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<sst xmlns="http://schemas.openxmlformats.org/spreadsheetml/2006/main" count="14699" uniqueCount="1594">
  <si>
    <t>File opened</t>
  </si>
  <si>
    <t>2023-06-06 08:50:40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</si>
  <si>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</si>
  <si>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</si>
  <si>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</si>
  <si>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</si>
  <si>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</si>
  <si>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</si>
  <si>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</si>
  <si>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</si>
  <si>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</si>
  <si>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</si>
  <si>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</si>
  <si>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</si>
  <si>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</si>
  <si>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Sat May 27 08:01</t>
  </si>
  <si>
    <t>H2O rangematch</t>
  </si>
  <si>
    <t>Sat May 27 08:11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</si>
  <si>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</si>
  <si>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</si>
  <si>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</si>
  <si>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</si>
  <si>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</si>
  <si>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</si>
  <si>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</si>
  <si>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</si>
  <si>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</si>
  <si>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08:50:40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</si>
  <si>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</si>
  <si>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</si>
  <si>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</si>
  <si>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</si>
  <si>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</si>
  <si>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</si>
  <si>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</si>
  <si>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</si>
  <si>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</si>
  <si>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</si>
  <si>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</si>
  <si>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</si>
  <si>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</si>
  <si>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</si>
  <si>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</si>
  <si>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</si>
  <si>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</si>
  <si>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</si>
  <si>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</si>
  <si>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</si>
  <si>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</si>
  <si>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</si>
  <si>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</si>
  <si>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</si>
  <si>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</si>
  <si>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</si>
  <si>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</si>
  <si>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</si>
  <si>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</si>
  <si>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</si>
  <si>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</si>
  <si>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</si>
  <si>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</si>
  <si>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</si>
  <si>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</si>
  <si>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</si>
  <si>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</si>
  <si>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</si>
  <si>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</si>
  <si>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</si>
  <si>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</si>
  <si>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</si>
  <si>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</si>
  <si>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</si>
  <si>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</si>
  <si>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</si>
  <si>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</si>
  <si>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</si>
  <si>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</si>
  <si>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</si>
  <si>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</si>
  <si>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</si>
  <si>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</si>
  <si>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</si>
  <si>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</si>
  <si>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0.716733 193.432 347.252 604.087 835.454 1048.77 1227.14 1377.24</t>
  </si>
  <si>
    <t>Fs_true</t>
  </si>
  <si>
    <t>-0.183592 228.07 387.383 610.892 800.5 1006.93 1201.37 1401.53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</si>
  <si>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</si>
  <si>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</si>
  <si>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</si>
  <si>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</si>
  <si>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</si>
  <si>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</si>
  <si>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</si>
  <si>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</si>
  <si>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</si>
  <si>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</si>
  <si>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</si>
  <si>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</si>
  <si>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</si>
  <si>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</si>
  <si>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</si>
  <si>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</si>
  <si>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</si>
  <si>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</si>
  <si>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</si>
  <si>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</si>
  <si>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</si>
  <si>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</si>
  <si>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</si>
  <si>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</si>
  <si>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</si>
  <si>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</si>
  <si>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</si>
  <si>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</si>
  <si>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</si>
  <si>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</si>
  <si>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</si>
  <si>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</si>
  <si>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</si>
  <si>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</si>
  <si>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</si>
  <si>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</si>
  <si>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</si>
  <si>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</si>
  <si>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</si>
  <si>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</si>
  <si>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</si>
  <si>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</si>
  <si>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</si>
  <si>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</si>
  <si>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</si>
  <si>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</si>
  <si>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</si>
  <si>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</si>
  <si>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</si>
  <si>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</si>
  <si>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</si>
  <si>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</si>
  <si>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</si>
  <si>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</si>
  <si>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</si>
  <si>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</si>
  <si>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</si>
  <si>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</si>
  <si>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</si>
  <si>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</si>
  <si>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</si>
  <si>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</si>
  <si>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</si>
  <si>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</si>
  <si>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</si>
  <si>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</si>
  <si>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</si>
  <si>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</si>
  <si>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</si>
  <si>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</si>
  <si>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</si>
  <si>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</si>
  <si>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</si>
  <si>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</si>
  <si>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</si>
  <si>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</si>
  <si>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</si>
  <si>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</si>
  <si>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</si>
  <si>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</si>
  <si>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</si>
  <si>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</si>
  <si>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</si>
  <si>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</si>
  <si>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</si>
  <si>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</si>
  <si>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</si>
  <si>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</si>
  <si>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</si>
  <si>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</si>
  <si>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</si>
  <si>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</si>
  <si>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</si>
  <si>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</si>
  <si>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</si>
  <si>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</si>
  <si>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</si>
  <si>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</si>
  <si>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</si>
  <si>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</si>
  <si>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</si>
  <si>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</si>
  <si>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</si>
  <si>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</si>
  <si>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</si>
  <si>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</si>
  <si>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</si>
  <si>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</si>
  <si>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</si>
  <si>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</si>
  <si>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</si>
  <si>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</si>
  <si>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</si>
  <si>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</si>
  <si>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</si>
  <si>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</si>
  <si>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</si>
  <si>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</si>
  <si>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</si>
  <si>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</si>
  <si>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</si>
  <si>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</si>
  <si>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</si>
  <si>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</si>
  <si>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</si>
  <si>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</si>
  <si>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</si>
  <si>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</si>
  <si>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</si>
  <si>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</si>
  <si>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</si>
  <si>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</si>
  <si>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</si>
  <si>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</si>
  <si>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</si>
  <si>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</si>
  <si>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</si>
  <si>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</si>
  <si>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</si>
  <si>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</si>
  <si>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</si>
  <si>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</si>
  <si>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</si>
  <si>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</si>
  <si>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</si>
  <si>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</si>
  <si>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</si>
  <si>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</si>
  <si>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</si>
  <si>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</si>
  <si>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</si>
  <si>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</si>
  <si>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</si>
  <si>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</si>
  <si>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</si>
  <si>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</si>
  <si>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</si>
  <si>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</si>
  <si>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</si>
  <si>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</si>
  <si>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</si>
  <si>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</si>
  <si>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</si>
  <si>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</si>
  <si>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</si>
  <si>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</si>
  <si>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</si>
  <si>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</si>
  <si>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</si>
  <si>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</si>
  <si>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</si>
  <si>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</si>
  <si>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</si>
  <si>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</si>
  <si>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</si>
  <si>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</si>
  <si>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</si>
  <si>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</si>
  <si>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</si>
  <si>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</si>
  <si>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</si>
  <si>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</si>
  <si>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</si>
  <si>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</si>
  <si>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</si>
  <si>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</si>
  <si>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</si>
  <si>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</si>
  <si>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</si>
  <si>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</si>
  <si>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</si>
  <si>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</si>
  <si>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</si>
  <si>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</si>
  <si>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</si>
  <si>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</si>
  <si>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</si>
  <si>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</si>
  <si>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</si>
  <si>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</si>
  <si>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</si>
  <si>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</si>
  <si>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</si>
  <si>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</si>
  <si>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</si>
  <si>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</si>
  <si>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</si>
  <si>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</si>
  <si>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</si>
  <si>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</si>
  <si>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</si>
  <si>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</si>
  <si>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</si>
  <si>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</si>
  <si>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</si>
  <si>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</si>
  <si>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</si>
  <si>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</si>
  <si>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</si>
  <si>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</si>
  <si>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</si>
  <si>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</si>
  <si>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</si>
  <si>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</si>
  <si>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</si>
  <si>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</si>
  <si>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</si>
  <si>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</si>
  <si>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</si>
  <si>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</si>
  <si>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</si>
  <si>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</si>
  <si>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</si>
  <si>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</si>
  <si>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</si>
  <si>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</si>
  <si>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</si>
  <si>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</si>
  <si>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</si>
  <si>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</si>
  <si>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</si>
  <si>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</si>
  <si>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</si>
  <si>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</si>
  <si>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</si>
  <si>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</si>
  <si>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</si>
  <si>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</si>
  <si>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</si>
  <si>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</si>
  <si>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</si>
  <si>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</si>
  <si>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</si>
  <si>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</si>
  <si>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</si>
  <si>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</si>
  <si>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</si>
  <si>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</si>
  <si>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</si>
  <si>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</si>
  <si>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</si>
  <si>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</si>
  <si>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</si>
  <si>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</si>
  <si>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</si>
  <si>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</si>
  <si>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</si>
  <si>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</si>
  <si>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</si>
  <si>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</si>
  <si>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</si>
  <si>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</si>
  <si>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</si>
  <si>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</si>
  <si>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</si>
  <si>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</si>
  <si>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</si>
  <si>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</si>
  <si>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</si>
  <si>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</si>
  <si>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</si>
  <si>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</si>
  <si>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</si>
  <si>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</si>
  <si>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</si>
  <si>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</si>
  <si>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</si>
  <si>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</si>
  <si>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</si>
  <si>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</si>
  <si>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</si>
  <si>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</si>
  <si>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</si>
  <si>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</si>
  <si>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</si>
  <si>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</si>
  <si>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</si>
  <si>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</si>
  <si>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</si>
  <si>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</si>
  <si>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</si>
  <si>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</si>
  <si>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</si>
  <si>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</si>
  <si>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</si>
  <si>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</si>
  <si>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</si>
  <si>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</si>
  <si>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</si>
  <si>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</si>
  <si>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</si>
  <si>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</si>
  <si>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</si>
  <si>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</si>
  <si>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</si>
  <si>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</si>
  <si>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</si>
  <si>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</si>
  <si>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</si>
  <si>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</si>
  <si>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</si>
  <si>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</si>
  <si>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</si>
  <si>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</si>
  <si>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</si>
  <si>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</si>
  <si>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</si>
  <si>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</si>
  <si>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</si>
  <si>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</si>
  <si>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</si>
  <si>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</si>
  <si>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</si>
  <si>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</si>
  <si>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</si>
  <si>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</si>
  <si>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</si>
  <si>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</si>
  <si>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</si>
  <si>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</si>
  <si>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20230607 10:47:31</t>
  </si>
  <si>
    <t>10:47:31</t>
  </si>
  <si>
    <t>lubb_08_control_chin2_02</t>
  </si>
  <si>
    <t>-</t>
  </si>
  <si>
    <t>0: Broadleaf</t>
  </si>
  <si>
    <t>--:--:--</t>
  </si>
  <si>
    <t>2/2</t>
  </si>
  <si>
    <t>00000000</t>
  </si>
  <si>
    <t>iiiiiiii</t>
  </si>
  <si>
    <t>off</t>
  </si>
  <si>
    <t>new</t>
  </si>
  <si>
    <t>20230607 10:47:36</t>
  </si>
  <si>
    <t>10:47:36</t>
  </si>
  <si>
    <t>1/2</t>
  </si>
  <si>
    <t>20230607 10:47:41</t>
  </si>
  <si>
    <t>10:47:41</t>
  </si>
  <si>
    <t>20230607 10:47:46</t>
  </si>
  <si>
    <t>10:47:46</t>
  </si>
  <si>
    <t>20230607 10:47:51</t>
  </si>
  <si>
    <t>10:47:51</t>
  </si>
  <si>
    <t>20230607 10:47:56</t>
  </si>
  <si>
    <t>10:47:56</t>
  </si>
  <si>
    <t>20230607 10:48:01</t>
  </si>
  <si>
    <t>10:48:01</t>
  </si>
  <si>
    <t>20230607 10:48:06</t>
  </si>
  <si>
    <t>10:48:06</t>
  </si>
  <si>
    <t>20230607 10:48:11</t>
  </si>
  <si>
    <t>10:48:11</t>
  </si>
  <si>
    <t>20230607 10:48:16</t>
  </si>
  <si>
    <t>10:48:16</t>
  </si>
  <si>
    <t>20230607 10:48:21</t>
  </si>
  <si>
    <t>10:48:21</t>
  </si>
  <si>
    <t>20230607 10:48:26</t>
  </si>
  <si>
    <t>10:48:26</t>
  </si>
  <si>
    <t>20230607 10:48:31</t>
  </si>
  <si>
    <t>10:48:31</t>
  </si>
  <si>
    <t>20230607 10:48:36</t>
  </si>
  <si>
    <t>10:48:36</t>
  </si>
  <si>
    <t>20230607 10:48:41</t>
  </si>
  <si>
    <t>10:48:41</t>
  </si>
  <si>
    <t>20230607 10:48:46</t>
  </si>
  <si>
    <t>10:48:46</t>
  </si>
  <si>
    <t>20230607 10:48:51</t>
  </si>
  <si>
    <t>10:48:51</t>
  </si>
  <si>
    <t>20230607 10:48:56</t>
  </si>
  <si>
    <t>10:48:56</t>
  </si>
  <si>
    <t>20230607 10:49:01</t>
  </si>
  <si>
    <t>10:49:01</t>
  </si>
  <si>
    <t>20230607 10:49:06</t>
  </si>
  <si>
    <t>10:49:06</t>
  </si>
  <si>
    <t>20230607 10:49:11</t>
  </si>
  <si>
    <t>10:49:11</t>
  </si>
  <si>
    <t>20230607 10:49:16</t>
  </si>
  <si>
    <t>10:49:16</t>
  </si>
  <si>
    <t>20230607 10:49:21</t>
  </si>
  <si>
    <t>10:49:21</t>
  </si>
  <si>
    <t>20230607 10:49:26</t>
  </si>
  <si>
    <t>10:49:26</t>
  </si>
  <si>
    <t>20230607 10:51:03</t>
  </si>
  <si>
    <t>10:51:03</t>
  </si>
  <si>
    <t>0/2</t>
  </si>
  <si>
    <t>20230607 10:51:08</t>
  </si>
  <si>
    <t>10:51:08</t>
  </si>
  <si>
    <t>20230607 10:51:13</t>
  </si>
  <si>
    <t>10:51:13</t>
  </si>
  <si>
    <t>20230607 10:51:18</t>
  </si>
  <si>
    <t>10:51:18</t>
  </si>
  <si>
    <t>20230607 10:51:23</t>
  </si>
  <si>
    <t>10:51:23</t>
  </si>
  <si>
    <t>20230607 10:51:28</t>
  </si>
  <si>
    <t>10:51:28</t>
  </si>
  <si>
    <t>20230607 10:51:33</t>
  </si>
  <si>
    <t>10:51:33</t>
  </si>
  <si>
    <t>20230607 10:51:38</t>
  </si>
  <si>
    <t>10:51:38</t>
  </si>
  <si>
    <t>20230607 10:51:43</t>
  </si>
  <si>
    <t>10:51:43</t>
  </si>
  <si>
    <t>20230607 10:51:48</t>
  </si>
  <si>
    <t>10:51:48</t>
  </si>
  <si>
    <t>20230607 10:51:53</t>
  </si>
  <si>
    <t>10:51:53</t>
  </si>
  <si>
    <t>20230607 10:51:58</t>
  </si>
  <si>
    <t>10:51:58</t>
  </si>
  <si>
    <t>20230607 10:52:02</t>
  </si>
  <si>
    <t>10:52:02</t>
  </si>
  <si>
    <t>20230607 10:52:07</t>
  </si>
  <si>
    <t>10:52:07</t>
  </si>
  <si>
    <t>20230607 10:52:12</t>
  </si>
  <si>
    <t>10:52:12</t>
  </si>
  <si>
    <t>20230607 10:52:17</t>
  </si>
  <si>
    <t>10:52:17</t>
  </si>
  <si>
    <t>20230607 10:52:22</t>
  </si>
  <si>
    <t>10:52:22</t>
  </si>
  <si>
    <t>20230607 10:52:27</t>
  </si>
  <si>
    <t>10:52:27</t>
  </si>
  <si>
    <t>20230607 10:52:32</t>
  </si>
  <si>
    <t>10:52:32</t>
  </si>
  <si>
    <t>20230607 10:52:37</t>
  </si>
  <si>
    <t>10:52:37</t>
  </si>
  <si>
    <t>20230607 10:52:42</t>
  </si>
  <si>
    <t>10:52:42</t>
  </si>
  <si>
    <t>20230607 10:52:47</t>
  </si>
  <si>
    <t>10:52:47</t>
  </si>
  <si>
    <t>20230607 10:52:52</t>
  </si>
  <si>
    <t>10:52:52</t>
  </si>
  <si>
    <t>20230607 10:52:57</t>
  </si>
  <si>
    <t>10:52:57</t>
  </si>
  <si>
    <t>20230607 10:53:02</t>
  </si>
  <si>
    <t>10:53:02</t>
  </si>
  <si>
    <t>20230607 10:53:07</t>
  </si>
  <si>
    <t>10:53:07</t>
  </si>
  <si>
    <t>20230607 10:53:12</t>
  </si>
  <si>
    <t>10:53:12</t>
  </si>
  <si>
    <t>20230607 10:53:17</t>
  </si>
  <si>
    <t>10:53:17</t>
  </si>
  <si>
    <t>20230607 10:53:22</t>
  </si>
  <si>
    <t>10:53:22</t>
  </si>
  <si>
    <t>20230607 10:53:27</t>
  </si>
  <si>
    <t>10:53:27</t>
  </si>
  <si>
    <t>20230607 10:53:32</t>
  </si>
  <si>
    <t>10:53:32</t>
  </si>
  <si>
    <t>20230607 10:53:37</t>
  </si>
  <si>
    <t>10:53:37</t>
  </si>
  <si>
    <t>20230607 10:53:42</t>
  </si>
  <si>
    <t>10:53:42</t>
  </si>
  <si>
    <t>20230607 10:53:47</t>
  </si>
  <si>
    <t>10:53:47</t>
  </si>
  <si>
    <t>20230607 10:53:52</t>
  </si>
  <si>
    <t>10:53:52</t>
  </si>
  <si>
    <t>20230607 10:53:57</t>
  </si>
  <si>
    <t>10:53:57</t>
  </si>
  <si>
    <t>20230607 10:54:02</t>
  </si>
  <si>
    <t>10:54:02</t>
  </si>
  <si>
    <t>20230607 10:54:07</t>
  </si>
  <si>
    <t>10:54:07</t>
  </si>
  <si>
    <t>20230607 10:54:12</t>
  </si>
  <si>
    <t>10:54:12</t>
  </si>
  <si>
    <t>20230607 10:54:17</t>
  </si>
  <si>
    <t>10:54:17</t>
  </si>
  <si>
    <t>20230607 10:54:22</t>
  </si>
  <si>
    <t>10:54:22</t>
  </si>
  <si>
    <t>20230607 10:54:27</t>
  </si>
  <si>
    <t>10:54:27</t>
  </si>
  <si>
    <t>20230607 10:54:32</t>
  </si>
  <si>
    <t>10:54:32</t>
  </si>
  <si>
    <t>20230607 10:54:37</t>
  </si>
  <si>
    <t>10:54:37</t>
  </si>
  <si>
    <t>20230607 10:54:42</t>
  </si>
  <si>
    <t>10:54:42</t>
  </si>
  <si>
    <t>20230607 10:54:47</t>
  </si>
  <si>
    <t>10:54:47</t>
  </si>
  <si>
    <t>20230607 10:54:52</t>
  </si>
  <si>
    <t>10:54:52</t>
  </si>
  <si>
    <t>20230607 10:54:57</t>
  </si>
  <si>
    <t>10:54:57</t>
  </si>
  <si>
    <t>20230607 10:55:02</t>
  </si>
  <si>
    <t>10:55:02</t>
  </si>
  <si>
    <t>20230607 10:55:07</t>
  </si>
  <si>
    <t>10:55:07</t>
  </si>
  <si>
    <t>20230607 10:55:12</t>
  </si>
  <si>
    <t>10:55:12</t>
  </si>
  <si>
    <t>20230607 10:55:17</t>
  </si>
  <si>
    <t>10:55:17</t>
  </si>
  <si>
    <t>20230607 10:55:22</t>
  </si>
  <si>
    <t>10:55:22</t>
  </si>
  <si>
    <t>20230607 10:55:27</t>
  </si>
  <si>
    <t>10:55:27</t>
  </si>
  <si>
    <t>20230607 10:55:32</t>
  </si>
  <si>
    <t>10:55:32</t>
  </si>
  <si>
    <t>20230607 10:55:37</t>
  </si>
  <si>
    <t>10:55:37</t>
  </si>
  <si>
    <t>20230607 10:55:42</t>
  </si>
  <si>
    <t>10:55:42</t>
  </si>
  <si>
    <t>20230607 10:55:47</t>
  </si>
  <si>
    <t>10:55:47</t>
  </si>
  <si>
    <t>20230607 10:55:52</t>
  </si>
  <si>
    <t>10:55:52</t>
  </si>
  <si>
    <t>20230607 10:55:57</t>
  </si>
  <si>
    <t>10:55:57</t>
  </si>
  <si>
    <t>20230607 10:56:02</t>
  </si>
  <si>
    <t>10:56:02</t>
  </si>
  <si>
    <t>20230607 10:56:07</t>
  </si>
  <si>
    <t>10:56:07</t>
  </si>
  <si>
    <t>20230607 10:56:12</t>
  </si>
  <si>
    <t>10:56:12</t>
  </si>
  <si>
    <t>20230607 10:56:17</t>
  </si>
  <si>
    <t>10:56:17</t>
  </si>
  <si>
    <t>20230607 10:56:21</t>
  </si>
  <si>
    <t>10:56:21</t>
  </si>
  <si>
    <t>20230607 10:56:27</t>
  </si>
  <si>
    <t>10:56:27</t>
  </si>
  <si>
    <t>20230607 10:56:32</t>
  </si>
  <si>
    <t>10:56:32</t>
  </si>
  <si>
    <t>20230607 10:56:37</t>
  </si>
  <si>
    <t>10:56:37</t>
  </si>
  <si>
    <t>20230607 10:56:42</t>
  </si>
  <si>
    <t>10:56:42</t>
  </si>
  <si>
    <t>20230607 10:56:47</t>
  </si>
  <si>
    <t>10:56:47</t>
  </si>
  <si>
    <t>20230607 10:56:52</t>
  </si>
  <si>
    <t>10:56:52</t>
  </si>
  <si>
    <t>20230607 10:56:57</t>
  </si>
  <si>
    <t>10:56:57</t>
  </si>
  <si>
    <t>20230607 11:50:31</t>
  </si>
  <si>
    <t>11:50:31</t>
  </si>
  <si>
    <t>lubb_05_npk_saka_02</t>
  </si>
  <si>
    <t>20230607 11:50:36</t>
  </si>
  <si>
    <t>11:50:36</t>
  </si>
  <si>
    <t>20230607 11:50:41</t>
  </si>
  <si>
    <t>11:50:41</t>
  </si>
  <si>
    <t>20230607 11:50:46</t>
  </si>
  <si>
    <t>11:50:46</t>
  </si>
  <si>
    <t>20230607 11:50:51</t>
  </si>
  <si>
    <t>11:50:51</t>
  </si>
  <si>
    <t>20230607 11:50:56</t>
  </si>
  <si>
    <t>11:50:56</t>
  </si>
  <si>
    <t>20230607 11:51:01</t>
  </si>
  <si>
    <t>11:51:01</t>
  </si>
  <si>
    <t>20230607 11:51:06</t>
  </si>
  <si>
    <t>11:51:06</t>
  </si>
  <si>
    <t>20230607 11:51:11</t>
  </si>
  <si>
    <t>11:51:11</t>
  </si>
  <si>
    <t>20230607 11:51:16</t>
  </si>
  <si>
    <t>11:51:16</t>
  </si>
  <si>
    <t>20230607 11:51:21</t>
  </si>
  <si>
    <t>11:51:21</t>
  </si>
  <si>
    <t>20230607 11:51:26</t>
  </si>
  <si>
    <t>11:51:26</t>
  </si>
  <si>
    <t>20230607 11:51:31</t>
  </si>
  <si>
    <t>11:51:31</t>
  </si>
  <si>
    <t>20230607 11:51:36</t>
  </si>
  <si>
    <t>11:51:36</t>
  </si>
  <si>
    <t>20230607 11:51:41</t>
  </si>
  <si>
    <t>11:51:41</t>
  </si>
  <si>
    <t>20230607 11:51:46</t>
  </si>
  <si>
    <t>11:51:46</t>
  </si>
  <si>
    <t>20230607 11:51:51</t>
  </si>
  <si>
    <t>11:51:51</t>
  </si>
  <si>
    <t>20230607 11:51:56</t>
  </si>
  <si>
    <t>11:51:56</t>
  </si>
  <si>
    <t>20230607 11:52:01</t>
  </si>
  <si>
    <t>11:52:01</t>
  </si>
  <si>
    <t>20230607 11:52:06</t>
  </si>
  <si>
    <t>11:52:06</t>
  </si>
  <si>
    <t>20230607 11:52:11</t>
  </si>
  <si>
    <t>11:52:11</t>
  </si>
  <si>
    <t>20230607 11:52:16</t>
  </si>
  <si>
    <t>11:52:16</t>
  </si>
  <si>
    <t>20230607 11:52:21</t>
  </si>
  <si>
    <t>11:52:21</t>
  </si>
  <si>
    <t>20230607 11:52:26</t>
  </si>
  <si>
    <t>11:52:26</t>
  </si>
  <si>
    <t>20230607 11:54:03</t>
  </si>
  <si>
    <t>11:54:03</t>
  </si>
  <si>
    <t>20230607 11:54:08</t>
  </si>
  <si>
    <t>11:54:08</t>
  </si>
  <si>
    <t>20230607 11:54:13</t>
  </si>
  <si>
    <t>11:54:13</t>
  </si>
  <si>
    <t>20230607 11:54:18</t>
  </si>
  <si>
    <t>11:54:18</t>
  </si>
  <si>
    <t>20230607 11:54:23</t>
  </si>
  <si>
    <t>11:54:23</t>
  </si>
  <si>
    <t>20230607 11:54:28</t>
  </si>
  <si>
    <t>11:54:28</t>
  </si>
  <si>
    <t>20230607 11:54:33</t>
  </si>
  <si>
    <t>11:54:33</t>
  </si>
  <si>
    <t>20230607 11:54:38</t>
  </si>
  <si>
    <t>11:54:38</t>
  </si>
  <si>
    <t>20230607 11:54:43</t>
  </si>
  <si>
    <t>11:54:43</t>
  </si>
  <si>
    <t>20230607 11:54:48</t>
  </si>
  <si>
    <t>11:54:48</t>
  </si>
  <si>
    <t>20230607 11:54:53</t>
  </si>
  <si>
    <t>11:54:53</t>
  </si>
  <si>
    <t>20230607 11:54:58</t>
  </si>
  <si>
    <t>11:54:58</t>
  </si>
  <si>
    <t>20230607 11:55:03</t>
  </si>
  <si>
    <t>11:55:03</t>
  </si>
  <si>
    <t>20230607 11:55:08</t>
  </si>
  <si>
    <t>11:55:08</t>
  </si>
  <si>
    <t>20230607 11:55:13</t>
  </si>
  <si>
    <t>11:55:13</t>
  </si>
  <si>
    <t>20230607 11:55:18</t>
  </si>
  <si>
    <t>11:55:18</t>
  </si>
  <si>
    <t>20230607 11:55:23</t>
  </si>
  <si>
    <t>11:55:23</t>
  </si>
  <si>
    <t>20230607 11:55:28</t>
  </si>
  <si>
    <t>11:55:28</t>
  </si>
  <si>
    <t>20230607 11:55:33</t>
  </si>
  <si>
    <t>11:55:33</t>
  </si>
  <si>
    <t>20230607 11:55:38</t>
  </si>
  <si>
    <t>11:55:38</t>
  </si>
  <si>
    <t>20230607 11:55:43</t>
  </si>
  <si>
    <t>11:55:43</t>
  </si>
  <si>
    <t>20230607 11:55:48</t>
  </si>
  <si>
    <t>11:55:48</t>
  </si>
  <si>
    <t>20230607 11:55:53</t>
  </si>
  <si>
    <t>11:55:53</t>
  </si>
  <si>
    <t>20230607 11:55:58</t>
  </si>
  <si>
    <t>11:55:58</t>
  </si>
  <si>
    <t>20230607 11:56:03</t>
  </si>
  <si>
    <t>11:56:03</t>
  </si>
  <si>
    <t>20230607 11:56:08</t>
  </si>
  <si>
    <t>11:56:08</t>
  </si>
  <si>
    <t>20230607 11:56:13</t>
  </si>
  <si>
    <t>11:56:13</t>
  </si>
  <si>
    <t>20230607 11:56:18</t>
  </si>
  <si>
    <t>11:56:18</t>
  </si>
  <si>
    <t>20230607 11:56:23</t>
  </si>
  <si>
    <t>11:56:23</t>
  </si>
  <si>
    <t>20230607 11:56:28</t>
  </si>
  <si>
    <t>11:56:28</t>
  </si>
  <si>
    <t>20230607 11:56:33</t>
  </si>
  <si>
    <t>11:56:33</t>
  </si>
  <si>
    <t>20230607 11:56:38</t>
  </si>
  <si>
    <t>11:56:38</t>
  </si>
  <si>
    <t>20230607 11:56:43</t>
  </si>
  <si>
    <t>11:56:43</t>
  </si>
  <si>
    <t>20230607 11:56:48</t>
  </si>
  <si>
    <t>11:56:48</t>
  </si>
  <si>
    <t>20230607 11:56:53</t>
  </si>
  <si>
    <t>11:56:53</t>
  </si>
  <si>
    <t>20230607 11:56:58</t>
  </si>
  <si>
    <t>11:56:58</t>
  </si>
  <si>
    <t>20230607 11:57:03</t>
  </si>
  <si>
    <t>11:57:03</t>
  </si>
  <si>
    <t>20230607 11:57:08</t>
  </si>
  <si>
    <t>11:57:08</t>
  </si>
  <si>
    <t>20230607 11:57:13</t>
  </si>
  <si>
    <t>11:57:13</t>
  </si>
  <si>
    <t>20230607 11:57:18</t>
  </si>
  <si>
    <t>11:57:18</t>
  </si>
  <si>
    <t>20230607 11:57:23</t>
  </si>
  <si>
    <t>11:57:23</t>
  </si>
  <si>
    <t>20230607 11:57:28</t>
  </si>
  <si>
    <t>11:57:28</t>
  </si>
  <si>
    <t>20230607 11:57:33</t>
  </si>
  <si>
    <t>11:57:33</t>
  </si>
  <si>
    <t>20230607 11:57:38</t>
  </si>
  <si>
    <t>11:57:38</t>
  </si>
  <si>
    <t>20230607 11:57:43</t>
  </si>
  <si>
    <t>11:57:43</t>
  </si>
  <si>
    <t>20230607 11:57:48</t>
  </si>
  <si>
    <t>11:57:48</t>
  </si>
  <si>
    <t>20230607 11:57:53</t>
  </si>
  <si>
    <t>11:57:53</t>
  </si>
  <si>
    <t>20230607 11:57:58</t>
  </si>
  <si>
    <t>11:57:58</t>
  </si>
  <si>
    <t>20230607 11:58:03</t>
  </si>
  <si>
    <t>11:58:03</t>
  </si>
  <si>
    <t>20230607 11:58:08</t>
  </si>
  <si>
    <t>11:58:08</t>
  </si>
  <si>
    <t>20230607 11:58:13</t>
  </si>
  <si>
    <t>11:58:13</t>
  </si>
  <si>
    <t>20230607 11:58:18</t>
  </si>
  <si>
    <t>11:58:18</t>
  </si>
  <si>
    <t>20230607 11:58:23</t>
  </si>
  <si>
    <t>11:58:23</t>
  </si>
  <si>
    <t>20230607 11:58:28</t>
  </si>
  <si>
    <t>11:58:28</t>
  </si>
  <si>
    <t>20230607 11:58:33</t>
  </si>
  <si>
    <t>11:58:33</t>
  </si>
  <si>
    <t>20230607 11:58:38</t>
  </si>
  <si>
    <t>11:58:38</t>
  </si>
  <si>
    <t>20230607 11:58:43</t>
  </si>
  <si>
    <t>11:58:43</t>
  </si>
  <si>
    <t>20230607 11:58:48</t>
  </si>
  <si>
    <t>11:58:48</t>
  </si>
  <si>
    <t>20230607 11:58:53</t>
  </si>
  <si>
    <t>11:58:53</t>
  </si>
  <si>
    <t>20230607 11:58:58</t>
  </si>
  <si>
    <t>11:58:58</t>
  </si>
  <si>
    <t>20230607 11:59:03</t>
  </si>
  <si>
    <t>11:59:03</t>
  </si>
  <si>
    <t>20230607 11:59:08</t>
  </si>
  <si>
    <t>11:59:08</t>
  </si>
  <si>
    <t>20230607 11:59:13</t>
  </si>
  <si>
    <t>11:59:13</t>
  </si>
  <si>
    <t>20230607 11:59:18</t>
  </si>
  <si>
    <t>11:59:18</t>
  </si>
  <si>
    <t>20230607 11:59:23</t>
  </si>
  <si>
    <t>11:59:23</t>
  </si>
  <si>
    <t>20230607 11:59:28</t>
  </si>
  <si>
    <t>11:59:28</t>
  </si>
  <si>
    <t>20230607 11:59:33</t>
  </si>
  <si>
    <t>11:59:33</t>
  </si>
  <si>
    <t>20230607 11:59:38</t>
  </si>
  <si>
    <t>11:59:38</t>
  </si>
  <si>
    <t>20230607 11:59:43</t>
  </si>
  <si>
    <t>11:59:43</t>
  </si>
  <si>
    <t>20230607 11:59:48</t>
  </si>
  <si>
    <t>11:59:48</t>
  </si>
  <si>
    <t>20230607 11:59:53</t>
  </si>
  <si>
    <t>11:59:53</t>
  </si>
  <si>
    <t>20230607 11:59:58</t>
  </si>
  <si>
    <t>11:59:58</t>
  </si>
  <si>
    <t>20230607 12:29:44</t>
  </si>
  <si>
    <t>12:29:44</t>
  </si>
  <si>
    <t>lubb_05_npk_bogr2_02</t>
  </si>
  <si>
    <t>20230607 12:29:49</t>
  </si>
  <si>
    <t>12:29:49</t>
  </si>
  <si>
    <t>20230607 12:29:54</t>
  </si>
  <si>
    <t>12:29:54</t>
  </si>
  <si>
    <t>20230607 12:29:59</t>
  </si>
  <si>
    <t>12:29:59</t>
  </si>
  <si>
    <t>20230607 12:30:04</t>
  </si>
  <si>
    <t>12:30:04</t>
  </si>
  <si>
    <t>20230607 12:30:09</t>
  </si>
  <si>
    <t>12:30:09</t>
  </si>
  <si>
    <t>20230607 12:30:14</t>
  </si>
  <si>
    <t>12:30:14</t>
  </si>
  <si>
    <t>20230607 12:30:19</t>
  </si>
  <si>
    <t>12:30:19</t>
  </si>
  <si>
    <t>20230607 12:30:24</t>
  </si>
  <si>
    <t>12:30:24</t>
  </si>
  <si>
    <t>20230607 12:30:29</t>
  </si>
  <si>
    <t>12:30:29</t>
  </si>
  <si>
    <t>20230607 12:30:34</t>
  </si>
  <si>
    <t>12:30:34</t>
  </si>
  <si>
    <t>20230607 12:30:39</t>
  </si>
  <si>
    <t>12:30:39</t>
  </si>
  <si>
    <t>20230607 12:30:44</t>
  </si>
  <si>
    <t>12:30:44</t>
  </si>
  <si>
    <t>20230607 12:30:49</t>
  </si>
  <si>
    <t>12:30:49</t>
  </si>
  <si>
    <t>20230607 12:30:54</t>
  </si>
  <si>
    <t>12:30:54</t>
  </si>
  <si>
    <t>20230607 12:30:59</t>
  </si>
  <si>
    <t>12:30:59</t>
  </si>
  <si>
    <t>20230607 12:31:04</t>
  </si>
  <si>
    <t>12:31:04</t>
  </si>
  <si>
    <t>20230607 12:31:09</t>
  </si>
  <si>
    <t>12:31:09</t>
  </si>
  <si>
    <t>20230607 12:31:14</t>
  </si>
  <si>
    <t>12:31:14</t>
  </si>
  <si>
    <t>20230607 12:31:19</t>
  </si>
  <si>
    <t>12:31:19</t>
  </si>
  <si>
    <t>20230607 12:31:24</t>
  </si>
  <si>
    <t>12:31:24</t>
  </si>
  <si>
    <t>20230607 12:31:29</t>
  </si>
  <si>
    <t>12:31:29</t>
  </si>
  <si>
    <t>20230607 12:31:34</t>
  </si>
  <si>
    <t>12:31:34</t>
  </si>
  <si>
    <t>20230607 12:31:39</t>
  </si>
  <si>
    <t>12:31:39</t>
  </si>
  <si>
    <t>20230607 12:33:16</t>
  </si>
  <si>
    <t>12:33:16</t>
  </si>
  <si>
    <t>20230607 12:33:21</t>
  </si>
  <si>
    <t>12:33:21</t>
  </si>
  <si>
    <t>20230607 12:33:26</t>
  </si>
  <si>
    <t>12:33:26</t>
  </si>
  <si>
    <t>20230607 12:33:31</t>
  </si>
  <si>
    <t>12:33:31</t>
  </si>
  <si>
    <t>20230607 12:33:36</t>
  </si>
  <si>
    <t>12:33:36</t>
  </si>
  <si>
    <t>20230607 12:33:41</t>
  </si>
  <si>
    <t>12:33:41</t>
  </si>
  <si>
    <t>20230607 12:33:46</t>
  </si>
  <si>
    <t>12:33:46</t>
  </si>
  <si>
    <t>20230607 12:33:51</t>
  </si>
  <si>
    <t>12:33:51</t>
  </si>
  <si>
    <t>20230607 12:33:56</t>
  </si>
  <si>
    <t>12:33:56</t>
  </si>
  <si>
    <t>20230607 12:34:01</t>
  </si>
  <si>
    <t>12:34:01</t>
  </si>
  <si>
    <t>20230607 12:34:06</t>
  </si>
  <si>
    <t>12:34:06</t>
  </si>
  <si>
    <t>20230607 12:34:11</t>
  </si>
  <si>
    <t>12:34:11</t>
  </si>
  <si>
    <t>20230607 12:34:16</t>
  </si>
  <si>
    <t>12:34:16</t>
  </si>
  <si>
    <t>20230607 12:34:21</t>
  </si>
  <si>
    <t>12:34:21</t>
  </si>
  <si>
    <t>20230607 12:34:26</t>
  </si>
  <si>
    <t>12:34:26</t>
  </si>
  <si>
    <t>20230607 12:34:31</t>
  </si>
  <si>
    <t>12:34:31</t>
  </si>
  <si>
    <t>20230607 12:34:36</t>
  </si>
  <si>
    <t>12:34:36</t>
  </si>
  <si>
    <t>20230607 12:34:41</t>
  </si>
  <si>
    <t>12:34:41</t>
  </si>
  <si>
    <t>20230607 12:34:46</t>
  </si>
  <si>
    <t>12:34:46</t>
  </si>
  <si>
    <t>20230607 12:34:51</t>
  </si>
  <si>
    <t>12:34:51</t>
  </si>
  <si>
    <t>20230607 12:34:56</t>
  </si>
  <si>
    <t>12:34:56</t>
  </si>
  <si>
    <t>20230607 12:35:01</t>
  </si>
  <si>
    <t>12:35:01</t>
  </si>
  <si>
    <t>20230607 12:35:06</t>
  </si>
  <si>
    <t>12:35:06</t>
  </si>
  <si>
    <t>20230607 12:35:11</t>
  </si>
  <si>
    <t>12:35:11</t>
  </si>
  <si>
    <t>20230607 12:35:16</t>
  </si>
  <si>
    <t>12:35:16</t>
  </si>
  <si>
    <t>20230607 12:35:21</t>
  </si>
  <si>
    <t>12:35:21</t>
  </si>
  <si>
    <t>20230607 12:35:26</t>
  </si>
  <si>
    <t>12:35:26</t>
  </si>
  <si>
    <t>20230607 12:35:31</t>
  </si>
  <si>
    <t>12:35:31</t>
  </si>
  <si>
    <t>20230607 12:35:36</t>
  </si>
  <si>
    <t>12:35:36</t>
  </si>
  <si>
    <t>20230607 12:35:41</t>
  </si>
  <si>
    <t>12:35:41</t>
  </si>
  <si>
    <t>20230607 12:35:46</t>
  </si>
  <si>
    <t>12:35:46</t>
  </si>
  <si>
    <t>20230607 12:35:51</t>
  </si>
  <si>
    <t>12:35:51</t>
  </si>
  <si>
    <t>20230607 12:35:56</t>
  </si>
  <si>
    <t>12:35:56</t>
  </si>
  <si>
    <t>20230607 12:36:01</t>
  </si>
  <si>
    <t>12:36:01</t>
  </si>
  <si>
    <t>20230607 12:36:06</t>
  </si>
  <si>
    <t>12:36:06</t>
  </si>
  <si>
    <t>20230607 12:36:11</t>
  </si>
  <si>
    <t>12:36:11</t>
  </si>
  <si>
    <t>20230607 12:36:16</t>
  </si>
  <si>
    <t>12:36:16</t>
  </si>
  <si>
    <t>20230607 12:36:21</t>
  </si>
  <si>
    <t>12:36:21</t>
  </si>
  <si>
    <t>20230607 12:36:26</t>
  </si>
  <si>
    <t>12:36:26</t>
  </si>
  <si>
    <t>20230607 12:36:31</t>
  </si>
  <si>
    <t>12:36:31</t>
  </si>
  <si>
    <t>20230607 12:36:36</t>
  </si>
  <si>
    <t>12:36:36</t>
  </si>
  <si>
    <t>20230607 12:36:41</t>
  </si>
  <si>
    <t>12:36:41</t>
  </si>
  <si>
    <t>20230607 12:36:46</t>
  </si>
  <si>
    <t>12:36:46</t>
  </si>
  <si>
    <t>20230607 12:36:51</t>
  </si>
  <si>
    <t>12:36:51</t>
  </si>
  <si>
    <t>20230607 12:36:56</t>
  </si>
  <si>
    <t>12:36:56</t>
  </si>
  <si>
    <t>20230607 12:37:01</t>
  </si>
  <si>
    <t>12:37:01</t>
  </si>
  <si>
    <t>20230607 12:37:06</t>
  </si>
  <si>
    <t>12:37:06</t>
  </si>
  <si>
    <t>20230607 12:37:11</t>
  </si>
  <si>
    <t>12:37:11</t>
  </si>
  <si>
    <t>20230607 12:37:16</t>
  </si>
  <si>
    <t>12:37:16</t>
  </si>
  <si>
    <t>20230607 12:37:21</t>
  </si>
  <si>
    <t>12:37:21</t>
  </si>
  <si>
    <t>20230607 12:37:26</t>
  </si>
  <si>
    <t>12:37:26</t>
  </si>
  <si>
    <t>20230607 12:37:31</t>
  </si>
  <si>
    <t>12:37:31</t>
  </si>
  <si>
    <t>20230607 12:37:36</t>
  </si>
  <si>
    <t>12:37:36</t>
  </si>
  <si>
    <t>20230607 12:37:41</t>
  </si>
  <si>
    <t>12:37:41</t>
  </si>
  <si>
    <t>20230607 12:37:46</t>
  </si>
  <si>
    <t>12:37:46</t>
  </si>
  <si>
    <t>20230607 12:37:51</t>
  </si>
  <si>
    <t>12:37:51</t>
  </si>
  <si>
    <t>20230607 12:37:56</t>
  </si>
  <si>
    <t>12:37:56</t>
  </si>
  <si>
    <t>20230607 12:38:01</t>
  </si>
  <si>
    <t>12:38:01</t>
  </si>
  <si>
    <t>20230607 12:38:06</t>
  </si>
  <si>
    <t>12:38:06</t>
  </si>
  <si>
    <t>20230607 12:38:11</t>
  </si>
  <si>
    <t>12:38:11</t>
  </si>
  <si>
    <t>20230607 12:38:16</t>
  </si>
  <si>
    <t>12:38:16</t>
  </si>
  <si>
    <t>20230607 12:38:21</t>
  </si>
  <si>
    <t>12:38:21</t>
  </si>
  <si>
    <t>20230607 12:38:26</t>
  </si>
  <si>
    <t>12:38:26</t>
  </si>
  <si>
    <t>20230607 12:38:31</t>
  </si>
  <si>
    <t>12:38:31</t>
  </si>
  <si>
    <t>20230607 12:38:35</t>
  </si>
  <si>
    <t>12:38:35</t>
  </si>
  <si>
    <t>20230607 12:38:41</t>
  </si>
  <si>
    <t>12:38:41</t>
  </si>
  <si>
    <t>20230607 12:38:45</t>
  </si>
  <si>
    <t>12:38:45</t>
  </si>
  <si>
    <t>20230607 12:38:51</t>
  </si>
  <si>
    <t>12:38:51</t>
  </si>
  <si>
    <t>20230607 12:38:55</t>
  </si>
  <si>
    <t>12:38:55</t>
  </si>
  <si>
    <t>20230607 12:39:01</t>
  </si>
  <si>
    <t>12:39:01</t>
  </si>
  <si>
    <t>20230607 12:39:06</t>
  </si>
  <si>
    <t>12:39:06</t>
  </si>
  <si>
    <t>20230607 12:39:11</t>
  </si>
  <si>
    <t>12:39:11</t>
  </si>
  <si>
    <t>20230607 13:19:27</t>
  </si>
  <si>
    <t>13:19:27</t>
  </si>
  <si>
    <t>lubb_27_npk_chin2_02</t>
  </si>
  <si>
    <t>20230607 13:19:32</t>
  </si>
  <si>
    <t>13:19:32</t>
  </si>
  <si>
    <t>20230607 13:19:37</t>
  </si>
  <si>
    <t>13:19:37</t>
  </si>
  <si>
    <t>20230607 13:19:42</t>
  </si>
  <si>
    <t>13:19:42</t>
  </si>
  <si>
    <t>20230607 13:19:47</t>
  </si>
  <si>
    <t>13:19:47</t>
  </si>
  <si>
    <t>20230607 13:19:52</t>
  </si>
  <si>
    <t>13:19:52</t>
  </si>
  <si>
    <t>20230607 13:19:57</t>
  </si>
  <si>
    <t>13:19:57</t>
  </si>
  <si>
    <t>20230607 13:20:02</t>
  </si>
  <si>
    <t>13:20:02</t>
  </si>
  <si>
    <t>20230607 13:20:07</t>
  </si>
  <si>
    <t>13:20:07</t>
  </si>
  <si>
    <t>20230607 13:20:12</t>
  </si>
  <si>
    <t>13:20:12</t>
  </si>
  <si>
    <t>20230607 13:20:17</t>
  </si>
  <si>
    <t>13:20:17</t>
  </si>
  <si>
    <t>20230607 13:20:22</t>
  </si>
  <si>
    <t>13:20:22</t>
  </si>
  <si>
    <t>20230607 13:20:27</t>
  </si>
  <si>
    <t>13:20:27</t>
  </si>
  <si>
    <t>20230607 13:20:32</t>
  </si>
  <si>
    <t>13:20:32</t>
  </si>
  <si>
    <t>20230607 13:20:37</t>
  </si>
  <si>
    <t>13:20:37</t>
  </si>
  <si>
    <t>20230607 13:20:42</t>
  </si>
  <si>
    <t>13:20:42</t>
  </si>
  <si>
    <t>20230607 13:20:47</t>
  </si>
  <si>
    <t>13:20:47</t>
  </si>
  <si>
    <t>20230607 13:20:52</t>
  </si>
  <si>
    <t>13:20:52</t>
  </si>
  <si>
    <t>20230607 13:20:57</t>
  </si>
  <si>
    <t>13:20:57</t>
  </si>
  <si>
    <t>20230607 13:21:02</t>
  </si>
  <si>
    <t>13:21:02</t>
  </si>
  <si>
    <t>20230607 13:21:07</t>
  </si>
  <si>
    <t>13:21:07</t>
  </si>
  <si>
    <t>20230607 13:21:12</t>
  </si>
  <si>
    <t>13:21:12</t>
  </si>
  <si>
    <t>20230607 13:21:17</t>
  </si>
  <si>
    <t>13:21:17</t>
  </si>
  <si>
    <t>20230607 13:21:22</t>
  </si>
  <si>
    <t>13:21:22</t>
  </si>
  <si>
    <t>20230607 13:22:59</t>
  </si>
  <si>
    <t>13:22:59</t>
  </si>
  <si>
    <t>20230607 13:23:04</t>
  </si>
  <si>
    <t>13:23:04</t>
  </si>
  <si>
    <t>20230607 13:23:09</t>
  </si>
  <si>
    <t>13:23:09</t>
  </si>
  <si>
    <t>20230607 13:23:14</t>
  </si>
  <si>
    <t>13:23:14</t>
  </si>
  <si>
    <t>20230607 13:23:19</t>
  </si>
  <si>
    <t>13:23:19</t>
  </si>
  <si>
    <t>20230607 13:23:24</t>
  </si>
  <si>
    <t>13:23:24</t>
  </si>
  <si>
    <t>20230607 13:23:29</t>
  </si>
  <si>
    <t>13:23:29</t>
  </si>
  <si>
    <t>20230607 13:23:34</t>
  </si>
  <si>
    <t>13:23:34</t>
  </si>
  <si>
    <t>20230607 13:23:39</t>
  </si>
  <si>
    <t>13:23:39</t>
  </si>
  <si>
    <t>20230607 13:23:44</t>
  </si>
  <si>
    <t>13:23:44</t>
  </si>
  <si>
    <t>20230607 13:23:49</t>
  </si>
  <si>
    <t>13:23:49</t>
  </si>
  <si>
    <t>20230607 13:23:54</t>
  </si>
  <si>
    <t>13:23:54</t>
  </si>
  <si>
    <t>20230607 13:23:59</t>
  </si>
  <si>
    <t>13:23:59</t>
  </si>
  <si>
    <t>20230607 13:24:04</t>
  </si>
  <si>
    <t>13:24:04</t>
  </si>
  <si>
    <t>20230607 13:24:09</t>
  </si>
  <si>
    <t>13:24:09</t>
  </si>
  <si>
    <t>20230607 13:24:14</t>
  </si>
  <si>
    <t>13:24:14</t>
  </si>
  <si>
    <t>20230607 13:24:19</t>
  </si>
  <si>
    <t>13:24:19</t>
  </si>
  <si>
    <t>20230607 13:24:24</t>
  </si>
  <si>
    <t>13:24:24</t>
  </si>
  <si>
    <t>20230607 13:24:29</t>
  </si>
  <si>
    <t>13:24:29</t>
  </si>
  <si>
    <t>20230607 13:24:34</t>
  </si>
  <si>
    <t>13:24:34</t>
  </si>
  <si>
    <t>20230607 13:24:39</t>
  </si>
  <si>
    <t>13:24:39</t>
  </si>
  <si>
    <t>20230607 13:24:44</t>
  </si>
  <si>
    <t>13:24:44</t>
  </si>
  <si>
    <t>20230607 13:24:49</t>
  </si>
  <si>
    <t>13:24:49</t>
  </si>
  <si>
    <t>20230607 13:24:54</t>
  </si>
  <si>
    <t>13:24:54</t>
  </si>
  <si>
    <t>20230607 13:24:59</t>
  </si>
  <si>
    <t>13:24:59</t>
  </si>
  <si>
    <t>20230607 13:25:04</t>
  </si>
  <si>
    <t>13:25:04</t>
  </si>
  <si>
    <t>20230607 13:25:09</t>
  </si>
  <si>
    <t>13:25:09</t>
  </si>
  <si>
    <t>20230607 13:25:14</t>
  </si>
  <si>
    <t>13:25:14</t>
  </si>
  <si>
    <t>20230607 13:25:19</t>
  </si>
  <si>
    <t>13:25:19</t>
  </si>
  <si>
    <t>20230607 13:25:24</t>
  </si>
  <si>
    <t>13:25:24</t>
  </si>
  <si>
    <t>20230607 13:25:29</t>
  </si>
  <si>
    <t>13:25:29</t>
  </si>
  <si>
    <t>20230607 13:25:34</t>
  </si>
  <si>
    <t>13:25:34</t>
  </si>
  <si>
    <t>20230607 13:25:39</t>
  </si>
  <si>
    <t>13:25:39</t>
  </si>
  <si>
    <t>20230607 13:25:44</t>
  </si>
  <si>
    <t>13:25:44</t>
  </si>
  <si>
    <t>20230607 13:25:49</t>
  </si>
  <si>
    <t>13:25:49</t>
  </si>
  <si>
    <t>20230607 13:25:54</t>
  </si>
  <si>
    <t>13:25:54</t>
  </si>
  <si>
    <t>20230607 13:25:59</t>
  </si>
  <si>
    <t>13:25:59</t>
  </si>
  <si>
    <t>20230607 13:26:04</t>
  </si>
  <si>
    <t>13:26:04</t>
  </si>
  <si>
    <t>20230607 13:26:09</t>
  </si>
  <si>
    <t>13:26:09</t>
  </si>
  <si>
    <t>20230607 13:26:14</t>
  </si>
  <si>
    <t>13:26:14</t>
  </si>
  <si>
    <t>20230607 13:26:19</t>
  </si>
  <si>
    <t>13:26:19</t>
  </si>
  <si>
    <t>20230607 13:26:24</t>
  </si>
  <si>
    <t>13:26:24</t>
  </si>
  <si>
    <t>20230607 13:26:29</t>
  </si>
  <si>
    <t>13:26:29</t>
  </si>
  <si>
    <t>20230607 13:26:34</t>
  </si>
  <si>
    <t>13:26:34</t>
  </si>
  <si>
    <t>20230607 13:26:39</t>
  </si>
  <si>
    <t>13:26:39</t>
  </si>
  <si>
    <t>20230607 13:26:44</t>
  </si>
  <si>
    <t>13:26:44</t>
  </si>
  <si>
    <t>20230607 13:26:49</t>
  </si>
  <si>
    <t>13:26:49</t>
  </si>
  <si>
    <t>20230607 13:26:54</t>
  </si>
  <si>
    <t>13:26:54</t>
  </si>
  <si>
    <t>20230607 13:26:59</t>
  </si>
  <si>
    <t>13:26:59</t>
  </si>
  <si>
    <t>20230607 13:27:04</t>
  </si>
  <si>
    <t>13:27:04</t>
  </si>
  <si>
    <t>20230607 13:27:09</t>
  </si>
  <si>
    <t>13:27:09</t>
  </si>
  <si>
    <t>20230607 13:27:14</t>
  </si>
  <si>
    <t>13:27:14</t>
  </si>
  <si>
    <t>20230607 13:27:19</t>
  </si>
  <si>
    <t>13:27:19</t>
  </si>
  <si>
    <t>20230607 13:27:24</t>
  </si>
  <si>
    <t>13:27:24</t>
  </si>
  <si>
    <t>20230607 13:27:29</t>
  </si>
  <si>
    <t>13:27:29</t>
  </si>
  <si>
    <t>20230607 13:27:34</t>
  </si>
  <si>
    <t>13:27:34</t>
  </si>
  <si>
    <t>20230607 13:27:39</t>
  </si>
  <si>
    <t>13:27:39</t>
  </si>
  <si>
    <t>20230607 13:27:44</t>
  </si>
  <si>
    <t>13:27:44</t>
  </si>
  <si>
    <t>20230607 13:27:49</t>
  </si>
  <si>
    <t>13:27:49</t>
  </si>
  <si>
    <t>20230607 13:27:54</t>
  </si>
  <si>
    <t>13:27:54</t>
  </si>
  <si>
    <t>20230607 13:27:59</t>
  </si>
  <si>
    <t>13:27:59</t>
  </si>
  <si>
    <t>20230607 13:28:04</t>
  </si>
  <si>
    <t>13:28:04</t>
  </si>
  <si>
    <t>20230607 13:28:09</t>
  </si>
  <si>
    <t>13:28:09</t>
  </si>
  <si>
    <t>20230607 13:28:14</t>
  </si>
  <si>
    <t>13:28:14</t>
  </si>
  <si>
    <t>20230607 13:28:19</t>
  </si>
  <si>
    <t>13:28:19</t>
  </si>
  <si>
    <t>20230607 13:28:24</t>
  </si>
  <si>
    <t>13:28:24</t>
  </si>
  <si>
    <t>20230607 13:28:29</t>
  </si>
  <si>
    <t>13:28:29</t>
  </si>
  <si>
    <t>20230607 13:28:34</t>
  </si>
  <si>
    <t>13:28:34</t>
  </si>
  <si>
    <t>20230607 13:28:39</t>
  </si>
  <si>
    <t>13:28:39</t>
  </si>
  <si>
    <t>20230607 13:28:44</t>
  </si>
  <si>
    <t>13:28:44</t>
  </si>
  <si>
    <t>20230607 13:28:48</t>
  </si>
  <si>
    <t>13:28:48</t>
  </si>
  <si>
    <t>20230607 13:28:54</t>
  </si>
  <si>
    <t>13:28:54</t>
  </si>
  <si>
    <t>20230607 14:01:46</t>
  </si>
  <si>
    <t>14:01:46</t>
  </si>
  <si>
    <t>lubb_28_control_soel_02</t>
  </si>
  <si>
    <t>20230607 14:01:51</t>
  </si>
  <si>
    <t>14:01:51</t>
  </si>
  <si>
    <t>20230607 14:01:56</t>
  </si>
  <si>
    <t>14:01:56</t>
  </si>
  <si>
    <t>20230607 14:02:01</t>
  </si>
  <si>
    <t>14:02:01</t>
  </si>
  <si>
    <t>20230607 14:02:06</t>
  </si>
  <si>
    <t>14:02:06</t>
  </si>
  <si>
    <t>20230607 14:02:11</t>
  </si>
  <si>
    <t>14:02:11</t>
  </si>
  <si>
    <t>20230607 14:02:16</t>
  </si>
  <si>
    <t>14:02:16</t>
  </si>
  <si>
    <t>20230607 14:02:21</t>
  </si>
  <si>
    <t>14:02:21</t>
  </si>
  <si>
    <t>20230607 14:02:26</t>
  </si>
  <si>
    <t>14:02:26</t>
  </si>
  <si>
    <t>20230607 14:02:31</t>
  </si>
  <si>
    <t>14:02:31</t>
  </si>
  <si>
    <t>20230607 14:02:36</t>
  </si>
  <si>
    <t>14:02:36</t>
  </si>
  <si>
    <t>20230607 14:02:41</t>
  </si>
  <si>
    <t>14:02:41</t>
  </si>
  <si>
    <t>20230607 14:02:46</t>
  </si>
  <si>
    <t>14:02:46</t>
  </si>
  <si>
    <t>20230607 14:02:51</t>
  </si>
  <si>
    <t>14:02:51</t>
  </si>
  <si>
    <t>20230607 14:02:56</t>
  </si>
  <si>
    <t>14:02:56</t>
  </si>
  <si>
    <t>20230607 14:03:01</t>
  </si>
  <si>
    <t>14:03:01</t>
  </si>
  <si>
    <t>20230607 14:03:06</t>
  </si>
  <si>
    <t>14:03:06</t>
  </si>
  <si>
    <t>20230607 14:03:11</t>
  </si>
  <si>
    <t>14:03:11</t>
  </si>
  <si>
    <t>20230607 14:03:16</t>
  </si>
  <si>
    <t>14:03:16</t>
  </si>
  <si>
    <t>20230607 14:03:21</t>
  </si>
  <si>
    <t>14:03:21</t>
  </si>
  <si>
    <t>20230607 14:03:26</t>
  </si>
  <si>
    <t>14:03:26</t>
  </si>
  <si>
    <t>20230607 14:03:31</t>
  </si>
  <si>
    <t>14:03:31</t>
  </si>
  <si>
    <t>20230607 14:03:36</t>
  </si>
  <si>
    <t>14:03:36</t>
  </si>
  <si>
    <t>20230607 14:03:41</t>
  </si>
  <si>
    <t>14:03:41</t>
  </si>
  <si>
    <t>20230607 14:05:18</t>
  </si>
  <si>
    <t>14:05:18</t>
  </si>
  <si>
    <t>20230607 14:05:23</t>
  </si>
  <si>
    <t>14:05:23</t>
  </si>
  <si>
    <t>20230607 14:05:28</t>
  </si>
  <si>
    <t>14:05:28</t>
  </si>
  <si>
    <t>20230607 14:05:33</t>
  </si>
  <si>
    <t>14:05:33</t>
  </si>
  <si>
    <t>20230607 14:05:38</t>
  </si>
  <si>
    <t>14:05:38</t>
  </si>
  <si>
    <t>20230607 14:05:43</t>
  </si>
  <si>
    <t>14:05:43</t>
  </si>
  <si>
    <t>20230607 14:05:48</t>
  </si>
  <si>
    <t>14:05:48</t>
  </si>
  <si>
    <t>20230607 14:05:53</t>
  </si>
  <si>
    <t>14:05:53</t>
  </si>
  <si>
    <t>20230607 14:05:58</t>
  </si>
  <si>
    <t>14:05:58</t>
  </si>
  <si>
    <t>20230607 14:06:02</t>
  </si>
  <si>
    <t>14:06:02</t>
  </si>
  <si>
    <t>20230607 14:06:08</t>
  </si>
  <si>
    <t>14:06:08</t>
  </si>
  <si>
    <t>20230607 14:06:13</t>
  </si>
  <si>
    <t>14:06:13</t>
  </si>
  <si>
    <t>20230607 14:06:18</t>
  </si>
  <si>
    <t>14:06:18</t>
  </si>
  <si>
    <t>20230607 14:06:23</t>
  </si>
  <si>
    <t>14:06:23</t>
  </si>
  <si>
    <t>20230607 14:06:28</t>
  </si>
  <si>
    <t>14:06:28</t>
  </si>
  <si>
    <t>20230607 14:06:33</t>
  </si>
  <si>
    <t>14:06:33</t>
  </si>
  <si>
    <t>20230607 14:06:38</t>
  </si>
  <si>
    <t>14:06:38</t>
  </si>
  <si>
    <t>20230607 14:06:42</t>
  </si>
  <si>
    <t>14:06:42</t>
  </si>
  <si>
    <t>20230607 14:06:47</t>
  </si>
  <si>
    <t>14:06:47</t>
  </si>
  <si>
    <t>20230607 14:06:52</t>
  </si>
  <si>
    <t>14:06:52</t>
  </si>
  <si>
    <t>20230607 14:06:57</t>
  </si>
  <si>
    <t>14:06:57</t>
  </si>
  <si>
    <t>20230607 14:07:02</t>
  </si>
  <si>
    <t>14:07:02</t>
  </si>
  <si>
    <t>20230607 14:07:07</t>
  </si>
  <si>
    <t>14:07:07</t>
  </si>
  <si>
    <t>20230607 14:07:12</t>
  </si>
  <si>
    <t>14:07:12</t>
  </si>
  <si>
    <t>20230607 14:07:17</t>
  </si>
  <si>
    <t>14:07:17</t>
  </si>
  <si>
    <t>20230607 14:07:22</t>
  </si>
  <si>
    <t>14:07:22</t>
  </si>
  <si>
    <t>20230607 14:07:27</t>
  </si>
  <si>
    <t>14:07:27</t>
  </si>
  <si>
    <t>20230607 14:07:32</t>
  </si>
  <si>
    <t>14:07:32</t>
  </si>
  <si>
    <t>20230607 14:07:37</t>
  </si>
  <si>
    <t>14:07:37</t>
  </si>
  <si>
    <t>20230607 14:07:42</t>
  </si>
  <si>
    <t>14:07:42</t>
  </si>
  <si>
    <t>20230607 14:07:47</t>
  </si>
  <si>
    <t>14:07:47</t>
  </si>
  <si>
    <t>20230607 14:07:52</t>
  </si>
  <si>
    <t>14:07:52</t>
  </si>
  <si>
    <t>20230607 14:07:57</t>
  </si>
  <si>
    <t>14:07:57</t>
  </si>
  <si>
    <t>20230607 14:08:02</t>
  </si>
  <si>
    <t>14:08:02</t>
  </si>
  <si>
    <t>20230607 14:08:07</t>
  </si>
  <si>
    <t>14:08:07</t>
  </si>
  <si>
    <t>20230607 14:08:12</t>
  </si>
  <si>
    <t>14:08:12</t>
  </si>
  <si>
    <t>20230607 14:08:17</t>
  </si>
  <si>
    <t>14:08:17</t>
  </si>
  <si>
    <t>20230607 14:08:22</t>
  </si>
  <si>
    <t>14:08:22</t>
  </si>
  <si>
    <t>20230607 14:08:27</t>
  </si>
  <si>
    <t>14:08:27</t>
  </si>
  <si>
    <t>20230607 14:08:32</t>
  </si>
  <si>
    <t>14:08:32</t>
  </si>
  <si>
    <t>20230607 14:08:37</t>
  </si>
  <si>
    <t>14:08:37</t>
  </si>
  <si>
    <t>20230607 14:08:42</t>
  </si>
  <si>
    <t>14:08:42</t>
  </si>
  <si>
    <t>20230607 14:08:47</t>
  </si>
  <si>
    <t>14:08:47</t>
  </si>
  <si>
    <t>20230607 14:08:52</t>
  </si>
  <si>
    <t>14:08:52</t>
  </si>
  <si>
    <t>20230607 14:08:57</t>
  </si>
  <si>
    <t>14:08:57</t>
  </si>
  <si>
    <t>20230607 14:09:02</t>
  </si>
  <si>
    <t>14:09:02</t>
  </si>
  <si>
    <t>20230607 14:09:07</t>
  </si>
  <si>
    <t>14:09:07</t>
  </si>
  <si>
    <t>20230607 14:09:12</t>
  </si>
  <si>
    <t>14:09:12</t>
  </si>
  <si>
    <t>20230607 14:09:17</t>
  </si>
  <si>
    <t>14:09:17</t>
  </si>
  <si>
    <t>20230607 14:09:22</t>
  </si>
  <si>
    <t>14:09:22</t>
  </si>
  <si>
    <t>20230607 14:09:27</t>
  </si>
  <si>
    <t>14:09:27</t>
  </si>
  <si>
    <t>20230607 14:09:32</t>
  </si>
  <si>
    <t>14:09:32</t>
  </si>
  <si>
    <t>20230607 14:09:37</t>
  </si>
  <si>
    <t>14:09:37</t>
  </si>
  <si>
    <t>20230607 14:09:42</t>
  </si>
  <si>
    <t>14:09:42</t>
  </si>
  <si>
    <t>20230607 14:09:47</t>
  </si>
  <si>
    <t>14:09:47</t>
  </si>
  <si>
    <t>20230607 14:09:52</t>
  </si>
  <si>
    <t>14:09:52</t>
  </si>
  <si>
    <t>20230607 14:09:57</t>
  </si>
  <si>
    <t>14:09:57</t>
  </si>
  <si>
    <t>20230607 14:10:02</t>
  </si>
  <si>
    <t>14:10:02</t>
  </si>
  <si>
    <t>20230607 14:10:07</t>
  </si>
  <si>
    <t>14:10:07</t>
  </si>
  <si>
    <t>20230607 14:10:12</t>
  </si>
  <si>
    <t>14:10:12</t>
  </si>
  <si>
    <t>20230607 14:10:17</t>
  </si>
  <si>
    <t>14:10:17</t>
  </si>
  <si>
    <t>20230607 14:10:22</t>
  </si>
  <si>
    <t>14:10:22</t>
  </si>
  <si>
    <t>20230607 14:10:27</t>
  </si>
  <si>
    <t>14:10:27</t>
  </si>
  <si>
    <t>20230607 14:10:32</t>
  </si>
  <si>
    <t>14:10:32</t>
  </si>
  <si>
    <t>20230607 14:10:37</t>
  </si>
  <si>
    <t>14:10:37</t>
  </si>
  <si>
    <t>20230607 14:10:42</t>
  </si>
  <si>
    <t>14:10:42</t>
  </si>
  <si>
    <t>20230607 14:10:47</t>
  </si>
  <si>
    <t>14:10:47</t>
  </si>
  <si>
    <t>20230607 14:10:52</t>
  </si>
  <si>
    <t>14:10:52</t>
  </si>
  <si>
    <t>20230607 14:10:57</t>
  </si>
  <si>
    <t>14:10:57</t>
  </si>
  <si>
    <t>20230607 14:11:02</t>
  </si>
  <si>
    <t>14:11:02</t>
  </si>
  <si>
    <t>20230607 14:11:07</t>
  </si>
  <si>
    <t>14:11:07</t>
  </si>
  <si>
    <t>20230607 14:11:12</t>
  </si>
  <si>
    <t>14:11:12</t>
  </si>
  <si>
    <t>20230607 14:45:16</t>
  </si>
  <si>
    <t>14:45:16</t>
  </si>
  <si>
    <t>lubb_28_control_chin2_02</t>
  </si>
  <si>
    <t>20230607 14:45:21</t>
  </si>
  <si>
    <t>14:45:21</t>
  </si>
  <si>
    <t>20230607 14:45:26</t>
  </si>
  <si>
    <t>14:45:26</t>
  </si>
  <si>
    <t>20230607 14:45:31</t>
  </si>
  <si>
    <t>14:45:31</t>
  </si>
  <si>
    <t>20230607 14:45:36</t>
  </si>
  <si>
    <t>14:45:36</t>
  </si>
  <si>
    <t>20230607 14:45:41</t>
  </si>
  <si>
    <t>14:45:41</t>
  </si>
  <si>
    <t>20230607 14:45:46</t>
  </si>
  <si>
    <t>14:45:46</t>
  </si>
  <si>
    <t>20230607 14:45:51</t>
  </si>
  <si>
    <t>14:45:51</t>
  </si>
  <si>
    <t>20230607 14:45:56</t>
  </si>
  <si>
    <t>14:45:56</t>
  </si>
  <si>
    <t>20230607 14:46:01</t>
  </si>
  <si>
    <t>14:46:01</t>
  </si>
  <si>
    <t>20230607 14:46:06</t>
  </si>
  <si>
    <t>14:46:06</t>
  </si>
  <si>
    <t>20230607 14:46:11</t>
  </si>
  <si>
    <t>14:46:11</t>
  </si>
  <si>
    <t>20230607 14:46:16</t>
  </si>
  <si>
    <t>14:46:16</t>
  </si>
  <si>
    <t>20230607 14:46:21</t>
  </si>
  <si>
    <t>14:46:21</t>
  </si>
  <si>
    <t>20230607 14:46:26</t>
  </si>
  <si>
    <t>14:46:26</t>
  </si>
  <si>
    <t>20230607 14:46:31</t>
  </si>
  <si>
    <t>14:46:31</t>
  </si>
  <si>
    <t>20230607 14:46:36</t>
  </si>
  <si>
    <t>14:46:36</t>
  </si>
  <si>
    <t>20230607 14:46:41</t>
  </si>
  <si>
    <t>14:46:41</t>
  </si>
  <si>
    <t>20230607 14:46:46</t>
  </si>
  <si>
    <t>14:46:46</t>
  </si>
  <si>
    <t>20230607 14:46:51</t>
  </si>
  <si>
    <t>14:46:51</t>
  </si>
  <si>
    <t>20230607 14:46:56</t>
  </si>
  <si>
    <t>14:46:56</t>
  </si>
  <si>
    <t>20230607 14:47:01</t>
  </si>
  <si>
    <t>14:47:01</t>
  </si>
  <si>
    <t>20230607 14:47:06</t>
  </si>
  <si>
    <t>14:47:06</t>
  </si>
  <si>
    <t>20230607 14:47:11</t>
  </si>
  <si>
    <t>14:47:11</t>
  </si>
  <si>
    <t>20230607 14:48:48</t>
  </si>
  <si>
    <t>14:48:48</t>
  </si>
  <si>
    <t>20230607 14:48:53</t>
  </si>
  <si>
    <t>14:48:53</t>
  </si>
  <si>
    <t>20230607 14:48:58</t>
  </si>
  <si>
    <t>14:48:58</t>
  </si>
  <si>
    <t>20230607 14:49:03</t>
  </si>
  <si>
    <t>14:49:03</t>
  </si>
  <si>
    <t>20230607 14:49:08</t>
  </si>
  <si>
    <t>14:49:08</t>
  </si>
  <si>
    <t>20230607 14:49:13</t>
  </si>
  <si>
    <t>14:49:13</t>
  </si>
  <si>
    <t>20230607 14:49:18</t>
  </si>
  <si>
    <t>14:49:18</t>
  </si>
  <si>
    <t>20230607 14:49:23</t>
  </si>
  <si>
    <t>14:49:23</t>
  </si>
  <si>
    <t>20230607 14:49:28</t>
  </si>
  <si>
    <t>14:49:28</t>
  </si>
  <si>
    <t>20230607 14:49:33</t>
  </si>
  <si>
    <t>14:49:33</t>
  </si>
  <si>
    <t>20230607 14:49:38</t>
  </si>
  <si>
    <t>14:49:38</t>
  </si>
  <si>
    <t>20230607 14:49:43</t>
  </si>
  <si>
    <t>14:49:43</t>
  </si>
  <si>
    <t>20230607 14:49:48</t>
  </si>
  <si>
    <t>14:49:48</t>
  </si>
  <si>
    <t>20230607 14:49:53</t>
  </si>
  <si>
    <t>14:49:53</t>
  </si>
  <si>
    <t>20230607 14:49:58</t>
  </si>
  <si>
    <t>14:49:58</t>
  </si>
  <si>
    <t>20230607 14:50:03</t>
  </si>
  <si>
    <t>14:50:03</t>
  </si>
  <si>
    <t>20230607 14:50:08</t>
  </si>
  <si>
    <t>14:50:08</t>
  </si>
  <si>
    <t>20230607 14:50:13</t>
  </si>
  <si>
    <t>14:50:13</t>
  </si>
  <si>
    <t>20230607 14:50:18</t>
  </si>
  <si>
    <t>14:50:18</t>
  </si>
  <si>
    <t>20230607 14:50:23</t>
  </si>
  <si>
    <t>14:50:23</t>
  </si>
  <si>
    <t>20230607 14:50:28</t>
  </si>
  <si>
    <t>14:50:28</t>
  </si>
  <si>
    <t>20230607 14:50:33</t>
  </si>
  <si>
    <t>14:50:33</t>
  </si>
  <si>
    <t>20230607 14:50:38</t>
  </si>
  <si>
    <t>14:50:38</t>
  </si>
  <si>
    <t>20230607 14:50:43</t>
  </si>
  <si>
    <t>14:50:43</t>
  </si>
  <si>
    <t>20230607 14:50:48</t>
  </si>
  <si>
    <t>14:50:48</t>
  </si>
  <si>
    <t>20230607 14:50:53</t>
  </si>
  <si>
    <t>14:50:53</t>
  </si>
  <si>
    <t>20230607 14:50:58</t>
  </si>
  <si>
    <t>14:50:58</t>
  </si>
  <si>
    <t>20230607 14:51:02</t>
  </si>
  <si>
    <t>14:51:02</t>
  </si>
  <si>
    <t>20230607 14:51:08</t>
  </si>
  <si>
    <t>14:51:08</t>
  </si>
  <si>
    <t>20230607 14:51:12</t>
  </si>
  <si>
    <t>14:51:12</t>
  </si>
  <si>
    <t>20230607 14:51:18</t>
  </si>
  <si>
    <t>14:51:18</t>
  </si>
  <si>
    <t>20230607 14:51:22</t>
  </si>
  <si>
    <t>14:51:22</t>
  </si>
  <si>
    <t>20230607 14:51:28</t>
  </si>
  <si>
    <t>14:51:28</t>
  </si>
  <si>
    <t>20230607 14:51:32</t>
  </si>
  <si>
    <t>14:51:32</t>
  </si>
  <si>
    <t>20230607 14:51:38</t>
  </si>
  <si>
    <t>14:51:38</t>
  </si>
  <si>
    <t>20230607 14:51:42</t>
  </si>
  <si>
    <t>14:51:42</t>
  </si>
  <si>
    <t>20230607 14:51:48</t>
  </si>
  <si>
    <t>14:51:48</t>
  </si>
  <si>
    <t>20230607 14:51:52</t>
  </si>
  <si>
    <t>14:51:52</t>
  </si>
  <si>
    <t>20230607 14:51:57</t>
  </si>
  <si>
    <t>14:51:57</t>
  </si>
  <si>
    <t>20230607 14:52:02</t>
  </si>
  <si>
    <t>14:52:02</t>
  </si>
  <si>
    <t>20230607 14:52:07</t>
  </si>
  <si>
    <t>14:52:07</t>
  </si>
  <si>
    <t>20230607 14:52:12</t>
  </si>
  <si>
    <t>14:52:12</t>
  </si>
  <si>
    <t>20230607 14:52:17</t>
  </si>
  <si>
    <t>14:52:17</t>
  </si>
  <si>
    <t>20230607 14:52:22</t>
  </si>
  <si>
    <t>14:52:22</t>
  </si>
  <si>
    <t>20230607 14:52:27</t>
  </si>
  <si>
    <t>14:52:27</t>
  </si>
  <si>
    <t>20230607 14:52:32</t>
  </si>
  <si>
    <t>14:52:32</t>
  </si>
  <si>
    <t>20230607 14:52:37</t>
  </si>
  <si>
    <t>14:52:37</t>
  </si>
  <si>
    <t>20230607 14:52:42</t>
  </si>
  <si>
    <t>14:52:42</t>
  </si>
  <si>
    <t>20230607 14:52:47</t>
  </si>
  <si>
    <t>14:52:47</t>
  </si>
  <si>
    <t>20230607 14:52:52</t>
  </si>
  <si>
    <t>14:52:52</t>
  </si>
  <si>
    <t>20230607 14:52:57</t>
  </si>
  <si>
    <t>14:52:57</t>
  </si>
  <si>
    <t>20230607 14:53:02</t>
  </si>
  <si>
    <t>14:53:02</t>
  </si>
  <si>
    <t>20230607 14:53:07</t>
  </si>
  <si>
    <t>14:53:07</t>
  </si>
  <si>
    <t>20230607 14:53:12</t>
  </si>
  <si>
    <t>14:53:12</t>
  </si>
  <si>
    <t>20230607 14:53:17</t>
  </si>
  <si>
    <t>14:53:17</t>
  </si>
  <si>
    <t>20230607 14:53:22</t>
  </si>
  <si>
    <t>14:53:22</t>
  </si>
  <si>
    <t>20230607 14:53:27</t>
  </si>
  <si>
    <t>14:53:27</t>
  </si>
  <si>
    <t>20230607 14:53:32</t>
  </si>
  <si>
    <t>14:53:32</t>
  </si>
  <si>
    <t>20230607 14:53:37</t>
  </si>
  <si>
    <t>14:53:37</t>
  </si>
  <si>
    <t>20230607 14:53:42</t>
  </si>
  <si>
    <t>14:53:42</t>
  </si>
  <si>
    <t>20230607 14:53:47</t>
  </si>
  <si>
    <t>14:53:47</t>
  </si>
  <si>
    <t>20230607 14:53:52</t>
  </si>
  <si>
    <t>14:53:52</t>
  </si>
  <si>
    <t>20230607 14:53:57</t>
  </si>
  <si>
    <t>14:53:57</t>
  </si>
  <si>
    <t>20230607 14:54:02</t>
  </si>
  <si>
    <t>14:54:02</t>
  </si>
  <si>
    <t>20230607 14:54:07</t>
  </si>
  <si>
    <t>14:54:07</t>
  </si>
  <si>
    <t>20230607 14:54:12</t>
  </si>
  <si>
    <t>14:54:12</t>
  </si>
  <si>
    <t>20230607 14:54:17</t>
  </si>
  <si>
    <t>14:54:17</t>
  </si>
  <si>
    <t>20230607 14:54:22</t>
  </si>
  <si>
    <t>14:54:22</t>
  </si>
  <si>
    <t>20230607 14:54:27</t>
  </si>
  <si>
    <t>14:54:27</t>
  </si>
  <si>
    <t>20230607 14:54:32</t>
  </si>
  <si>
    <t>14:54:32</t>
  </si>
  <si>
    <t>20230607 14:54:37</t>
  </si>
  <si>
    <t>14:54:37</t>
  </si>
  <si>
    <t>20230607 14:54:42</t>
  </si>
  <si>
    <t>14:54:42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</si>
</sst>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596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1686149251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1686149243.25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424.0901677656836</v>
      </c>
      <c r="AJ19">
        <v>375.9185575757574</v>
      </c>
      <c r="AK19">
        <v>0.0001588871497294152</v>
      </c>
      <c r="AL19">
        <v>66.72119499432758</v>
      </c>
      <c r="AM19">
        <f>(AO19 - AN19 + DX19*1E3/(8.314*(DZ19+273.15)) * AQ19/DW19 * AP19) * DW19/(100*DK19) * 1000/(1000 - AO19)</f>
        <v>0</v>
      </c>
      <c r="AN19">
        <v>9.7069027522878</v>
      </c>
      <c r="AO19">
        <v>21.13210545454545</v>
      </c>
      <c r="AP19">
        <v>4.529102226833257E-05</v>
      </c>
      <c r="AQ19">
        <v>106.240394086752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6</v>
      </c>
      <c r="DL19">
        <v>0.5</v>
      </c>
      <c r="DM19" t="s">
        <v>430</v>
      </c>
      <c r="DN19">
        <v>2</v>
      </c>
      <c r="DO19" t="b">
        <v>1</v>
      </c>
      <c r="DP19">
        <v>1686149243.25</v>
      </c>
      <c r="DQ19">
        <v>367.9642999999999</v>
      </c>
      <c r="DR19">
        <v>420.0135</v>
      </c>
      <c r="DS19">
        <v>21.12478666666667</v>
      </c>
      <c r="DT19">
        <v>9.704669333333333</v>
      </c>
      <c r="DU19">
        <v>369.0044666666667</v>
      </c>
      <c r="DV19">
        <v>21.38182333333333</v>
      </c>
      <c r="DW19">
        <v>500.0190666666667</v>
      </c>
      <c r="DX19">
        <v>90.71737999999999</v>
      </c>
      <c r="DY19">
        <v>0.1000791866666667</v>
      </c>
      <c r="DZ19">
        <v>28.30613</v>
      </c>
      <c r="EA19">
        <v>28.04385000000001</v>
      </c>
      <c r="EB19">
        <v>999.9000000000002</v>
      </c>
      <c r="EC19">
        <v>0</v>
      </c>
      <c r="ED19">
        <v>0</v>
      </c>
      <c r="EE19">
        <v>9990.662</v>
      </c>
      <c r="EF19">
        <v>0</v>
      </c>
      <c r="EG19">
        <v>1431.887</v>
      </c>
      <c r="EH19">
        <v>-52.04930333333333</v>
      </c>
      <c r="EI19">
        <v>375.9051666666667</v>
      </c>
      <c r="EJ19">
        <v>424.1295666666666</v>
      </c>
      <c r="EK19">
        <v>11.4201</v>
      </c>
      <c r="EL19">
        <v>420.0135</v>
      </c>
      <c r="EM19">
        <v>9.704669333333333</v>
      </c>
      <c r="EN19">
        <v>1.916385666666667</v>
      </c>
      <c r="EO19">
        <v>0.8803824333333335</v>
      </c>
      <c r="EP19">
        <v>16.7699</v>
      </c>
      <c r="EQ19">
        <v>5.073991333333334</v>
      </c>
      <c r="ER19">
        <v>1999.989</v>
      </c>
      <c r="ES19">
        <v>0.9799976999999999</v>
      </c>
      <c r="ET19">
        <v>0.02000208666666668</v>
      </c>
      <c r="EU19">
        <v>0</v>
      </c>
      <c r="EV19">
        <v>883.6801666666667</v>
      </c>
      <c r="EW19">
        <v>5.00078</v>
      </c>
      <c r="EX19">
        <v>23346.49333333333</v>
      </c>
      <c r="EY19">
        <v>16379.52333333333</v>
      </c>
      <c r="EZ19">
        <v>41.2041</v>
      </c>
      <c r="FA19">
        <v>42.55786666666665</v>
      </c>
      <c r="FB19">
        <v>41.76853333333332</v>
      </c>
      <c r="FC19">
        <v>41.92673333333332</v>
      </c>
      <c r="FD19">
        <v>42.40393333333333</v>
      </c>
      <c r="FE19">
        <v>1955.082000000001</v>
      </c>
      <c r="FF19">
        <v>39.90000000000001</v>
      </c>
      <c r="FG19">
        <v>0</v>
      </c>
      <c r="FH19">
        <v>1686149244.1</v>
      </c>
      <c r="FI19">
        <v>0</v>
      </c>
      <c r="FJ19">
        <v>883.6711538461537</v>
      </c>
      <c r="FK19">
        <v>0.4731623851581087</v>
      </c>
      <c r="FL19">
        <v>-232.9128183569915</v>
      </c>
      <c r="FM19">
        <v>23341.71923076923</v>
      </c>
      <c r="FN19">
        <v>15</v>
      </c>
      <c r="FO19">
        <v>0</v>
      </c>
      <c r="FP19" t="s">
        <v>431</v>
      </c>
      <c r="FQ19">
        <v>1685208052.5</v>
      </c>
      <c r="FR19">
        <v>1685208070</v>
      </c>
      <c r="FS19">
        <v>0</v>
      </c>
      <c r="FT19">
        <v>0.013</v>
      </c>
      <c r="FU19">
        <v>-0.005</v>
      </c>
      <c r="FV19">
        <v>-0.464</v>
      </c>
      <c r="FW19">
        <v>-0.401</v>
      </c>
      <c r="FX19">
        <v>420</v>
      </c>
      <c r="FY19">
        <v>0</v>
      </c>
      <c r="FZ19">
        <v>0.03</v>
      </c>
      <c r="GA19">
        <v>0.02</v>
      </c>
      <c r="GB19">
        <v>-52.0368325</v>
      </c>
      <c r="GC19">
        <v>0.01416247654781866</v>
      </c>
      <c r="GD19">
        <v>0.04437451063110427</v>
      </c>
      <c r="GE19">
        <v>1</v>
      </c>
      <c r="GF19">
        <v>11.419985</v>
      </c>
      <c r="GG19">
        <v>0.008273921200721216</v>
      </c>
      <c r="GH19">
        <v>0.002229411357286997</v>
      </c>
      <c r="GI19">
        <v>1</v>
      </c>
      <c r="GJ19">
        <v>2</v>
      </c>
      <c r="GK19">
        <v>2</v>
      </c>
      <c r="GL19" t="s">
        <v>432</v>
      </c>
      <c r="GM19">
        <v>3.09947</v>
      </c>
      <c r="GN19">
        <v>2.75763</v>
      </c>
      <c r="GO19">
        <v>0.0796661</v>
      </c>
      <c r="GP19">
        <v>0.0879123</v>
      </c>
      <c r="GQ19">
        <v>0.100334</v>
      </c>
      <c r="GR19">
        <v>0.0562684</v>
      </c>
      <c r="GS19">
        <v>23707.5</v>
      </c>
      <c r="GT19">
        <v>23118.9</v>
      </c>
      <c r="GU19">
        <v>26311.9</v>
      </c>
      <c r="GV19">
        <v>25692.9</v>
      </c>
      <c r="GW19">
        <v>37970.7</v>
      </c>
      <c r="GX19">
        <v>36802</v>
      </c>
      <c r="GY19">
        <v>45996.7</v>
      </c>
      <c r="GZ19">
        <v>42193.3</v>
      </c>
      <c r="HA19">
        <v>1.88085</v>
      </c>
      <c r="HB19">
        <v>1.7821</v>
      </c>
      <c r="HC19">
        <v>0.0157207</v>
      </c>
      <c r="HD19">
        <v>0</v>
      </c>
      <c r="HE19">
        <v>27.7915</v>
      </c>
      <c r="HF19">
        <v>999.9</v>
      </c>
      <c r="HG19">
        <v>43.8</v>
      </c>
      <c r="HH19">
        <v>39.4</v>
      </c>
      <c r="HI19">
        <v>34.663</v>
      </c>
      <c r="HJ19">
        <v>62.328</v>
      </c>
      <c r="HK19">
        <v>28.9062</v>
      </c>
      <c r="HL19">
        <v>1</v>
      </c>
      <c r="HM19">
        <v>0.225584</v>
      </c>
      <c r="HN19">
        <v>1.84885</v>
      </c>
      <c r="HO19">
        <v>20.2952</v>
      </c>
      <c r="HP19">
        <v>5.21519</v>
      </c>
      <c r="HQ19">
        <v>11.98</v>
      </c>
      <c r="HR19">
        <v>4.96485</v>
      </c>
      <c r="HS19">
        <v>3.27457</v>
      </c>
      <c r="HT19">
        <v>9999</v>
      </c>
      <c r="HU19">
        <v>9999</v>
      </c>
      <c r="HV19">
        <v>9999</v>
      </c>
      <c r="HW19">
        <v>56.8</v>
      </c>
      <c r="HX19">
        <v>1.86399</v>
      </c>
      <c r="HY19">
        <v>1.8602</v>
      </c>
      <c r="HZ19">
        <v>1.85852</v>
      </c>
      <c r="IA19">
        <v>1.85989</v>
      </c>
      <c r="IB19">
        <v>1.85989</v>
      </c>
      <c r="IC19">
        <v>1.85851</v>
      </c>
      <c r="ID19">
        <v>1.85758</v>
      </c>
      <c r="IE19">
        <v>1.85242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-1.04</v>
      </c>
      <c r="IT19">
        <v>-0.2569</v>
      </c>
      <c r="IU19">
        <v>-0.7885906718864093</v>
      </c>
      <c r="IV19">
        <v>-0.0007240741224296705</v>
      </c>
      <c r="IW19">
        <v>1.394155135453638E-07</v>
      </c>
      <c r="IX19">
        <v>-7.009397865246837E-11</v>
      </c>
      <c r="IY19">
        <v>-0.2677907096197649</v>
      </c>
      <c r="IZ19">
        <v>-0.01839738240005131</v>
      </c>
      <c r="JA19">
        <v>0.0009886339832832726</v>
      </c>
      <c r="JB19">
        <v>-4.895939666473346E-06</v>
      </c>
      <c r="JC19">
        <v>3</v>
      </c>
      <c r="JD19">
        <v>2018</v>
      </c>
      <c r="JE19">
        <v>1</v>
      </c>
      <c r="JF19">
        <v>26</v>
      </c>
      <c r="JG19">
        <v>15686.6</v>
      </c>
      <c r="JH19">
        <v>15686.4</v>
      </c>
      <c r="JI19">
        <v>1.12183</v>
      </c>
      <c r="JJ19">
        <v>2.64648</v>
      </c>
      <c r="JK19">
        <v>1.49658</v>
      </c>
      <c r="JL19">
        <v>2.3877</v>
      </c>
      <c r="JM19">
        <v>1.54907</v>
      </c>
      <c r="JN19">
        <v>2.37427</v>
      </c>
      <c r="JO19">
        <v>43.4264</v>
      </c>
      <c r="JP19">
        <v>14.5961</v>
      </c>
      <c r="JQ19">
        <v>18</v>
      </c>
      <c r="JR19">
        <v>496.674</v>
      </c>
      <c r="JS19">
        <v>448.724</v>
      </c>
      <c r="JT19">
        <v>25.7472</v>
      </c>
      <c r="JU19">
        <v>30.0873</v>
      </c>
      <c r="JV19">
        <v>29.9994</v>
      </c>
      <c r="JW19">
        <v>30.0963</v>
      </c>
      <c r="JX19">
        <v>30.039</v>
      </c>
      <c r="JY19">
        <v>22.558</v>
      </c>
      <c r="JZ19">
        <v>63.1544</v>
      </c>
      <c r="KA19">
        <v>0</v>
      </c>
      <c r="KB19">
        <v>25.7337</v>
      </c>
      <c r="KC19">
        <v>413.325</v>
      </c>
      <c r="KD19">
        <v>9.76032</v>
      </c>
      <c r="KE19">
        <v>100.528</v>
      </c>
      <c r="KF19">
        <v>100.312</v>
      </c>
    </row>
    <row r="20" spans="1:292">
      <c r="A20" t="s">
        <v>44</v>
      </c>
      <c r="B20" t="s">
        <v>45</v>
      </c>
    </row>
    <row r="21" spans="1:292">
      <c r="B21" t="s">
        <v>436</v>
      </c>
    </row>
    <row r="22" spans="1:292">
      <c r="A22">
        <v>2</v>
      </c>
      <c r="B22">
        <v>1686149256</v>
      </c>
      <c r="C22">
        <v>5</v>
      </c>
      <c r="D22" t="s">
        <v>437</v>
      </c>
      <c r="E22" t="s">
        <v>438</v>
      </c>
      <c r="F22">
        <v>5</v>
      </c>
      <c r="G22" t="s">
        <v>428</v>
      </c>
      <c r="H22">
        <v>1686149248.155172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424.0978096507697</v>
      </c>
      <c r="AJ22">
        <v>375.8404</v>
      </c>
      <c r="AK22">
        <v>-0.0004565307774428195</v>
      </c>
      <c r="AL22">
        <v>66.72119499432758</v>
      </c>
      <c r="AM22">
        <f>(AO22 - AN22 + DX22*1E3/(8.314*(DZ22+273.15)) * AQ22/DW22 * AP22) * DW22/(100*DK22) * 1000/(1000 - AO22)</f>
        <v>0</v>
      </c>
      <c r="AN22">
        <v>9.709722433502645</v>
      </c>
      <c r="AO22">
        <v>21.12977030303031</v>
      </c>
      <c r="AP22">
        <v>-3.26805870979707E-05</v>
      </c>
      <c r="AQ22">
        <v>106.240394086752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6</v>
      </c>
      <c r="DL22">
        <v>0.5</v>
      </c>
      <c r="DM22" t="s">
        <v>430</v>
      </c>
      <c r="DN22">
        <v>2</v>
      </c>
      <c r="DO22" t="b">
        <v>1</v>
      </c>
      <c r="DP22">
        <v>1686149248.155172</v>
      </c>
      <c r="DQ22">
        <v>367.9590689655172</v>
      </c>
      <c r="DR22">
        <v>419.872</v>
      </c>
      <c r="DS22">
        <v>21.12823793103448</v>
      </c>
      <c r="DT22">
        <v>9.706874137931036</v>
      </c>
      <c r="DU22">
        <v>368.9992413793104</v>
      </c>
      <c r="DV22">
        <v>21.38521379310344</v>
      </c>
      <c r="DW22">
        <v>499.9507931034482</v>
      </c>
      <c r="DX22">
        <v>90.71742068965517</v>
      </c>
      <c r="DY22">
        <v>0.09989947931034482</v>
      </c>
      <c r="DZ22">
        <v>28.30455862068966</v>
      </c>
      <c r="EA22">
        <v>28.04552413793103</v>
      </c>
      <c r="EB22">
        <v>999.9000000000002</v>
      </c>
      <c r="EC22">
        <v>0</v>
      </c>
      <c r="ED22">
        <v>0</v>
      </c>
      <c r="EE22">
        <v>9998.614482758621</v>
      </c>
      <c r="EF22">
        <v>0</v>
      </c>
      <c r="EG22">
        <v>1431.981379310345</v>
      </c>
      <c r="EH22">
        <v>-51.91297586206897</v>
      </c>
      <c r="EI22">
        <v>375.9012068965517</v>
      </c>
      <c r="EJ22">
        <v>423.9875862068966</v>
      </c>
      <c r="EK22">
        <v>11.42134827586207</v>
      </c>
      <c r="EL22">
        <v>419.872</v>
      </c>
      <c r="EM22">
        <v>9.706874137931036</v>
      </c>
      <c r="EN22">
        <v>1.916699655172414</v>
      </c>
      <c r="EO22">
        <v>0.8805826896551723</v>
      </c>
      <c r="EP22">
        <v>16.77247931034483</v>
      </c>
      <c r="EQ22">
        <v>5.07725724137931</v>
      </c>
      <c r="ER22">
        <v>1999.985862068966</v>
      </c>
      <c r="ES22">
        <v>0.9799975517241378</v>
      </c>
      <c r="ET22">
        <v>0.02000223103448276</v>
      </c>
      <c r="EU22">
        <v>0</v>
      </c>
      <c r="EV22">
        <v>883.6702758620688</v>
      </c>
      <c r="EW22">
        <v>5.00078</v>
      </c>
      <c r="EX22">
        <v>23327.43793103449</v>
      </c>
      <c r="EY22">
        <v>16379.49310344828</v>
      </c>
      <c r="EZ22">
        <v>41.20896551724137</v>
      </c>
      <c r="FA22">
        <v>42.54917241379309</v>
      </c>
      <c r="FB22">
        <v>41.74975862068965</v>
      </c>
      <c r="FC22">
        <v>41.92858620689654</v>
      </c>
      <c r="FD22">
        <v>42.35755172413793</v>
      </c>
      <c r="FE22">
        <v>1955.077586206897</v>
      </c>
      <c r="FF22">
        <v>39.90000000000001</v>
      </c>
      <c r="FG22">
        <v>0</v>
      </c>
      <c r="FH22">
        <v>1686149248.9</v>
      </c>
      <c r="FI22">
        <v>0</v>
      </c>
      <c r="FJ22">
        <v>883.6953076923076</v>
      </c>
      <c r="FK22">
        <v>-0.2890256402115746</v>
      </c>
      <c r="FL22">
        <v>200.8957267547202</v>
      </c>
      <c r="FM22">
        <v>23326.77692307692</v>
      </c>
      <c r="FN22">
        <v>15</v>
      </c>
      <c r="FO22">
        <v>0</v>
      </c>
      <c r="FP22" t="s">
        <v>431</v>
      </c>
      <c r="FQ22">
        <v>1685208052.5</v>
      </c>
      <c r="FR22">
        <v>1685208070</v>
      </c>
      <c r="FS22">
        <v>0</v>
      </c>
      <c r="FT22">
        <v>0.013</v>
      </c>
      <c r="FU22">
        <v>-0.005</v>
      </c>
      <c r="FV22">
        <v>-0.464</v>
      </c>
      <c r="FW22">
        <v>-0.401</v>
      </c>
      <c r="FX22">
        <v>420</v>
      </c>
      <c r="FY22">
        <v>0</v>
      </c>
      <c r="FZ22">
        <v>0.03</v>
      </c>
      <c r="GA22">
        <v>0.02</v>
      </c>
      <c r="GB22">
        <v>-52.0121525</v>
      </c>
      <c r="GC22">
        <v>0.7671793621013265</v>
      </c>
      <c r="GD22">
        <v>0.1123714265004674</v>
      </c>
      <c r="GE22">
        <v>0</v>
      </c>
      <c r="GF22">
        <v>11.420795</v>
      </c>
      <c r="GG22">
        <v>0.00961575984988733</v>
      </c>
      <c r="GH22">
        <v>0.002084460361820353</v>
      </c>
      <c r="GI22">
        <v>1</v>
      </c>
      <c r="GJ22">
        <v>1</v>
      </c>
      <c r="GK22">
        <v>2</v>
      </c>
      <c r="GL22" t="s">
        <v>439</v>
      </c>
      <c r="GM22">
        <v>3.09961</v>
      </c>
      <c r="GN22">
        <v>2.75825</v>
      </c>
      <c r="GO22">
        <v>0.07963919999999999</v>
      </c>
      <c r="GP22">
        <v>0.08758249999999999</v>
      </c>
      <c r="GQ22">
        <v>0.100326</v>
      </c>
      <c r="GR22">
        <v>0.0562661</v>
      </c>
      <c r="GS22">
        <v>23708.2</v>
      </c>
      <c r="GT22">
        <v>23127.5</v>
      </c>
      <c r="GU22">
        <v>26311.9</v>
      </c>
      <c r="GV22">
        <v>25693.3</v>
      </c>
      <c r="GW22">
        <v>37971</v>
      </c>
      <c r="GX22">
        <v>36802.5</v>
      </c>
      <c r="GY22">
        <v>45996.7</v>
      </c>
      <c r="GZ22">
        <v>42193.7</v>
      </c>
      <c r="HA22">
        <v>1.88095</v>
      </c>
      <c r="HB22">
        <v>1.7819</v>
      </c>
      <c r="HC22">
        <v>0.0152066</v>
      </c>
      <c r="HD22">
        <v>0</v>
      </c>
      <c r="HE22">
        <v>27.789</v>
      </c>
      <c r="HF22">
        <v>999.9</v>
      </c>
      <c r="HG22">
        <v>43.8</v>
      </c>
      <c r="HH22">
        <v>39.4</v>
      </c>
      <c r="HI22">
        <v>34.6617</v>
      </c>
      <c r="HJ22">
        <v>62.308</v>
      </c>
      <c r="HK22">
        <v>28.9062</v>
      </c>
      <c r="HL22">
        <v>1</v>
      </c>
      <c r="HM22">
        <v>0.225368</v>
      </c>
      <c r="HN22">
        <v>1.85352</v>
      </c>
      <c r="HO22">
        <v>20.2947</v>
      </c>
      <c r="HP22">
        <v>5.2116</v>
      </c>
      <c r="HQ22">
        <v>11.98</v>
      </c>
      <c r="HR22">
        <v>4.96385</v>
      </c>
      <c r="HS22">
        <v>3.27397</v>
      </c>
      <c r="HT22">
        <v>9999</v>
      </c>
      <c r="HU22">
        <v>9999</v>
      </c>
      <c r="HV22">
        <v>9999</v>
      </c>
      <c r="HW22">
        <v>56.8</v>
      </c>
      <c r="HX22">
        <v>1.864</v>
      </c>
      <c r="HY22">
        <v>1.8602</v>
      </c>
      <c r="HZ22">
        <v>1.85852</v>
      </c>
      <c r="IA22">
        <v>1.85989</v>
      </c>
      <c r="IB22">
        <v>1.85989</v>
      </c>
      <c r="IC22">
        <v>1.85852</v>
      </c>
      <c r="ID22">
        <v>1.85759</v>
      </c>
      <c r="IE22">
        <v>1.85242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-1.04</v>
      </c>
      <c r="IT22">
        <v>-0.2569</v>
      </c>
      <c r="IU22">
        <v>-0.7885906718864093</v>
      </c>
      <c r="IV22">
        <v>-0.0007240741224296705</v>
      </c>
      <c r="IW22">
        <v>1.394155135453638E-07</v>
      </c>
      <c r="IX22">
        <v>-7.009397865246837E-11</v>
      </c>
      <c r="IY22">
        <v>-0.2677907096197649</v>
      </c>
      <c r="IZ22">
        <v>-0.01839738240005131</v>
      </c>
      <c r="JA22">
        <v>0.0009886339832832726</v>
      </c>
      <c r="JB22">
        <v>-4.895939666473346E-06</v>
      </c>
      <c r="JC22">
        <v>3</v>
      </c>
      <c r="JD22">
        <v>2018</v>
      </c>
      <c r="JE22">
        <v>1</v>
      </c>
      <c r="JF22">
        <v>26</v>
      </c>
      <c r="JG22">
        <v>15686.7</v>
      </c>
      <c r="JH22">
        <v>15686.4</v>
      </c>
      <c r="JI22">
        <v>1.09741</v>
      </c>
      <c r="JJ22">
        <v>2.64038</v>
      </c>
      <c r="JK22">
        <v>1.49658</v>
      </c>
      <c r="JL22">
        <v>2.38647</v>
      </c>
      <c r="JM22">
        <v>1.54785</v>
      </c>
      <c r="JN22">
        <v>2.40234</v>
      </c>
      <c r="JO22">
        <v>43.4264</v>
      </c>
      <c r="JP22">
        <v>14.5961</v>
      </c>
      <c r="JQ22">
        <v>18</v>
      </c>
      <c r="JR22">
        <v>496.754</v>
      </c>
      <c r="JS22">
        <v>448.611</v>
      </c>
      <c r="JT22">
        <v>25.7194</v>
      </c>
      <c r="JU22">
        <v>30.0898</v>
      </c>
      <c r="JV22">
        <v>29.9997</v>
      </c>
      <c r="JW22">
        <v>30.0988</v>
      </c>
      <c r="JX22">
        <v>30.0403</v>
      </c>
      <c r="JY22">
        <v>22.014</v>
      </c>
      <c r="JZ22">
        <v>63.1544</v>
      </c>
      <c r="KA22">
        <v>0</v>
      </c>
      <c r="KB22">
        <v>25.6901</v>
      </c>
      <c r="KC22">
        <v>399.917</v>
      </c>
      <c r="KD22">
        <v>9.771129999999999</v>
      </c>
      <c r="KE22">
        <v>100.528</v>
      </c>
      <c r="KF22">
        <v>100.313</v>
      </c>
    </row>
    <row r="23" spans="1:292">
      <c r="A23">
        <v>3</v>
      </c>
      <c r="B23">
        <v>1686149261</v>
      </c>
      <c r="C23">
        <v>10</v>
      </c>
      <c r="D23" t="s">
        <v>440</v>
      </c>
      <c r="E23" t="s">
        <v>441</v>
      </c>
      <c r="F23">
        <v>5</v>
      </c>
      <c r="G23" t="s">
        <v>428</v>
      </c>
      <c r="H23">
        <v>1686149253.232143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418.357149159358</v>
      </c>
      <c r="AJ23">
        <v>373.0932606060605</v>
      </c>
      <c r="AK23">
        <v>-0.6463980360378858</v>
      </c>
      <c r="AL23">
        <v>66.72119499432758</v>
      </c>
      <c r="AM23">
        <f>(AO23 - AN23 + DX23*1E3/(8.314*(DZ23+273.15)) * AQ23/DW23 * AP23) * DW23/(100*DK23) * 1000/(1000 - AO23)</f>
        <v>0</v>
      </c>
      <c r="AN23">
        <v>9.70957995701421</v>
      </c>
      <c r="AO23">
        <v>21.13415575757577</v>
      </c>
      <c r="AP23">
        <v>3.784922463240228E-05</v>
      </c>
      <c r="AQ23">
        <v>106.240394086752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6</v>
      </c>
      <c r="DL23">
        <v>0.5</v>
      </c>
      <c r="DM23" t="s">
        <v>430</v>
      </c>
      <c r="DN23">
        <v>2</v>
      </c>
      <c r="DO23" t="b">
        <v>1</v>
      </c>
      <c r="DP23">
        <v>1686149253.232143</v>
      </c>
      <c r="DQ23">
        <v>367.5645</v>
      </c>
      <c r="DR23">
        <v>417.4225714285714</v>
      </c>
      <c r="DS23">
        <v>21.13067857142857</v>
      </c>
      <c r="DT23">
        <v>9.708699285714287</v>
      </c>
      <c r="DU23">
        <v>368.6044285714285</v>
      </c>
      <c r="DV23">
        <v>21.38760357142857</v>
      </c>
      <c r="DW23">
        <v>499.9519285714286</v>
      </c>
      <c r="DX23">
        <v>90.71805714285715</v>
      </c>
      <c r="DY23">
        <v>0.09994756785714284</v>
      </c>
      <c r="DZ23">
        <v>28.30363571428571</v>
      </c>
      <c r="EA23">
        <v>28.043575</v>
      </c>
      <c r="EB23">
        <v>999.9000000000002</v>
      </c>
      <c r="EC23">
        <v>0</v>
      </c>
      <c r="ED23">
        <v>0</v>
      </c>
      <c r="EE23">
        <v>10000.1775</v>
      </c>
      <c r="EF23">
        <v>0</v>
      </c>
      <c r="EG23">
        <v>1432.844285714286</v>
      </c>
      <c r="EH23">
        <v>-49.85806785714286</v>
      </c>
      <c r="EI23">
        <v>375.4991071428572</v>
      </c>
      <c r="EJ23">
        <v>421.5148928571429</v>
      </c>
      <c r="EK23">
        <v>11.42196428571429</v>
      </c>
      <c r="EL23">
        <v>417.4225714285714</v>
      </c>
      <c r="EM23">
        <v>9.708699285714287</v>
      </c>
      <c r="EN23">
        <v>1.916933571428572</v>
      </c>
      <c r="EO23">
        <v>0.8807543571428571</v>
      </c>
      <c r="EP23">
        <v>16.7744</v>
      </c>
      <c r="EQ23">
        <v>5.080056071428571</v>
      </c>
      <c r="ER23">
        <v>2000.003928571429</v>
      </c>
      <c r="ES23">
        <v>0.979997607142857</v>
      </c>
      <c r="ET23">
        <v>0.02000218571428572</v>
      </c>
      <c r="EU23">
        <v>0</v>
      </c>
      <c r="EV23">
        <v>883.6356071428572</v>
      </c>
      <c r="EW23">
        <v>5.00078</v>
      </c>
      <c r="EX23">
        <v>23340.31428571428</v>
      </c>
      <c r="EY23">
        <v>16379.65714285715</v>
      </c>
      <c r="EZ23">
        <v>41.20971428571428</v>
      </c>
      <c r="FA23">
        <v>42.54214285714285</v>
      </c>
      <c r="FB23">
        <v>41.76092857142857</v>
      </c>
      <c r="FC23">
        <v>41.92835714285713</v>
      </c>
      <c r="FD23">
        <v>42.33017857142857</v>
      </c>
      <c r="FE23">
        <v>1955.093928571428</v>
      </c>
      <c r="FF23">
        <v>39.9</v>
      </c>
      <c r="FG23">
        <v>0</v>
      </c>
      <c r="FH23">
        <v>1686149254.3</v>
      </c>
      <c r="FI23">
        <v>0</v>
      </c>
      <c r="FJ23">
        <v>883.6219199999999</v>
      </c>
      <c r="FK23">
        <v>-1.496846154983426</v>
      </c>
      <c r="FL23">
        <v>-89.26153840734386</v>
      </c>
      <c r="FM23">
        <v>23337.356</v>
      </c>
      <c r="FN23">
        <v>15</v>
      </c>
      <c r="FO23">
        <v>0</v>
      </c>
      <c r="FP23" t="s">
        <v>431</v>
      </c>
      <c r="FQ23">
        <v>1685208052.5</v>
      </c>
      <c r="FR23">
        <v>1685208070</v>
      </c>
      <c r="FS23">
        <v>0</v>
      </c>
      <c r="FT23">
        <v>0.013</v>
      </c>
      <c r="FU23">
        <v>-0.005</v>
      </c>
      <c r="FV23">
        <v>-0.464</v>
      </c>
      <c r="FW23">
        <v>-0.401</v>
      </c>
      <c r="FX23">
        <v>420</v>
      </c>
      <c r="FY23">
        <v>0</v>
      </c>
      <c r="FZ23">
        <v>0.03</v>
      </c>
      <c r="GA23">
        <v>0.02</v>
      </c>
      <c r="GB23">
        <v>-50.948165</v>
      </c>
      <c r="GC23">
        <v>16.14220863039398</v>
      </c>
      <c r="GD23">
        <v>2.171180156452937</v>
      </c>
      <c r="GE23">
        <v>0</v>
      </c>
      <c r="GF23">
        <v>11.4215675</v>
      </c>
      <c r="GG23">
        <v>0.00910806754217992</v>
      </c>
      <c r="GH23">
        <v>0.001619936341341789</v>
      </c>
      <c r="GI23">
        <v>1</v>
      </c>
      <c r="GJ23">
        <v>1</v>
      </c>
      <c r="GK23">
        <v>2</v>
      </c>
      <c r="GL23" t="s">
        <v>439</v>
      </c>
      <c r="GM23">
        <v>3.09977</v>
      </c>
      <c r="GN23">
        <v>2.75818</v>
      </c>
      <c r="GO23">
        <v>0.0791046</v>
      </c>
      <c r="GP23">
        <v>0.0856606</v>
      </c>
      <c r="GQ23">
        <v>0.100335</v>
      </c>
      <c r="GR23">
        <v>0.0562774</v>
      </c>
      <c r="GS23">
        <v>23722</v>
      </c>
      <c r="GT23">
        <v>23176.4</v>
      </c>
      <c r="GU23">
        <v>26312</v>
      </c>
      <c r="GV23">
        <v>25693.5</v>
      </c>
      <c r="GW23">
        <v>37970.9</v>
      </c>
      <c r="GX23">
        <v>36801.9</v>
      </c>
      <c r="GY23">
        <v>45997.2</v>
      </c>
      <c r="GZ23">
        <v>42193.8</v>
      </c>
      <c r="HA23">
        <v>1.88143</v>
      </c>
      <c r="HB23">
        <v>1.7812</v>
      </c>
      <c r="HC23">
        <v>0.0155792</v>
      </c>
      <c r="HD23">
        <v>0</v>
      </c>
      <c r="HE23">
        <v>27.785</v>
      </c>
      <c r="HF23">
        <v>999.9</v>
      </c>
      <c r="HG23">
        <v>43.8</v>
      </c>
      <c r="HH23">
        <v>39.4</v>
      </c>
      <c r="HI23">
        <v>34.6615</v>
      </c>
      <c r="HJ23">
        <v>62.048</v>
      </c>
      <c r="HK23">
        <v>28.8101</v>
      </c>
      <c r="HL23">
        <v>1</v>
      </c>
      <c r="HM23">
        <v>0.224992</v>
      </c>
      <c r="HN23">
        <v>1.87812</v>
      </c>
      <c r="HO23">
        <v>20.2946</v>
      </c>
      <c r="HP23">
        <v>5.21295</v>
      </c>
      <c r="HQ23">
        <v>11.98</v>
      </c>
      <c r="HR23">
        <v>4.9641</v>
      </c>
      <c r="HS23">
        <v>3.27405</v>
      </c>
      <c r="HT23">
        <v>9999</v>
      </c>
      <c r="HU23">
        <v>9999</v>
      </c>
      <c r="HV23">
        <v>9999</v>
      </c>
      <c r="HW23">
        <v>56.8</v>
      </c>
      <c r="HX23">
        <v>1.86399</v>
      </c>
      <c r="HY23">
        <v>1.8602</v>
      </c>
      <c r="HZ23">
        <v>1.85852</v>
      </c>
      <c r="IA23">
        <v>1.85989</v>
      </c>
      <c r="IB23">
        <v>1.85989</v>
      </c>
      <c r="IC23">
        <v>1.85852</v>
      </c>
      <c r="ID23">
        <v>1.85757</v>
      </c>
      <c r="IE23">
        <v>1.85242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-1.038</v>
      </c>
      <c r="IT23">
        <v>-0.2569</v>
      </c>
      <c r="IU23">
        <v>-0.7885906718864093</v>
      </c>
      <c r="IV23">
        <v>-0.0007240741224296705</v>
      </c>
      <c r="IW23">
        <v>1.394155135453638E-07</v>
      </c>
      <c r="IX23">
        <v>-7.009397865246837E-11</v>
      </c>
      <c r="IY23">
        <v>-0.2677907096197649</v>
      </c>
      <c r="IZ23">
        <v>-0.01839738240005131</v>
      </c>
      <c r="JA23">
        <v>0.0009886339832832726</v>
      </c>
      <c r="JB23">
        <v>-4.895939666473346E-06</v>
      </c>
      <c r="JC23">
        <v>3</v>
      </c>
      <c r="JD23">
        <v>2018</v>
      </c>
      <c r="JE23">
        <v>1</v>
      </c>
      <c r="JF23">
        <v>26</v>
      </c>
      <c r="JG23">
        <v>15686.8</v>
      </c>
      <c r="JH23">
        <v>15686.5</v>
      </c>
      <c r="JI23">
        <v>1.06323</v>
      </c>
      <c r="JJ23">
        <v>2.64404</v>
      </c>
      <c r="JK23">
        <v>1.49658</v>
      </c>
      <c r="JL23">
        <v>2.38647</v>
      </c>
      <c r="JM23">
        <v>1.54907</v>
      </c>
      <c r="JN23">
        <v>2.45239</v>
      </c>
      <c r="JO23">
        <v>43.4536</v>
      </c>
      <c r="JP23">
        <v>14.6049</v>
      </c>
      <c r="JQ23">
        <v>18</v>
      </c>
      <c r="JR23">
        <v>497.054</v>
      </c>
      <c r="JS23">
        <v>448.198</v>
      </c>
      <c r="JT23">
        <v>25.6852</v>
      </c>
      <c r="JU23">
        <v>30.0923</v>
      </c>
      <c r="JV23">
        <v>29.9999</v>
      </c>
      <c r="JW23">
        <v>30.1009</v>
      </c>
      <c r="JX23">
        <v>30.0429</v>
      </c>
      <c r="JY23">
        <v>21.3816</v>
      </c>
      <c r="JZ23">
        <v>63.1544</v>
      </c>
      <c r="KA23">
        <v>0</v>
      </c>
      <c r="KB23">
        <v>25.6532</v>
      </c>
      <c r="KC23">
        <v>379.882</v>
      </c>
      <c r="KD23">
        <v>9.783799999999999</v>
      </c>
      <c r="KE23">
        <v>100.529</v>
      </c>
      <c r="KF23">
        <v>100.314</v>
      </c>
    </row>
    <row r="24" spans="1:292">
      <c r="A24">
        <v>4</v>
      </c>
      <c r="B24">
        <v>1686149266</v>
      </c>
      <c r="C24">
        <v>15</v>
      </c>
      <c r="D24" t="s">
        <v>442</v>
      </c>
      <c r="E24" t="s">
        <v>443</v>
      </c>
      <c r="F24">
        <v>5</v>
      </c>
      <c r="G24" t="s">
        <v>428</v>
      </c>
      <c r="H24">
        <v>1686149258.5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404.2916283068786</v>
      </c>
      <c r="AJ24">
        <v>364.951824242424</v>
      </c>
      <c r="AK24">
        <v>-1.725938433195775</v>
      </c>
      <c r="AL24">
        <v>66.72119499432758</v>
      </c>
      <c r="AM24">
        <f>(AO24 - AN24 + DX24*1E3/(8.314*(DZ24+273.15)) * AQ24/DW24 * AP24) * DW24/(100*DK24) * 1000/(1000 - AO24)</f>
        <v>0</v>
      </c>
      <c r="AN24">
        <v>9.71116008433331</v>
      </c>
      <c r="AO24">
        <v>21.13186606060605</v>
      </c>
      <c r="AP24">
        <v>-1.19441503895695E-05</v>
      </c>
      <c r="AQ24">
        <v>106.240394086752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6</v>
      </c>
      <c r="DL24">
        <v>0.5</v>
      </c>
      <c r="DM24" t="s">
        <v>430</v>
      </c>
      <c r="DN24">
        <v>2</v>
      </c>
      <c r="DO24" t="b">
        <v>1</v>
      </c>
      <c r="DP24">
        <v>1686149258.5</v>
      </c>
      <c r="DQ24">
        <v>365.1631481481481</v>
      </c>
      <c r="DR24">
        <v>410.054074074074</v>
      </c>
      <c r="DS24">
        <v>21.13224074074074</v>
      </c>
      <c r="DT24">
        <v>9.710269259259258</v>
      </c>
      <c r="DU24">
        <v>366.2015925925927</v>
      </c>
      <c r="DV24">
        <v>21.38914444444444</v>
      </c>
      <c r="DW24">
        <v>499.967111111111</v>
      </c>
      <c r="DX24">
        <v>90.71845185185185</v>
      </c>
      <c r="DY24">
        <v>0.09996398148148149</v>
      </c>
      <c r="DZ24">
        <v>28.30434074074074</v>
      </c>
      <c r="EA24">
        <v>28.04092592592593</v>
      </c>
      <c r="EB24">
        <v>999.9000000000001</v>
      </c>
      <c r="EC24">
        <v>0</v>
      </c>
      <c r="ED24">
        <v>0</v>
      </c>
      <c r="EE24">
        <v>10002.96333333333</v>
      </c>
      <c r="EF24">
        <v>0</v>
      </c>
      <c r="EG24">
        <v>1433.40037037037</v>
      </c>
      <c r="EH24">
        <v>-44.89088148148149</v>
      </c>
      <c r="EI24">
        <v>373.0464814814814</v>
      </c>
      <c r="EJ24">
        <v>414.0748518518519</v>
      </c>
      <c r="EK24">
        <v>11.42195925925926</v>
      </c>
      <c r="EL24">
        <v>410.054074074074</v>
      </c>
      <c r="EM24">
        <v>9.710269259259258</v>
      </c>
      <c r="EN24">
        <v>1.917084074074074</v>
      </c>
      <c r="EO24">
        <v>0.8809004814814814</v>
      </c>
      <c r="EP24">
        <v>16.77563333333334</v>
      </c>
      <c r="EQ24">
        <v>5.08243962962963</v>
      </c>
      <c r="ER24">
        <v>1999.993333333333</v>
      </c>
      <c r="ES24">
        <v>0.9799974444444444</v>
      </c>
      <c r="ET24">
        <v>0.02000234444444445</v>
      </c>
      <c r="EU24">
        <v>0</v>
      </c>
      <c r="EV24">
        <v>883.0658888888892</v>
      </c>
      <c r="EW24">
        <v>5.00078</v>
      </c>
      <c r="EX24">
        <v>23302.63703703704</v>
      </c>
      <c r="EY24">
        <v>16379.56666666667</v>
      </c>
      <c r="EZ24">
        <v>41.20359259259259</v>
      </c>
      <c r="FA24">
        <v>42.5414074074074</v>
      </c>
      <c r="FB24">
        <v>41.80303703703704</v>
      </c>
      <c r="FC24">
        <v>41.92348148148148</v>
      </c>
      <c r="FD24">
        <v>42.32377777777777</v>
      </c>
      <c r="FE24">
        <v>1955.083333333333</v>
      </c>
      <c r="FF24">
        <v>39.9</v>
      </c>
      <c r="FG24">
        <v>0</v>
      </c>
      <c r="FH24">
        <v>1686149259.1</v>
      </c>
      <c r="FI24">
        <v>0</v>
      </c>
      <c r="FJ24">
        <v>883.0024400000001</v>
      </c>
      <c r="FK24">
        <v>-11.54130769297675</v>
      </c>
      <c r="FL24">
        <v>-681.1307704880539</v>
      </c>
      <c r="FM24">
        <v>23298.46</v>
      </c>
      <c r="FN24">
        <v>15</v>
      </c>
      <c r="FO24">
        <v>0</v>
      </c>
      <c r="FP24" t="s">
        <v>431</v>
      </c>
      <c r="FQ24">
        <v>1685208052.5</v>
      </c>
      <c r="FR24">
        <v>1685208070</v>
      </c>
      <c r="FS24">
        <v>0</v>
      </c>
      <c r="FT24">
        <v>0.013</v>
      </c>
      <c r="FU24">
        <v>-0.005</v>
      </c>
      <c r="FV24">
        <v>-0.464</v>
      </c>
      <c r="FW24">
        <v>-0.401</v>
      </c>
      <c r="FX24">
        <v>420</v>
      </c>
      <c r="FY24">
        <v>0</v>
      </c>
      <c r="FZ24">
        <v>0.03</v>
      </c>
      <c r="GA24">
        <v>0.02</v>
      </c>
      <c r="GB24">
        <v>-47.43233902439025</v>
      </c>
      <c r="GC24">
        <v>52.44635749128923</v>
      </c>
      <c r="GD24">
        <v>5.717392339292794</v>
      </c>
      <c r="GE24">
        <v>0</v>
      </c>
      <c r="GF24">
        <v>11.42166097560976</v>
      </c>
      <c r="GG24">
        <v>0.003577003484325517</v>
      </c>
      <c r="GH24">
        <v>0.001572147521281977</v>
      </c>
      <c r="GI24">
        <v>1</v>
      </c>
      <c r="GJ24">
        <v>1</v>
      </c>
      <c r="GK24">
        <v>2</v>
      </c>
      <c r="GL24" t="s">
        <v>439</v>
      </c>
      <c r="GM24">
        <v>3.09977</v>
      </c>
      <c r="GN24">
        <v>2.75801</v>
      </c>
      <c r="GO24">
        <v>0.0776802</v>
      </c>
      <c r="GP24">
        <v>0.0831384</v>
      </c>
      <c r="GQ24">
        <v>0.10033</v>
      </c>
      <c r="GR24">
        <v>0.0562866</v>
      </c>
      <c r="GS24">
        <v>23759</v>
      </c>
      <c r="GT24">
        <v>23240.2</v>
      </c>
      <c r="GU24">
        <v>26312.3</v>
      </c>
      <c r="GV24">
        <v>25693.4</v>
      </c>
      <c r="GW24">
        <v>37971.1</v>
      </c>
      <c r="GX24">
        <v>36801.5</v>
      </c>
      <c r="GY24">
        <v>45997.4</v>
      </c>
      <c r="GZ24">
        <v>42194.2</v>
      </c>
      <c r="HA24">
        <v>1.88127</v>
      </c>
      <c r="HB24">
        <v>1.7813</v>
      </c>
      <c r="HC24">
        <v>0.0155494</v>
      </c>
      <c r="HD24">
        <v>0</v>
      </c>
      <c r="HE24">
        <v>27.7802</v>
      </c>
      <c r="HF24">
        <v>999.9</v>
      </c>
      <c r="HG24">
        <v>43.7</v>
      </c>
      <c r="HH24">
        <v>39.5</v>
      </c>
      <c r="HI24">
        <v>34.7689</v>
      </c>
      <c r="HJ24">
        <v>62.478</v>
      </c>
      <c r="HK24">
        <v>28.6779</v>
      </c>
      <c r="HL24">
        <v>1</v>
      </c>
      <c r="HM24">
        <v>0.225061</v>
      </c>
      <c r="HN24">
        <v>1.90523</v>
      </c>
      <c r="HO24">
        <v>20.2942</v>
      </c>
      <c r="HP24">
        <v>5.2134</v>
      </c>
      <c r="HQ24">
        <v>11.98</v>
      </c>
      <c r="HR24">
        <v>4.96405</v>
      </c>
      <c r="HS24">
        <v>3.27408</v>
      </c>
      <c r="HT24">
        <v>9999</v>
      </c>
      <c r="HU24">
        <v>9999</v>
      </c>
      <c r="HV24">
        <v>9999</v>
      </c>
      <c r="HW24">
        <v>56.8</v>
      </c>
      <c r="HX24">
        <v>1.86399</v>
      </c>
      <c r="HY24">
        <v>1.86019</v>
      </c>
      <c r="HZ24">
        <v>1.85852</v>
      </c>
      <c r="IA24">
        <v>1.85989</v>
      </c>
      <c r="IB24">
        <v>1.85989</v>
      </c>
      <c r="IC24">
        <v>1.85851</v>
      </c>
      <c r="ID24">
        <v>1.85757</v>
      </c>
      <c r="IE24">
        <v>1.85242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-1.033</v>
      </c>
      <c r="IT24">
        <v>-0.2569</v>
      </c>
      <c r="IU24">
        <v>-0.7885906718864093</v>
      </c>
      <c r="IV24">
        <v>-0.0007240741224296705</v>
      </c>
      <c r="IW24">
        <v>1.394155135453638E-07</v>
      </c>
      <c r="IX24">
        <v>-7.009397865246837E-11</v>
      </c>
      <c r="IY24">
        <v>-0.2677907096197649</v>
      </c>
      <c r="IZ24">
        <v>-0.01839738240005131</v>
      </c>
      <c r="JA24">
        <v>0.0009886339832832726</v>
      </c>
      <c r="JB24">
        <v>-4.895939666473346E-06</v>
      </c>
      <c r="JC24">
        <v>3</v>
      </c>
      <c r="JD24">
        <v>2018</v>
      </c>
      <c r="JE24">
        <v>1</v>
      </c>
      <c r="JF24">
        <v>26</v>
      </c>
      <c r="JG24">
        <v>15686.9</v>
      </c>
      <c r="JH24">
        <v>15686.6</v>
      </c>
      <c r="JI24">
        <v>1.02905</v>
      </c>
      <c r="JJ24">
        <v>2.65137</v>
      </c>
      <c r="JK24">
        <v>1.49658</v>
      </c>
      <c r="JL24">
        <v>2.38647</v>
      </c>
      <c r="JM24">
        <v>1.54907</v>
      </c>
      <c r="JN24">
        <v>2.36938</v>
      </c>
      <c r="JO24">
        <v>43.4536</v>
      </c>
      <c r="JP24">
        <v>14.5873</v>
      </c>
      <c r="JQ24">
        <v>18</v>
      </c>
      <c r="JR24">
        <v>496.968</v>
      </c>
      <c r="JS24">
        <v>448.26</v>
      </c>
      <c r="JT24">
        <v>25.6535</v>
      </c>
      <c r="JU24">
        <v>30.0939</v>
      </c>
      <c r="JV24">
        <v>30</v>
      </c>
      <c r="JW24">
        <v>30.1014</v>
      </c>
      <c r="JX24">
        <v>30.0429</v>
      </c>
      <c r="JY24">
        <v>20.634</v>
      </c>
      <c r="JZ24">
        <v>63.1544</v>
      </c>
      <c r="KA24">
        <v>0</v>
      </c>
      <c r="KB24">
        <v>25.6121</v>
      </c>
      <c r="KC24">
        <v>366.521</v>
      </c>
      <c r="KD24">
        <v>9.79134</v>
      </c>
      <c r="KE24">
        <v>100.529</v>
      </c>
      <c r="KF24">
        <v>100.314</v>
      </c>
    </row>
    <row r="25" spans="1:292">
      <c r="A25">
        <v>5</v>
      </c>
      <c r="B25">
        <v>1686149271</v>
      </c>
      <c r="C25">
        <v>20</v>
      </c>
      <c r="D25" t="s">
        <v>444</v>
      </c>
      <c r="E25" t="s">
        <v>445</v>
      </c>
      <c r="F25">
        <v>5</v>
      </c>
      <c r="G25" t="s">
        <v>428</v>
      </c>
      <c r="H25">
        <v>1686149263.214286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388.1827953854884</v>
      </c>
      <c r="AJ25">
        <v>353.3382545454545</v>
      </c>
      <c r="AK25">
        <v>-2.379569961186627</v>
      </c>
      <c r="AL25">
        <v>66.72119499432758</v>
      </c>
      <c r="AM25">
        <f>(AO25 - AN25 + DX25*1E3/(8.314*(DZ25+273.15)) * AQ25/DW25 * AP25) * DW25/(100*DK25) * 1000/(1000 - AO25)</f>
        <v>0</v>
      </c>
      <c r="AN25">
        <v>9.711993393475471</v>
      </c>
      <c r="AO25">
        <v>21.13409151515151</v>
      </c>
      <c r="AP25">
        <v>2.537646878651546E-06</v>
      </c>
      <c r="AQ25">
        <v>106.240394086752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6</v>
      </c>
      <c r="DL25">
        <v>0.5</v>
      </c>
      <c r="DM25" t="s">
        <v>430</v>
      </c>
      <c r="DN25">
        <v>2</v>
      </c>
      <c r="DO25" t="b">
        <v>1</v>
      </c>
      <c r="DP25">
        <v>1686149263.214286</v>
      </c>
      <c r="DQ25">
        <v>359.6950714285714</v>
      </c>
      <c r="DR25">
        <v>398.3259642857143</v>
      </c>
      <c r="DS25">
        <v>21.1324</v>
      </c>
      <c r="DT25">
        <v>9.711114285714284</v>
      </c>
      <c r="DU25">
        <v>360.7299285714285</v>
      </c>
      <c r="DV25">
        <v>21.38930714285714</v>
      </c>
      <c r="DW25">
        <v>500.0138571428571</v>
      </c>
      <c r="DX25">
        <v>90.71831428571429</v>
      </c>
      <c r="DY25">
        <v>0.1000773</v>
      </c>
      <c r="DZ25">
        <v>28.30521071428571</v>
      </c>
      <c r="EA25">
        <v>28.03876428571429</v>
      </c>
      <c r="EB25">
        <v>999.9000000000002</v>
      </c>
      <c r="EC25">
        <v>0</v>
      </c>
      <c r="ED25">
        <v>0</v>
      </c>
      <c r="EE25">
        <v>9999.933571428572</v>
      </c>
      <c r="EF25">
        <v>0</v>
      </c>
      <c r="EG25">
        <v>1433.4275</v>
      </c>
      <c r="EH25">
        <v>-38.63094642857142</v>
      </c>
      <c r="EI25">
        <v>367.4603214285713</v>
      </c>
      <c r="EJ25">
        <v>402.2321071428572</v>
      </c>
      <c r="EK25">
        <v>11.42127857142857</v>
      </c>
      <c r="EL25">
        <v>398.3259642857143</v>
      </c>
      <c r="EM25">
        <v>9.711114285714284</v>
      </c>
      <c r="EN25">
        <v>1.917095714285714</v>
      </c>
      <c r="EO25">
        <v>0.8809758928571428</v>
      </c>
      <c r="EP25">
        <v>16.77573214285714</v>
      </c>
      <c r="EQ25">
        <v>5.083667857142857</v>
      </c>
      <c r="ER25">
        <v>1999.998928571428</v>
      </c>
      <c r="ES25">
        <v>0.9799974999999999</v>
      </c>
      <c r="ET25">
        <v>0.02000228571428572</v>
      </c>
      <c r="EU25">
        <v>0</v>
      </c>
      <c r="EV25">
        <v>881.3381785714286</v>
      </c>
      <c r="EW25">
        <v>5.00078</v>
      </c>
      <c r="EX25">
        <v>23238.38928571428</v>
      </c>
      <c r="EY25">
        <v>16379.61428571429</v>
      </c>
      <c r="EZ25">
        <v>41.19635714285715</v>
      </c>
      <c r="FA25">
        <v>42.54435714285713</v>
      </c>
      <c r="FB25">
        <v>41.70957142857142</v>
      </c>
      <c r="FC25">
        <v>41.91724999999999</v>
      </c>
      <c r="FD25">
        <v>42.31432142857142</v>
      </c>
      <c r="FE25">
        <v>1955.088928571428</v>
      </c>
      <c r="FF25">
        <v>39.9</v>
      </c>
      <c r="FG25">
        <v>0</v>
      </c>
      <c r="FH25">
        <v>1686149264.5</v>
      </c>
      <c r="FI25">
        <v>0</v>
      </c>
      <c r="FJ25">
        <v>880.9890384615385</v>
      </c>
      <c r="FK25">
        <v>-33.62663241449359</v>
      </c>
      <c r="FL25">
        <v>-1184.560682050605</v>
      </c>
      <c r="FM25">
        <v>23225.78461538461</v>
      </c>
      <c r="FN25">
        <v>15</v>
      </c>
      <c r="FO25">
        <v>0</v>
      </c>
      <c r="FP25" t="s">
        <v>431</v>
      </c>
      <c r="FQ25">
        <v>1685208052.5</v>
      </c>
      <c r="FR25">
        <v>1685208070</v>
      </c>
      <c r="FS25">
        <v>0</v>
      </c>
      <c r="FT25">
        <v>0.013</v>
      </c>
      <c r="FU25">
        <v>-0.005</v>
      </c>
      <c r="FV25">
        <v>-0.464</v>
      </c>
      <c r="FW25">
        <v>-0.401</v>
      </c>
      <c r="FX25">
        <v>420</v>
      </c>
      <c r="FY25">
        <v>0</v>
      </c>
      <c r="FZ25">
        <v>0.03</v>
      </c>
      <c r="GA25">
        <v>0.02</v>
      </c>
      <c r="GB25">
        <v>-42.9245275</v>
      </c>
      <c r="GC25">
        <v>78.30525365853663</v>
      </c>
      <c r="GD25">
        <v>7.654134670195824</v>
      </c>
      <c r="GE25">
        <v>0</v>
      </c>
      <c r="GF25">
        <v>11.4215925</v>
      </c>
      <c r="GG25">
        <v>-0.01204615384617955</v>
      </c>
      <c r="GH25">
        <v>0.001646114743874062</v>
      </c>
      <c r="GI25">
        <v>1</v>
      </c>
      <c r="GJ25">
        <v>1</v>
      </c>
      <c r="GK25">
        <v>2</v>
      </c>
      <c r="GL25" t="s">
        <v>439</v>
      </c>
      <c r="GM25">
        <v>3.09963</v>
      </c>
      <c r="GN25">
        <v>2.75816</v>
      </c>
      <c r="GO25">
        <v>0.07569099999999999</v>
      </c>
      <c r="GP25">
        <v>0.0804629</v>
      </c>
      <c r="GQ25">
        <v>0.100335</v>
      </c>
      <c r="GR25">
        <v>0.0562793</v>
      </c>
      <c r="GS25">
        <v>23810</v>
      </c>
      <c r="GT25">
        <v>23307.9</v>
      </c>
      <c r="GU25">
        <v>26312.1</v>
      </c>
      <c r="GV25">
        <v>25693.3</v>
      </c>
      <c r="GW25">
        <v>37970.4</v>
      </c>
      <c r="GX25">
        <v>36801.4</v>
      </c>
      <c r="GY25">
        <v>45997.1</v>
      </c>
      <c r="GZ25">
        <v>42194</v>
      </c>
      <c r="HA25">
        <v>1.88098</v>
      </c>
      <c r="HB25">
        <v>1.78125</v>
      </c>
      <c r="HC25">
        <v>0.0162497</v>
      </c>
      <c r="HD25">
        <v>0</v>
      </c>
      <c r="HE25">
        <v>27.7761</v>
      </c>
      <c r="HF25">
        <v>999.9</v>
      </c>
      <c r="HG25">
        <v>43.7</v>
      </c>
      <c r="HH25">
        <v>39.5</v>
      </c>
      <c r="HI25">
        <v>34.7696</v>
      </c>
      <c r="HJ25">
        <v>62.428</v>
      </c>
      <c r="HK25">
        <v>28.9183</v>
      </c>
      <c r="HL25">
        <v>1</v>
      </c>
      <c r="HM25">
        <v>0.225213</v>
      </c>
      <c r="HN25">
        <v>1.9568</v>
      </c>
      <c r="HO25">
        <v>20.2934</v>
      </c>
      <c r="HP25">
        <v>5.21459</v>
      </c>
      <c r="HQ25">
        <v>11.98</v>
      </c>
      <c r="HR25">
        <v>4.9643</v>
      </c>
      <c r="HS25">
        <v>3.27413</v>
      </c>
      <c r="HT25">
        <v>9999</v>
      </c>
      <c r="HU25">
        <v>9999</v>
      </c>
      <c r="HV25">
        <v>9999</v>
      </c>
      <c r="HW25">
        <v>56.8</v>
      </c>
      <c r="HX25">
        <v>1.86399</v>
      </c>
      <c r="HY25">
        <v>1.8602</v>
      </c>
      <c r="HZ25">
        <v>1.85852</v>
      </c>
      <c r="IA25">
        <v>1.85989</v>
      </c>
      <c r="IB25">
        <v>1.85989</v>
      </c>
      <c r="IC25">
        <v>1.85851</v>
      </c>
      <c r="ID25">
        <v>1.85759</v>
      </c>
      <c r="IE25">
        <v>1.85242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-1.025</v>
      </c>
      <c r="IT25">
        <v>-0.2569</v>
      </c>
      <c r="IU25">
        <v>-0.7885906718864093</v>
      </c>
      <c r="IV25">
        <v>-0.0007240741224296705</v>
      </c>
      <c r="IW25">
        <v>1.394155135453638E-07</v>
      </c>
      <c r="IX25">
        <v>-7.009397865246837E-11</v>
      </c>
      <c r="IY25">
        <v>-0.2677907096197649</v>
      </c>
      <c r="IZ25">
        <v>-0.01839738240005131</v>
      </c>
      <c r="JA25">
        <v>0.0009886339832832726</v>
      </c>
      <c r="JB25">
        <v>-4.895939666473346E-06</v>
      </c>
      <c r="JC25">
        <v>3</v>
      </c>
      <c r="JD25">
        <v>2018</v>
      </c>
      <c r="JE25">
        <v>1</v>
      </c>
      <c r="JF25">
        <v>26</v>
      </c>
      <c r="JG25">
        <v>15687</v>
      </c>
      <c r="JH25">
        <v>15686.7</v>
      </c>
      <c r="JI25">
        <v>0.991211</v>
      </c>
      <c r="JJ25">
        <v>2.63672</v>
      </c>
      <c r="JK25">
        <v>1.49658</v>
      </c>
      <c r="JL25">
        <v>2.38647</v>
      </c>
      <c r="JM25">
        <v>1.54907</v>
      </c>
      <c r="JN25">
        <v>2.44019</v>
      </c>
      <c r="JO25">
        <v>43.4536</v>
      </c>
      <c r="JP25">
        <v>14.6049</v>
      </c>
      <c r="JQ25">
        <v>18</v>
      </c>
      <c r="JR25">
        <v>496.808</v>
      </c>
      <c r="JS25">
        <v>448.248</v>
      </c>
      <c r="JT25">
        <v>25.6163</v>
      </c>
      <c r="JU25">
        <v>30.0957</v>
      </c>
      <c r="JV25">
        <v>30.0002</v>
      </c>
      <c r="JW25">
        <v>30.104</v>
      </c>
      <c r="JX25">
        <v>30.0455</v>
      </c>
      <c r="JY25">
        <v>19.9448</v>
      </c>
      <c r="JZ25">
        <v>62.8797</v>
      </c>
      <c r="KA25">
        <v>0</v>
      </c>
      <c r="KB25">
        <v>25.5739</v>
      </c>
      <c r="KC25">
        <v>346.479</v>
      </c>
      <c r="KD25">
        <v>9.795669999999999</v>
      </c>
      <c r="KE25">
        <v>100.529</v>
      </c>
      <c r="KF25">
        <v>100.314</v>
      </c>
    </row>
    <row r="26" spans="1:292">
      <c r="A26">
        <v>6</v>
      </c>
      <c r="B26">
        <v>1686149276</v>
      </c>
      <c r="C26">
        <v>25</v>
      </c>
      <c r="D26" t="s">
        <v>446</v>
      </c>
      <c r="E26" t="s">
        <v>447</v>
      </c>
      <c r="F26">
        <v>5</v>
      </c>
      <c r="G26" t="s">
        <v>428</v>
      </c>
      <c r="H26">
        <v>1686149268.5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371.7304650000858</v>
      </c>
      <c r="AJ26">
        <v>339.9776242424243</v>
      </c>
      <c r="AK26">
        <v>-2.696628971605626</v>
      </c>
      <c r="AL26">
        <v>66.72119499432758</v>
      </c>
      <c r="AM26">
        <f>(AO26 - AN26 + DX26*1E3/(8.314*(DZ26+273.15)) * AQ26/DW26 * AP26) * DW26/(100*DK26) * 1000/(1000 - AO26)</f>
        <v>0</v>
      </c>
      <c r="AN26">
        <v>9.721685290715525</v>
      </c>
      <c r="AO26">
        <v>21.13627818181819</v>
      </c>
      <c r="AP26">
        <v>1.408442103049973E-05</v>
      </c>
      <c r="AQ26">
        <v>106.240394086752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6</v>
      </c>
      <c r="DL26">
        <v>0.5</v>
      </c>
      <c r="DM26" t="s">
        <v>430</v>
      </c>
      <c r="DN26">
        <v>2</v>
      </c>
      <c r="DO26" t="b">
        <v>1</v>
      </c>
      <c r="DP26">
        <v>1686149268.5</v>
      </c>
      <c r="DQ26">
        <v>349.8506666666667</v>
      </c>
      <c r="DR26">
        <v>382.0335555555556</v>
      </c>
      <c r="DS26">
        <v>21.1334925925926</v>
      </c>
      <c r="DT26">
        <v>9.716889999999999</v>
      </c>
      <c r="DU26">
        <v>350.8791481481481</v>
      </c>
      <c r="DV26">
        <v>21.39038518518518</v>
      </c>
      <c r="DW26">
        <v>499.9883703703704</v>
      </c>
      <c r="DX26">
        <v>90.71761851851851</v>
      </c>
      <c r="DY26">
        <v>0.0999626111111111</v>
      </c>
      <c r="DZ26">
        <v>28.30411111111111</v>
      </c>
      <c r="EA26">
        <v>28.04047037037037</v>
      </c>
      <c r="EB26">
        <v>999.9000000000001</v>
      </c>
      <c r="EC26">
        <v>0</v>
      </c>
      <c r="ED26">
        <v>0</v>
      </c>
      <c r="EE26">
        <v>10003.63925925926</v>
      </c>
      <c r="EF26">
        <v>0</v>
      </c>
      <c r="EG26">
        <v>1433.617037037037</v>
      </c>
      <c r="EH26">
        <v>-32.18292592592592</v>
      </c>
      <c r="EI26">
        <v>357.4037407407407</v>
      </c>
      <c r="EJ26">
        <v>385.7820370370371</v>
      </c>
      <c r="EK26">
        <v>11.41660740740741</v>
      </c>
      <c r="EL26">
        <v>382.0335555555556</v>
      </c>
      <c r="EM26">
        <v>9.716889999999999</v>
      </c>
      <c r="EN26">
        <v>1.91718037037037</v>
      </c>
      <c r="EO26">
        <v>0.8814931111111109</v>
      </c>
      <c r="EP26">
        <v>16.77643703703704</v>
      </c>
      <c r="EQ26">
        <v>5.092087037037037</v>
      </c>
      <c r="ER26">
        <v>2000.001481481482</v>
      </c>
      <c r="ES26">
        <v>0.9799975555555555</v>
      </c>
      <c r="ET26">
        <v>0.02000222962962963</v>
      </c>
      <c r="EU26">
        <v>0</v>
      </c>
      <c r="EV26">
        <v>877.7414074074075</v>
      </c>
      <c r="EW26">
        <v>5.00078</v>
      </c>
      <c r="EX26">
        <v>23133.42592592593</v>
      </c>
      <c r="EY26">
        <v>16379.63703703704</v>
      </c>
      <c r="EZ26">
        <v>41.19199999999999</v>
      </c>
      <c r="FA26">
        <v>42.54133333333333</v>
      </c>
      <c r="FB26">
        <v>41.77981481481481</v>
      </c>
      <c r="FC26">
        <v>41.91881481481481</v>
      </c>
      <c r="FD26">
        <v>42.34214814814814</v>
      </c>
      <c r="FE26">
        <v>1955.091481481481</v>
      </c>
      <c r="FF26">
        <v>39.9</v>
      </c>
      <c r="FG26">
        <v>0</v>
      </c>
      <c r="FH26">
        <v>1686149269.3</v>
      </c>
      <c r="FI26">
        <v>0</v>
      </c>
      <c r="FJ26">
        <v>877.4813076923078</v>
      </c>
      <c r="FK26">
        <v>-54.67705984163197</v>
      </c>
      <c r="FL26">
        <v>-1203.56923170751</v>
      </c>
      <c r="FM26">
        <v>23128.64615384615</v>
      </c>
      <c r="FN26">
        <v>15</v>
      </c>
      <c r="FO26">
        <v>0</v>
      </c>
      <c r="FP26" t="s">
        <v>431</v>
      </c>
      <c r="FQ26">
        <v>1685208052.5</v>
      </c>
      <c r="FR26">
        <v>1685208070</v>
      </c>
      <c r="FS26">
        <v>0</v>
      </c>
      <c r="FT26">
        <v>0.013</v>
      </c>
      <c r="FU26">
        <v>-0.005</v>
      </c>
      <c r="FV26">
        <v>-0.464</v>
      </c>
      <c r="FW26">
        <v>-0.401</v>
      </c>
      <c r="FX26">
        <v>420</v>
      </c>
      <c r="FY26">
        <v>0</v>
      </c>
      <c r="FZ26">
        <v>0.03</v>
      </c>
      <c r="GA26">
        <v>0.02</v>
      </c>
      <c r="GB26">
        <v>-36.83717560975609</v>
      </c>
      <c r="GC26">
        <v>75.80429268292676</v>
      </c>
      <c r="GD26">
        <v>7.584999683996987</v>
      </c>
      <c r="GE26">
        <v>0</v>
      </c>
      <c r="GF26">
        <v>11.41942682926829</v>
      </c>
      <c r="GG26">
        <v>-0.03477491289196133</v>
      </c>
      <c r="GH26">
        <v>0.006133873339218932</v>
      </c>
      <c r="GI26">
        <v>1</v>
      </c>
      <c r="GJ26">
        <v>1</v>
      </c>
      <c r="GK26">
        <v>2</v>
      </c>
      <c r="GL26" t="s">
        <v>439</v>
      </c>
      <c r="GM26">
        <v>3.09958</v>
      </c>
      <c r="GN26">
        <v>2.75818</v>
      </c>
      <c r="GO26">
        <v>0.0733998</v>
      </c>
      <c r="GP26">
        <v>0.0776858</v>
      </c>
      <c r="GQ26">
        <v>0.100344</v>
      </c>
      <c r="GR26">
        <v>0.0564852</v>
      </c>
      <c r="GS26">
        <v>23869</v>
      </c>
      <c r="GT26">
        <v>23378.5</v>
      </c>
      <c r="GU26">
        <v>26312.1</v>
      </c>
      <c r="GV26">
        <v>25693.5</v>
      </c>
      <c r="GW26">
        <v>37969.6</v>
      </c>
      <c r="GX26">
        <v>36793.1</v>
      </c>
      <c r="GY26">
        <v>45996.8</v>
      </c>
      <c r="GZ26">
        <v>42194.1</v>
      </c>
      <c r="HA26">
        <v>1.88113</v>
      </c>
      <c r="HB26">
        <v>1.78115</v>
      </c>
      <c r="HC26">
        <v>0.0165664</v>
      </c>
      <c r="HD26">
        <v>0</v>
      </c>
      <c r="HE26">
        <v>27.7725</v>
      </c>
      <c r="HF26">
        <v>999.9</v>
      </c>
      <c r="HG26">
        <v>43.7</v>
      </c>
      <c r="HH26">
        <v>39.5</v>
      </c>
      <c r="HI26">
        <v>34.7684</v>
      </c>
      <c r="HJ26">
        <v>62.318</v>
      </c>
      <c r="HK26">
        <v>28.9503</v>
      </c>
      <c r="HL26">
        <v>1</v>
      </c>
      <c r="HM26">
        <v>0.225386</v>
      </c>
      <c r="HN26">
        <v>1.99167</v>
      </c>
      <c r="HO26">
        <v>20.2931</v>
      </c>
      <c r="HP26">
        <v>5.21474</v>
      </c>
      <c r="HQ26">
        <v>11.98</v>
      </c>
      <c r="HR26">
        <v>4.9642</v>
      </c>
      <c r="HS26">
        <v>3.27413</v>
      </c>
      <c r="HT26">
        <v>9999</v>
      </c>
      <c r="HU26">
        <v>9999</v>
      </c>
      <c r="HV26">
        <v>9999</v>
      </c>
      <c r="HW26">
        <v>56.8</v>
      </c>
      <c r="HX26">
        <v>1.86401</v>
      </c>
      <c r="HY26">
        <v>1.8602</v>
      </c>
      <c r="HZ26">
        <v>1.85852</v>
      </c>
      <c r="IA26">
        <v>1.85989</v>
      </c>
      <c r="IB26">
        <v>1.85989</v>
      </c>
      <c r="IC26">
        <v>1.85852</v>
      </c>
      <c r="ID26">
        <v>1.85758</v>
      </c>
      <c r="IE26">
        <v>1.85242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-1.016</v>
      </c>
      <c r="IT26">
        <v>-0.2569</v>
      </c>
      <c r="IU26">
        <v>-0.7885906718864093</v>
      </c>
      <c r="IV26">
        <v>-0.0007240741224296705</v>
      </c>
      <c r="IW26">
        <v>1.394155135453638E-07</v>
      </c>
      <c r="IX26">
        <v>-7.009397865246837E-11</v>
      </c>
      <c r="IY26">
        <v>-0.2677907096197649</v>
      </c>
      <c r="IZ26">
        <v>-0.01839738240005131</v>
      </c>
      <c r="JA26">
        <v>0.0009886339832832726</v>
      </c>
      <c r="JB26">
        <v>-4.895939666473346E-06</v>
      </c>
      <c r="JC26">
        <v>3</v>
      </c>
      <c r="JD26">
        <v>2018</v>
      </c>
      <c r="JE26">
        <v>1</v>
      </c>
      <c r="JF26">
        <v>26</v>
      </c>
      <c r="JG26">
        <v>15687.1</v>
      </c>
      <c r="JH26">
        <v>15686.8</v>
      </c>
      <c r="JI26">
        <v>0.955811</v>
      </c>
      <c r="JJ26">
        <v>2.64648</v>
      </c>
      <c r="JK26">
        <v>1.49658</v>
      </c>
      <c r="JL26">
        <v>2.38647</v>
      </c>
      <c r="JM26">
        <v>1.54907</v>
      </c>
      <c r="JN26">
        <v>2.4585</v>
      </c>
      <c r="JO26">
        <v>43.4808</v>
      </c>
      <c r="JP26">
        <v>14.5961</v>
      </c>
      <c r="JQ26">
        <v>18</v>
      </c>
      <c r="JR26">
        <v>496.899</v>
      </c>
      <c r="JS26">
        <v>448.196</v>
      </c>
      <c r="JT26">
        <v>25.5781</v>
      </c>
      <c r="JU26">
        <v>30.0976</v>
      </c>
      <c r="JV26">
        <v>30.0003</v>
      </c>
      <c r="JW26">
        <v>30.1042</v>
      </c>
      <c r="JX26">
        <v>30.0468</v>
      </c>
      <c r="JY26">
        <v>19.1682</v>
      </c>
      <c r="JZ26">
        <v>62.8797</v>
      </c>
      <c r="KA26">
        <v>0</v>
      </c>
      <c r="KB26">
        <v>25.5321</v>
      </c>
      <c r="KC26">
        <v>333.105</v>
      </c>
      <c r="KD26">
        <v>9.80301</v>
      </c>
      <c r="KE26">
        <v>100.529</v>
      </c>
      <c r="KF26">
        <v>100.314</v>
      </c>
    </row>
    <row r="27" spans="1:292">
      <c r="A27">
        <v>7</v>
      </c>
      <c r="B27">
        <v>1686149281</v>
      </c>
      <c r="C27">
        <v>30</v>
      </c>
      <c r="D27" t="s">
        <v>448</v>
      </c>
      <c r="E27" t="s">
        <v>449</v>
      </c>
      <c r="F27">
        <v>5</v>
      </c>
      <c r="G27" t="s">
        <v>428</v>
      </c>
      <c r="H27">
        <v>1686149273.214286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355.0653122397934</v>
      </c>
      <c r="AJ27">
        <v>325.7881030303029</v>
      </c>
      <c r="AK27">
        <v>-2.854928312451777</v>
      </c>
      <c r="AL27">
        <v>66.72119499432758</v>
      </c>
      <c r="AM27">
        <f>(AO27 - AN27 + DX27*1E3/(8.314*(DZ27+273.15)) * AQ27/DW27 * AP27) * DW27/(100*DK27) * 1000/(1000 - AO27)</f>
        <v>0</v>
      </c>
      <c r="AN27">
        <v>9.772503541818272</v>
      </c>
      <c r="AO27">
        <v>21.15028181818181</v>
      </c>
      <c r="AP27">
        <v>7.985570470769351E-05</v>
      </c>
      <c r="AQ27">
        <v>106.240394086752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6</v>
      </c>
      <c r="DL27">
        <v>0.5</v>
      </c>
      <c r="DM27" t="s">
        <v>430</v>
      </c>
      <c r="DN27">
        <v>2</v>
      </c>
      <c r="DO27" t="b">
        <v>1</v>
      </c>
      <c r="DP27">
        <v>1686149273.214286</v>
      </c>
      <c r="DQ27">
        <v>338.4452499999999</v>
      </c>
      <c r="DR27">
        <v>366.6689285714286</v>
      </c>
      <c r="DS27">
        <v>21.13767142857143</v>
      </c>
      <c r="DT27">
        <v>9.735892500000002</v>
      </c>
      <c r="DU27">
        <v>339.4662857142857</v>
      </c>
      <c r="DV27">
        <v>21.39448928571429</v>
      </c>
      <c r="DW27">
        <v>499.9828214285715</v>
      </c>
      <c r="DX27">
        <v>90.71697500000001</v>
      </c>
      <c r="DY27">
        <v>0.09996516071428573</v>
      </c>
      <c r="DZ27">
        <v>28.30361071428571</v>
      </c>
      <c r="EA27">
        <v>28.04082857142857</v>
      </c>
      <c r="EB27">
        <v>999.9000000000002</v>
      </c>
      <c r="EC27">
        <v>0</v>
      </c>
      <c r="ED27">
        <v>0</v>
      </c>
      <c r="EE27">
        <v>10009.80464285714</v>
      </c>
      <c r="EF27">
        <v>0</v>
      </c>
      <c r="EG27">
        <v>1434.172857142857</v>
      </c>
      <c r="EH27">
        <v>-28.22368928571428</v>
      </c>
      <c r="EI27">
        <v>345.7536071428571</v>
      </c>
      <c r="EJ27">
        <v>370.2735</v>
      </c>
      <c r="EK27">
        <v>11.40178928571428</v>
      </c>
      <c r="EL27">
        <v>366.6689285714286</v>
      </c>
      <c r="EM27">
        <v>9.735892500000002</v>
      </c>
      <c r="EN27">
        <v>1.917545</v>
      </c>
      <c r="EO27">
        <v>0.8832107857142858</v>
      </c>
      <c r="EP27">
        <v>16.77943928571429</v>
      </c>
      <c r="EQ27">
        <v>5.119998571428573</v>
      </c>
      <c r="ER27">
        <v>2000.017857142857</v>
      </c>
      <c r="ES27">
        <v>0.9799977142857141</v>
      </c>
      <c r="ET27">
        <v>0.020002075</v>
      </c>
      <c r="EU27">
        <v>0</v>
      </c>
      <c r="EV27">
        <v>873.0923571428569</v>
      </c>
      <c r="EW27">
        <v>5.00078</v>
      </c>
      <c r="EX27">
        <v>23034.85357142857</v>
      </c>
      <c r="EY27">
        <v>16379.78214285714</v>
      </c>
      <c r="EZ27">
        <v>41.15607142857142</v>
      </c>
      <c r="FA27">
        <v>42.52649999999999</v>
      </c>
      <c r="FB27">
        <v>41.70735714285713</v>
      </c>
      <c r="FC27">
        <v>41.88596428571428</v>
      </c>
      <c r="FD27">
        <v>42.27414285714285</v>
      </c>
      <c r="FE27">
        <v>1955.107857142857</v>
      </c>
      <c r="FF27">
        <v>39.9</v>
      </c>
      <c r="FG27">
        <v>0</v>
      </c>
      <c r="FH27">
        <v>1686149274.1</v>
      </c>
      <c r="FI27">
        <v>0</v>
      </c>
      <c r="FJ27">
        <v>872.819153846154</v>
      </c>
      <c r="FK27">
        <v>-64.70714527903135</v>
      </c>
      <c r="FL27">
        <v>-1298.294017155373</v>
      </c>
      <c r="FM27">
        <v>23027.95769230769</v>
      </c>
      <c r="FN27">
        <v>15</v>
      </c>
      <c r="FO27">
        <v>0</v>
      </c>
      <c r="FP27" t="s">
        <v>431</v>
      </c>
      <c r="FQ27">
        <v>1685208052.5</v>
      </c>
      <c r="FR27">
        <v>1685208070</v>
      </c>
      <c r="FS27">
        <v>0</v>
      </c>
      <c r="FT27">
        <v>0.013</v>
      </c>
      <c r="FU27">
        <v>-0.005</v>
      </c>
      <c r="FV27">
        <v>-0.464</v>
      </c>
      <c r="FW27">
        <v>-0.401</v>
      </c>
      <c r="FX27">
        <v>420</v>
      </c>
      <c r="FY27">
        <v>0</v>
      </c>
      <c r="FZ27">
        <v>0.03</v>
      </c>
      <c r="GA27">
        <v>0.02</v>
      </c>
      <c r="GB27">
        <v>-30.558985</v>
      </c>
      <c r="GC27">
        <v>51.11036622889316</v>
      </c>
      <c r="GD27">
        <v>5.000497151761512</v>
      </c>
      <c r="GE27">
        <v>0</v>
      </c>
      <c r="GF27">
        <v>11.40649</v>
      </c>
      <c r="GG27">
        <v>-0.1740225140713168</v>
      </c>
      <c r="GH27">
        <v>0.0198989296194544</v>
      </c>
      <c r="GI27">
        <v>1</v>
      </c>
      <c r="GJ27">
        <v>1</v>
      </c>
      <c r="GK27">
        <v>2</v>
      </c>
      <c r="GL27" t="s">
        <v>439</v>
      </c>
      <c r="GM27">
        <v>3.09971</v>
      </c>
      <c r="GN27">
        <v>2.75824</v>
      </c>
      <c r="GO27">
        <v>0.0709342</v>
      </c>
      <c r="GP27">
        <v>0.0748405</v>
      </c>
      <c r="GQ27">
        <v>0.100392</v>
      </c>
      <c r="GR27">
        <v>0.0565526</v>
      </c>
      <c r="GS27">
        <v>23932.5</v>
      </c>
      <c r="GT27">
        <v>23450.5</v>
      </c>
      <c r="GU27">
        <v>26312.1</v>
      </c>
      <c r="GV27">
        <v>25693.4</v>
      </c>
      <c r="GW27">
        <v>37967.2</v>
      </c>
      <c r="GX27">
        <v>36789.7</v>
      </c>
      <c r="GY27">
        <v>45996.8</v>
      </c>
      <c r="GZ27">
        <v>42193.7</v>
      </c>
      <c r="HA27">
        <v>1.8811</v>
      </c>
      <c r="HB27">
        <v>1.78083</v>
      </c>
      <c r="HC27">
        <v>0.0166968</v>
      </c>
      <c r="HD27">
        <v>0</v>
      </c>
      <c r="HE27">
        <v>27.7696</v>
      </c>
      <c r="HF27">
        <v>999.9</v>
      </c>
      <c r="HG27">
        <v>43.7</v>
      </c>
      <c r="HH27">
        <v>39.5</v>
      </c>
      <c r="HI27">
        <v>34.7712</v>
      </c>
      <c r="HJ27">
        <v>62.118</v>
      </c>
      <c r="HK27">
        <v>28.9383</v>
      </c>
      <c r="HL27">
        <v>1</v>
      </c>
      <c r="HM27">
        <v>0.225755</v>
      </c>
      <c r="HN27">
        <v>2.03538</v>
      </c>
      <c r="HO27">
        <v>20.2925</v>
      </c>
      <c r="HP27">
        <v>5.21459</v>
      </c>
      <c r="HQ27">
        <v>11.98</v>
      </c>
      <c r="HR27">
        <v>4.96425</v>
      </c>
      <c r="HS27">
        <v>3.27415</v>
      </c>
      <c r="HT27">
        <v>9999</v>
      </c>
      <c r="HU27">
        <v>9999</v>
      </c>
      <c r="HV27">
        <v>9999</v>
      </c>
      <c r="HW27">
        <v>56.8</v>
      </c>
      <c r="HX27">
        <v>1.864</v>
      </c>
      <c r="HY27">
        <v>1.86019</v>
      </c>
      <c r="HZ27">
        <v>1.85852</v>
      </c>
      <c r="IA27">
        <v>1.85989</v>
      </c>
      <c r="IB27">
        <v>1.85988</v>
      </c>
      <c r="IC27">
        <v>1.8585</v>
      </c>
      <c r="ID27">
        <v>1.85757</v>
      </c>
      <c r="IE27">
        <v>1.85242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-1.007</v>
      </c>
      <c r="IT27">
        <v>-0.2566</v>
      </c>
      <c r="IU27">
        <v>-0.7885906718864093</v>
      </c>
      <c r="IV27">
        <v>-0.0007240741224296705</v>
      </c>
      <c r="IW27">
        <v>1.394155135453638E-07</v>
      </c>
      <c r="IX27">
        <v>-7.009397865246837E-11</v>
      </c>
      <c r="IY27">
        <v>-0.2677907096197649</v>
      </c>
      <c r="IZ27">
        <v>-0.01839738240005131</v>
      </c>
      <c r="JA27">
        <v>0.0009886339832832726</v>
      </c>
      <c r="JB27">
        <v>-4.895939666473346E-06</v>
      </c>
      <c r="JC27">
        <v>3</v>
      </c>
      <c r="JD27">
        <v>2018</v>
      </c>
      <c r="JE27">
        <v>1</v>
      </c>
      <c r="JF27">
        <v>26</v>
      </c>
      <c r="JG27">
        <v>15687.1</v>
      </c>
      <c r="JH27">
        <v>15686.9</v>
      </c>
      <c r="JI27">
        <v>0.917969</v>
      </c>
      <c r="JJ27">
        <v>2.65381</v>
      </c>
      <c r="JK27">
        <v>1.49658</v>
      </c>
      <c r="JL27">
        <v>2.38647</v>
      </c>
      <c r="JM27">
        <v>1.54785</v>
      </c>
      <c r="JN27">
        <v>2.35718</v>
      </c>
      <c r="JO27">
        <v>43.4808</v>
      </c>
      <c r="JP27">
        <v>14.5873</v>
      </c>
      <c r="JQ27">
        <v>18</v>
      </c>
      <c r="JR27">
        <v>496.903</v>
      </c>
      <c r="JS27">
        <v>448.005</v>
      </c>
      <c r="JT27">
        <v>25.5362</v>
      </c>
      <c r="JU27">
        <v>30.0996</v>
      </c>
      <c r="JV27">
        <v>30.0003</v>
      </c>
      <c r="JW27">
        <v>30.1066</v>
      </c>
      <c r="JX27">
        <v>30.0481</v>
      </c>
      <c r="JY27">
        <v>18.4675</v>
      </c>
      <c r="JZ27">
        <v>62.8797</v>
      </c>
      <c r="KA27">
        <v>0</v>
      </c>
      <c r="KB27">
        <v>25.4888</v>
      </c>
      <c r="KC27">
        <v>313.068</v>
      </c>
      <c r="KD27">
        <v>9.79555</v>
      </c>
      <c r="KE27">
        <v>100.528</v>
      </c>
      <c r="KF27">
        <v>100.313</v>
      </c>
    </row>
    <row r="28" spans="1:292">
      <c r="A28">
        <v>8</v>
      </c>
      <c r="B28">
        <v>1686149286</v>
      </c>
      <c r="C28">
        <v>35</v>
      </c>
      <c r="D28" t="s">
        <v>450</v>
      </c>
      <c r="E28" t="s">
        <v>451</v>
      </c>
      <c r="F28">
        <v>5</v>
      </c>
      <c r="G28" t="s">
        <v>428</v>
      </c>
      <c r="H28">
        <v>1686149278.5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338.2004975231548</v>
      </c>
      <c r="AJ28">
        <v>311.241090909091</v>
      </c>
      <c r="AK28">
        <v>-2.911990299976596</v>
      </c>
      <c r="AL28">
        <v>66.72119499432758</v>
      </c>
      <c r="AM28">
        <f>(AO28 - AN28 + DX28*1E3/(8.314*(DZ28+273.15)) * AQ28/DW28 * AP28) * DW28/(100*DK28) * 1000/(1000 - AO28)</f>
        <v>0</v>
      </c>
      <c r="AN28">
        <v>9.774059319394539</v>
      </c>
      <c r="AO28">
        <v>21.15730909090909</v>
      </c>
      <c r="AP28">
        <v>4.462323754113356E-05</v>
      </c>
      <c r="AQ28">
        <v>106.240394086752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6</v>
      </c>
      <c r="DL28">
        <v>0.5</v>
      </c>
      <c r="DM28" t="s">
        <v>430</v>
      </c>
      <c r="DN28">
        <v>2</v>
      </c>
      <c r="DO28" t="b">
        <v>1</v>
      </c>
      <c r="DP28">
        <v>1686149278.5</v>
      </c>
      <c r="DQ28">
        <v>324.325037037037</v>
      </c>
      <c r="DR28">
        <v>349.2235185185186</v>
      </c>
      <c r="DS28">
        <v>21.1457037037037</v>
      </c>
      <c r="DT28">
        <v>9.757344074074073</v>
      </c>
      <c r="DU28">
        <v>325.3367407407408</v>
      </c>
      <c r="DV28">
        <v>21.40237777777778</v>
      </c>
      <c r="DW28">
        <v>499.9959259259259</v>
      </c>
      <c r="DX28">
        <v>90.71733333333333</v>
      </c>
      <c r="DY28">
        <v>0.1000115592592593</v>
      </c>
      <c r="DZ28">
        <v>28.29994444444445</v>
      </c>
      <c r="EA28">
        <v>28.03970370370371</v>
      </c>
      <c r="EB28">
        <v>999.9000000000001</v>
      </c>
      <c r="EC28">
        <v>0</v>
      </c>
      <c r="ED28">
        <v>0</v>
      </c>
      <c r="EE28">
        <v>10009.12518518518</v>
      </c>
      <c r="EF28">
        <v>0</v>
      </c>
      <c r="EG28">
        <v>1435.512962962963</v>
      </c>
      <c r="EH28">
        <v>-24.89849259259259</v>
      </c>
      <c r="EI28">
        <v>331.3311481481481</v>
      </c>
      <c r="EJ28">
        <v>352.6642592592593</v>
      </c>
      <c r="EK28">
        <v>11.38836296296296</v>
      </c>
      <c r="EL28">
        <v>349.2235185185186</v>
      </c>
      <c r="EM28">
        <v>9.757344074074073</v>
      </c>
      <c r="EN28">
        <v>1.918281111111111</v>
      </c>
      <c r="EO28">
        <v>0.8851602962962964</v>
      </c>
      <c r="EP28">
        <v>16.78548148148148</v>
      </c>
      <c r="EQ28">
        <v>5.151674444444444</v>
      </c>
      <c r="ER28">
        <v>2000.03</v>
      </c>
      <c r="ES28">
        <v>0.9799978888888888</v>
      </c>
      <c r="ET28">
        <v>0.02000190370370371</v>
      </c>
      <c r="EU28">
        <v>0</v>
      </c>
      <c r="EV28">
        <v>867.2892962962964</v>
      </c>
      <c r="EW28">
        <v>5.00078</v>
      </c>
      <c r="EX28">
        <v>22917.65185185186</v>
      </c>
      <c r="EY28">
        <v>16379.88148148148</v>
      </c>
      <c r="EZ28">
        <v>41.14555555555555</v>
      </c>
      <c r="FA28">
        <v>42.516</v>
      </c>
      <c r="FB28">
        <v>41.773</v>
      </c>
      <c r="FC28">
        <v>41.88403703703703</v>
      </c>
      <c r="FD28">
        <v>42.26588888888888</v>
      </c>
      <c r="FE28">
        <v>1955.12</v>
      </c>
      <c r="FF28">
        <v>39.9</v>
      </c>
      <c r="FG28">
        <v>0</v>
      </c>
      <c r="FH28">
        <v>1686149278.9</v>
      </c>
      <c r="FI28">
        <v>0</v>
      </c>
      <c r="FJ28">
        <v>867.5377307692307</v>
      </c>
      <c r="FK28">
        <v>-68.75189742886035</v>
      </c>
      <c r="FL28">
        <v>-1382.523077254774</v>
      </c>
      <c r="FM28">
        <v>22921.32307692308</v>
      </c>
      <c r="FN28">
        <v>15</v>
      </c>
      <c r="FO28">
        <v>0</v>
      </c>
      <c r="FP28" t="s">
        <v>431</v>
      </c>
      <c r="FQ28">
        <v>1685208052.5</v>
      </c>
      <c r="FR28">
        <v>1685208070</v>
      </c>
      <c r="FS28">
        <v>0</v>
      </c>
      <c r="FT28">
        <v>0.013</v>
      </c>
      <c r="FU28">
        <v>-0.005</v>
      </c>
      <c r="FV28">
        <v>-0.464</v>
      </c>
      <c r="FW28">
        <v>-0.401</v>
      </c>
      <c r="FX28">
        <v>420</v>
      </c>
      <c r="FY28">
        <v>0</v>
      </c>
      <c r="FZ28">
        <v>0.03</v>
      </c>
      <c r="GA28">
        <v>0.02</v>
      </c>
      <c r="GB28">
        <v>-27.3932</v>
      </c>
      <c r="GC28">
        <v>39.58041050656669</v>
      </c>
      <c r="GD28">
        <v>3.842212428211122</v>
      </c>
      <c r="GE28">
        <v>0</v>
      </c>
      <c r="GF28">
        <v>11.3985225</v>
      </c>
      <c r="GG28">
        <v>-0.1818135084428007</v>
      </c>
      <c r="GH28">
        <v>0.02039863337946934</v>
      </c>
      <c r="GI28">
        <v>1</v>
      </c>
      <c r="GJ28">
        <v>1</v>
      </c>
      <c r="GK28">
        <v>2</v>
      </c>
      <c r="GL28" t="s">
        <v>439</v>
      </c>
      <c r="GM28">
        <v>3.0997</v>
      </c>
      <c r="GN28">
        <v>2.75813</v>
      </c>
      <c r="GO28">
        <v>0.0683735</v>
      </c>
      <c r="GP28">
        <v>0.0719582</v>
      </c>
      <c r="GQ28">
        <v>0.10041</v>
      </c>
      <c r="GR28">
        <v>0.0565637</v>
      </c>
      <c r="GS28">
        <v>23998.6</v>
      </c>
      <c r="GT28">
        <v>23523.4</v>
      </c>
      <c r="GU28">
        <v>26312.3</v>
      </c>
      <c r="GV28">
        <v>25693.2</v>
      </c>
      <c r="GW28">
        <v>37966.1</v>
      </c>
      <c r="GX28">
        <v>36789.1</v>
      </c>
      <c r="GY28">
        <v>45996.8</v>
      </c>
      <c r="GZ28">
        <v>42193.8</v>
      </c>
      <c r="HA28">
        <v>1.8811</v>
      </c>
      <c r="HB28">
        <v>1.78065</v>
      </c>
      <c r="HC28">
        <v>0.0161417</v>
      </c>
      <c r="HD28">
        <v>0</v>
      </c>
      <c r="HE28">
        <v>27.7647</v>
      </c>
      <c r="HF28">
        <v>999.9</v>
      </c>
      <c r="HG28">
        <v>43.7</v>
      </c>
      <c r="HH28">
        <v>39.5</v>
      </c>
      <c r="HI28">
        <v>34.7683</v>
      </c>
      <c r="HJ28">
        <v>62.278</v>
      </c>
      <c r="HK28">
        <v>28.9143</v>
      </c>
      <c r="HL28">
        <v>1</v>
      </c>
      <c r="HM28">
        <v>0.225808</v>
      </c>
      <c r="HN28">
        <v>2.08057</v>
      </c>
      <c r="HO28">
        <v>20.2922</v>
      </c>
      <c r="HP28">
        <v>5.2137</v>
      </c>
      <c r="HQ28">
        <v>11.98</v>
      </c>
      <c r="HR28">
        <v>4.96405</v>
      </c>
      <c r="HS28">
        <v>3.27408</v>
      </c>
      <c r="HT28">
        <v>9999</v>
      </c>
      <c r="HU28">
        <v>9999</v>
      </c>
      <c r="HV28">
        <v>9999</v>
      </c>
      <c r="HW28">
        <v>56.8</v>
      </c>
      <c r="HX28">
        <v>1.864</v>
      </c>
      <c r="HY28">
        <v>1.86018</v>
      </c>
      <c r="HZ28">
        <v>1.85852</v>
      </c>
      <c r="IA28">
        <v>1.85989</v>
      </c>
      <c r="IB28">
        <v>1.85989</v>
      </c>
      <c r="IC28">
        <v>1.85852</v>
      </c>
      <c r="ID28">
        <v>1.85757</v>
      </c>
      <c r="IE28">
        <v>1.85242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-0.998</v>
      </c>
      <c r="IT28">
        <v>-0.2565</v>
      </c>
      <c r="IU28">
        <v>-0.7885906718864093</v>
      </c>
      <c r="IV28">
        <v>-0.0007240741224296705</v>
      </c>
      <c r="IW28">
        <v>1.394155135453638E-07</v>
      </c>
      <c r="IX28">
        <v>-7.009397865246837E-11</v>
      </c>
      <c r="IY28">
        <v>-0.2677907096197649</v>
      </c>
      <c r="IZ28">
        <v>-0.01839738240005131</v>
      </c>
      <c r="JA28">
        <v>0.0009886339832832726</v>
      </c>
      <c r="JB28">
        <v>-4.895939666473346E-06</v>
      </c>
      <c r="JC28">
        <v>3</v>
      </c>
      <c r="JD28">
        <v>2018</v>
      </c>
      <c r="JE28">
        <v>1</v>
      </c>
      <c r="JF28">
        <v>26</v>
      </c>
      <c r="JG28">
        <v>15687.2</v>
      </c>
      <c r="JH28">
        <v>15686.9</v>
      </c>
      <c r="JI28">
        <v>0.881348</v>
      </c>
      <c r="JJ28">
        <v>2.64648</v>
      </c>
      <c r="JK28">
        <v>1.49658</v>
      </c>
      <c r="JL28">
        <v>2.38647</v>
      </c>
      <c r="JM28">
        <v>1.54785</v>
      </c>
      <c r="JN28">
        <v>2.39624</v>
      </c>
      <c r="JO28">
        <v>43.4808</v>
      </c>
      <c r="JP28">
        <v>14.5873</v>
      </c>
      <c r="JQ28">
        <v>18</v>
      </c>
      <c r="JR28">
        <v>496.909</v>
      </c>
      <c r="JS28">
        <v>447.911</v>
      </c>
      <c r="JT28">
        <v>25.494</v>
      </c>
      <c r="JU28">
        <v>30.1004</v>
      </c>
      <c r="JV28">
        <v>30.0003</v>
      </c>
      <c r="JW28">
        <v>30.1074</v>
      </c>
      <c r="JX28">
        <v>30.0501</v>
      </c>
      <c r="JY28">
        <v>17.6804</v>
      </c>
      <c r="JZ28">
        <v>62.8797</v>
      </c>
      <c r="KA28">
        <v>0</v>
      </c>
      <c r="KB28">
        <v>25.4554</v>
      </c>
      <c r="KC28">
        <v>299.71</v>
      </c>
      <c r="KD28">
        <v>9.79527</v>
      </c>
      <c r="KE28">
        <v>100.529</v>
      </c>
      <c r="KF28">
        <v>100.313</v>
      </c>
    </row>
    <row r="29" spans="1:292">
      <c r="A29">
        <v>9</v>
      </c>
      <c r="B29">
        <v>1686149291</v>
      </c>
      <c r="C29">
        <v>40</v>
      </c>
      <c r="D29" t="s">
        <v>452</v>
      </c>
      <c r="E29" t="s">
        <v>453</v>
      </c>
      <c r="F29">
        <v>5</v>
      </c>
      <c r="G29" t="s">
        <v>428</v>
      </c>
      <c r="H29">
        <v>1686149283.214286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321.5713481731884</v>
      </c>
      <c r="AJ29">
        <v>296.6071212121212</v>
      </c>
      <c r="AK29">
        <v>-2.928727674708807</v>
      </c>
      <c r="AL29">
        <v>66.72119499432758</v>
      </c>
      <c r="AM29">
        <f>(AO29 - AN29 + DX29*1E3/(8.314*(DZ29+273.15)) * AQ29/DW29 * AP29) * DW29/(100*DK29) * 1000/(1000 - AO29)</f>
        <v>0</v>
      </c>
      <c r="AN29">
        <v>9.775220016831254</v>
      </c>
      <c r="AO29">
        <v>21.15767575757575</v>
      </c>
      <c r="AP29">
        <v>-1.215148370065915E-05</v>
      </c>
      <c r="AQ29">
        <v>106.240394086752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6</v>
      </c>
      <c r="DL29">
        <v>0.5</v>
      </c>
      <c r="DM29" t="s">
        <v>430</v>
      </c>
      <c r="DN29">
        <v>2</v>
      </c>
      <c r="DO29" t="b">
        <v>1</v>
      </c>
      <c r="DP29">
        <v>1686149283.214286</v>
      </c>
      <c r="DQ29">
        <v>311.1171428571428</v>
      </c>
      <c r="DR29">
        <v>333.6133571428571</v>
      </c>
      <c r="DS29">
        <v>21.15207142857143</v>
      </c>
      <c r="DT29">
        <v>9.772708928571429</v>
      </c>
      <c r="DU29">
        <v>312.1201785714285</v>
      </c>
      <c r="DV29">
        <v>21.40862857142857</v>
      </c>
      <c r="DW29">
        <v>500.0131071428572</v>
      </c>
      <c r="DX29">
        <v>90.71806428571428</v>
      </c>
      <c r="DY29">
        <v>0.1000447</v>
      </c>
      <c r="DZ29">
        <v>28.29485</v>
      </c>
      <c r="EA29">
        <v>28.03567857142857</v>
      </c>
      <c r="EB29">
        <v>999.9000000000002</v>
      </c>
      <c r="EC29">
        <v>0</v>
      </c>
      <c r="ED29">
        <v>0</v>
      </c>
      <c r="EE29">
        <v>10006.16071428571</v>
      </c>
      <c r="EF29">
        <v>0</v>
      </c>
      <c r="EG29">
        <v>1436.065357142857</v>
      </c>
      <c r="EH29">
        <v>-22.49621428571428</v>
      </c>
      <c r="EI29">
        <v>317.8400357142858</v>
      </c>
      <c r="EJ29">
        <v>336.9057857142857</v>
      </c>
      <c r="EK29">
        <v>11.37935</v>
      </c>
      <c r="EL29">
        <v>333.6133571428571</v>
      </c>
      <c r="EM29">
        <v>9.772708928571429</v>
      </c>
      <c r="EN29">
        <v>1.918873214285714</v>
      </c>
      <c r="EO29">
        <v>0.8865612499999999</v>
      </c>
      <c r="EP29">
        <v>16.79035</v>
      </c>
      <c r="EQ29">
        <v>5.174424285714286</v>
      </c>
      <c r="ER29">
        <v>2000.029285714286</v>
      </c>
      <c r="ES29">
        <v>0.9799979285714285</v>
      </c>
      <c r="ET29">
        <v>0.02000186785714286</v>
      </c>
      <c r="EU29">
        <v>0</v>
      </c>
      <c r="EV29">
        <v>861.8157857142858</v>
      </c>
      <c r="EW29">
        <v>5.00078</v>
      </c>
      <c r="EX29">
        <v>22807.72142857143</v>
      </c>
      <c r="EY29">
        <v>16379.87142857143</v>
      </c>
      <c r="EZ29">
        <v>41.13146428571429</v>
      </c>
      <c r="FA29">
        <v>42.51985714285713</v>
      </c>
      <c r="FB29">
        <v>41.75882142857143</v>
      </c>
      <c r="FC29">
        <v>41.88821428571428</v>
      </c>
      <c r="FD29">
        <v>42.24971428571428</v>
      </c>
      <c r="FE29">
        <v>1955.119285714286</v>
      </c>
      <c r="FF29">
        <v>39.9</v>
      </c>
      <c r="FG29">
        <v>0</v>
      </c>
      <c r="FH29">
        <v>1686149284.3</v>
      </c>
      <c r="FI29">
        <v>0</v>
      </c>
      <c r="FJ29">
        <v>860.94244</v>
      </c>
      <c r="FK29">
        <v>-70.92961549903534</v>
      </c>
      <c r="FL29">
        <v>-1380.030771390713</v>
      </c>
      <c r="FM29">
        <v>22789.632</v>
      </c>
      <c r="FN29">
        <v>15</v>
      </c>
      <c r="FO29">
        <v>0</v>
      </c>
      <c r="FP29" t="s">
        <v>431</v>
      </c>
      <c r="FQ29">
        <v>1685208052.5</v>
      </c>
      <c r="FR29">
        <v>1685208070</v>
      </c>
      <c r="FS29">
        <v>0</v>
      </c>
      <c r="FT29">
        <v>0.013</v>
      </c>
      <c r="FU29">
        <v>-0.005</v>
      </c>
      <c r="FV29">
        <v>-0.464</v>
      </c>
      <c r="FW29">
        <v>-0.401</v>
      </c>
      <c r="FX29">
        <v>420</v>
      </c>
      <c r="FY29">
        <v>0</v>
      </c>
      <c r="FZ29">
        <v>0.03</v>
      </c>
      <c r="GA29">
        <v>0.02</v>
      </c>
      <c r="GB29">
        <v>-24.23469024390244</v>
      </c>
      <c r="GC29">
        <v>31.56829756097559</v>
      </c>
      <c r="GD29">
        <v>3.124894243346475</v>
      </c>
      <c r="GE29">
        <v>0</v>
      </c>
      <c r="GF29">
        <v>11.38879756097561</v>
      </c>
      <c r="GG29">
        <v>-0.1164606271777096</v>
      </c>
      <c r="GH29">
        <v>0.01679085825324091</v>
      </c>
      <c r="GI29">
        <v>1</v>
      </c>
      <c r="GJ29">
        <v>1</v>
      </c>
      <c r="GK29">
        <v>2</v>
      </c>
      <c r="GL29" t="s">
        <v>439</v>
      </c>
      <c r="GM29">
        <v>3.0996</v>
      </c>
      <c r="GN29">
        <v>2.75821</v>
      </c>
      <c r="GO29">
        <v>0.0657488</v>
      </c>
      <c r="GP29">
        <v>0.06900679999999999</v>
      </c>
      <c r="GQ29">
        <v>0.100415</v>
      </c>
      <c r="GR29">
        <v>0.0565668</v>
      </c>
      <c r="GS29">
        <v>24065.9</v>
      </c>
      <c r="GT29">
        <v>23598.4</v>
      </c>
      <c r="GU29">
        <v>26312</v>
      </c>
      <c r="GV29">
        <v>25693.5</v>
      </c>
      <c r="GW29">
        <v>37965.5</v>
      </c>
      <c r="GX29">
        <v>36788.7</v>
      </c>
      <c r="GY29">
        <v>45996.7</v>
      </c>
      <c r="GZ29">
        <v>42193.9</v>
      </c>
      <c r="HA29">
        <v>1.88092</v>
      </c>
      <c r="HB29">
        <v>1.7808</v>
      </c>
      <c r="HC29">
        <v>0.0168309</v>
      </c>
      <c r="HD29">
        <v>0</v>
      </c>
      <c r="HE29">
        <v>27.7542</v>
      </c>
      <c r="HF29">
        <v>999.9</v>
      </c>
      <c r="HG29">
        <v>43.7</v>
      </c>
      <c r="HH29">
        <v>39.5</v>
      </c>
      <c r="HI29">
        <v>34.768</v>
      </c>
      <c r="HJ29">
        <v>62.228</v>
      </c>
      <c r="HK29">
        <v>28.8822</v>
      </c>
      <c r="HL29">
        <v>1</v>
      </c>
      <c r="HM29">
        <v>0.225737</v>
      </c>
      <c r="HN29">
        <v>2.08371</v>
      </c>
      <c r="HO29">
        <v>20.292</v>
      </c>
      <c r="HP29">
        <v>5.21325</v>
      </c>
      <c r="HQ29">
        <v>11.98</v>
      </c>
      <c r="HR29">
        <v>4.96385</v>
      </c>
      <c r="HS29">
        <v>3.27397</v>
      </c>
      <c r="HT29">
        <v>9999</v>
      </c>
      <c r="HU29">
        <v>9999</v>
      </c>
      <c r="HV29">
        <v>9999</v>
      </c>
      <c r="HW29">
        <v>56.8</v>
      </c>
      <c r="HX29">
        <v>1.86399</v>
      </c>
      <c r="HY29">
        <v>1.86019</v>
      </c>
      <c r="HZ29">
        <v>1.85852</v>
      </c>
      <c r="IA29">
        <v>1.85989</v>
      </c>
      <c r="IB29">
        <v>1.85989</v>
      </c>
      <c r="IC29">
        <v>1.8585</v>
      </c>
      <c r="ID29">
        <v>1.85757</v>
      </c>
      <c r="IE29">
        <v>1.85242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-0.988</v>
      </c>
      <c r="IT29">
        <v>-0.2565</v>
      </c>
      <c r="IU29">
        <v>-0.7885906718864093</v>
      </c>
      <c r="IV29">
        <v>-0.0007240741224296705</v>
      </c>
      <c r="IW29">
        <v>1.394155135453638E-07</v>
      </c>
      <c r="IX29">
        <v>-7.009397865246837E-11</v>
      </c>
      <c r="IY29">
        <v>-0.2677907096197649</v>
      </c>
      <c r="IZ29">
        <v>-0.01839738240005131</v>
      </c>
      <c r="JA29">
        <v>0.0009886339832832726</v>
      </c>
      <c r="JB29">
        <v>-4.895939666473346E-06</v>
      </c>
      <c r="JC29">
        <v>3</v>
      </c>
      <c r="JD29">
        <v>2018</v>
      </c>
      <c r="JE29">
        <v>1</v>
      </c>
      <c r="JF29">
        <v>26</v>
      </c>
      <c r="JG29">
        <v>15687.3</v>
      </c>
      <c r="JH29">
        <v>15687</v>
      </c>
      <c r="JI29">
        <v>0.843506</v>
      </c>
      <c r="JJ29">
        <v>2.65259</v>
      </c>
      <c r="JK29">
        <v>1.49658</v>
      </c>
      <c r="JL29">
        <v>2.38647</v>
      </c>
      <c r="JM29">
        <v>1.54907</v>
      </c>
      <c r="JN29">
        <v>2.45483</v>
      </c>
      <c r="JO29">
        <v>43.5081</v>
      </c>
      <c r="JP29">
        <v>14.5961</v>
      </c>
      <c r="JQ29">
        <v>18</v>
      </c>
      <c r="JR29">
        <v>496.818</v>
      </c>
      <c r="JS29">
        <v>448.008</v>
      </c>
      <c r="JT29">
        <v>25.4553</v>
      </c>
      <c r="JU29">
        <v>30.1028</v>
      </c>
      <c r="JV29">
        <v>30.0001</v>
      </c>
      <c r="JW29">
        <v>30.1092</v>
      </c>
      <c r="JX29">
        <v>30.0506</v>
      </c>
      <c r="JY29">
        <v>16.9643</v>
      </c>
      <c r="JZ29">
        <v>62.8797</v>
      </c>
      <c r="KA29">
        <v>0</v>
      </c>
      <c r="KB29">
        <v>25.4266</v>
      </c>
      <c r="KC29">
        <v>279.675</v>
      </c>
      <c r="KD29">
        <v>9.7933</v>
      </c>
      <c r="KE29">
        <v>100.528</v>
      </c>
      <c r="KF29">
        <v>100.314</v>
      </c>
    </row>
    <row r="30" spans="1:292">
      <c r="A30">
        <v>10</v>
      </c>
      <c r="B30">
        <v>1686149296</v>
      </c>
      <c r="C30">
        <v>45</v>
      </c>
      <c r="D30" t="s">
        <v>454</v>
      </c>
      <c r="E30" t="s">
        <v>455</v>
      </c>
      <c r="F30">
        <v>5</v>
      </c>
      <c r="G30" t="s">
        <v>428</v>
      </c>
      <c r="H30">
        <v>1686149288.5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304.8861836513465</v>
      </c>
      <c r="AJ30">
        <v>281.9618242424244</v>
      </c>
      <c r="AK30">
        <v>-2.933881556775884</v>
      </c>
      <c r="AL30">
        <v>66.72119499432758</v>
      </c>
      <c r="AM30">
        <f>(AO30 - AN30 + DX30*1E3/(8.314*(DZ30+273.15)) * AQ30/DW30 * AP30) * DW30/(100*DK30) * 1000/(1000 - AO30)</f>
        <v>0</v>
      </c>
      <c r="AN30">
        <v>9.777136857666838</v>
      </c>
      <c r="AO30">
        <v>21.15426484848485</v>
      </c>
      <c r="AP30">
        <v>8.039511832274334E-07</v>
      </c>
      <c r="AQ30">
        <v>106.240394086752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6</v>
      </c>
      <c r="DL30">
        <v>0.5</v>
      </c>
      <c r="DM30" t="s">
        <v>430</v>
      </c>
      <c r="DN30">
        <v>2</v>
      </c>
      <c r="DO30" t="b">
        <v>1</v>
      </c>
      <c r="DP30">
        <v>1686149288.5</v>
      </c>
      <c r="DQ30">
        <v>296.0611111111111</v>
      </c>
      <c r="DR30">
        <v>316.1027777777778</v>
      </c>
      <c r="DS30">
        <v>21.15654074074074</v>
      </c>
      <c r="DT30">
        <v>9.775416296296296</v>
      </c>
      <c r="DU30">
        <v>297.0542592592593</v>
      </c>
      <c r="DV30">
        <v>21.41302962962963</v>
      </c>
      <c r="DW30">
        <v>500.0054074074074</v>
      </c>
      <c r="DX30">
        <v>90.71867777777778</v>
      </c>
      <c r="DY30">
        <v>0.1000187888888889</v>
      </c>
      <c r="DZ30">
        <v>28.28428518518519</v>
      </c>
      <c r="EA30">
        <v>28.02851111111111</v>
      </c>
      <c r="EB30">
        <v>999.9000000000001</v>
      </c>
      <c r="EC30">
        <v>0</v>
      </c>
      <c r="ED30">
        <v>0</v>
      </c>
      <c r="EE30">
        <v>10005.76111111111</v>
      </c>
      <c r="EF30">
        <v>0</v>
      </c>
      <c r="EG30">
        <v>1436.103703703704</v>
      </c>
      <c r="EH30">
        <v>-20.04166296296296</v>
      </c>
      <c r="EI30">
        <v>302.46</v>
      </c>
      <c r="EJ30">
        <v>319.2232962962963</v>
      </c>
      <c r="EK30">
        <v>11.38111481481481</v>
      </c>
      <c r="EL30">
        <v>316.1027777777778</v>
      </c>
      <c r="EM30">
        <v>9.775416296296296</v>
      </c>
      <c r="EN30">
        <v>1.919292592592593</v>
      </c>
      <c r="EO30">
        <v>0.8868127777777778</v>
      </c>
      <c r="EP30">
        <v>16.79378518518518</v>
      </c>
      <c r="EQ30">
        <v>5.178501481481482</v>
      </c>
      <c r="ER30">
        <v>2000.016666666667</v>
      </c>
      <c r="ES30">
        <v>0.9799978888888887</v>
      </c>
      <c r="ET30">
        <v>0.02000190370370371</v>
      </c>
      <c r="EU30">
        <v>0</v>
      </c>
      <c r="EV30">
        <v>855.8398888888888</v>
      </c>
      <c r="EW30">
        <v>5.00078</v>
      </c>
      <c r="EX30">
        <v>22689.94444444445</v>
      </c>
      <c r="EY30">
        <v>16379.75555555556</v>
      </c>
      <c r="EZ30">
        <v>41.15722222222222</v>
      </c>
      <c r="FA30">
        <v>42.52296296296296</v>
      </c>
      <c r="FB30">
        <v>41.78451851851851</v>
      </c>
      <c r="FC30">
        <v>41.91648148148148</v>
      </c>
      <c r="FD30">
        <v>42.30988888888888</v>
      </c>
      <c r="FE30">
        <v>1955.107037037037</v>
      </c>
      <c r="FF30">
        <v>39.9</v>
      </c>
      <c r="FG30">
        <v>0</v>
      </c>
      <c r="FH30">
        <v>1686149289.1</v>
      </c>
      <c r="FI30">
        <v>0</v>
      </c>
      <c r="FJ30">
        <v>855.46784</v>
      </c>
      <c r="FK30">
        <v>-67.92807704504744</v>
      </c>
      <c r="FL30">
        <v>-1282.561540424997</v>
      </c>
      <c r="FM30">
        <v>22683.92000000001</v>
      </c>
      <c r="FN30">
        <v>15</v>
      </c>
      <c r="FO30">
        <v>0</v>
      </c>
      <c r="FP30" t="s">
        <v>431</v>
      </c>
      <c r="FQ30">
        <v>1685208052.5</v>
      </c>
      <c r="FR30">
        <v>1685208070</v>
      </c>
      <c r="FS30">
        <v>0</v>
      </c>
      <c r="FT30">
        <v>0.013</v>
      </c>
      <c r="FU30">
        <v>-0.005</v>
      </c>
      <c r="FV30">
        <v>-0.464</v>
      </c>
      <c r="FW30">
        <v>-0.401</v>
      </c>
      <c r="FX30">
        <v>420</v>
      </c>
      <c r="FY30">
        <v>0</v>
      </c>
      <c r="FZ30">
        <v>0.03</v>
      </c>
      <c r="GA30">
        <v>0.02</v>
      </c>
      <c r="GB30">
        <v>-21.69920243902439</v>
      </c>
      <c r="GC30">
        <v>28.00363066202089</v>
      </c>
      <c r="GD30">
        <v>2.76353698069206</v>
      </c>
      <c r="GE30">
        <v>0</v>
      </c>
      <c r="GF30">
        <v>11.38002682926829</v>
      </c>
      <c r="GG30">
        <v>0.01036306620206787</v>
      </c>
      <c r="GH30">
        <v>0.003869960886563772</v>
      </c>
      <c r="GI30">
        <v>1</v>
      </c>
      <c r="GJ30">
        <v>1</v>
      </c>
      <c r="GK30">
        <v>2</v>
      </c>
      <c r="GL30" t="s">
        <v>439</v>
      </c>
      <c r="GM30">
        <v>3.09975</v>
      </c>
      <c r="GN30">
        <v>2.75825</v>
      </c>
      <c r="GO30">
        <v>0.0630685</v>
      </c>
      <c r="GP30">
        <v>0.0659612</v>
      </c>
      <c r="GQ30">
        <v>0.100398</v>
      </c>
      <c r="GR30">
        <v>0.056565</v>
      </c>
      <c r="GS30">
        <v>24135.1</v>
      </c>
      <c r="GT30">
        <v>23675.8</v>
      </c>
      <c r="GU30">
        <v>26312.2</v>
      </c>
      <c r="GV30">
        <v>25693.8</v>
      </c>
      <c r="GW30">
        <v>37966</v>
      </c>
      <c r="GX30">
        <v>36788.6</v>
      </c>
      <c r="GY30">
        <v>45996.8</v>
      </c>
      <c r="GZ30">
        <v>42194</v>
      </c>
      <c r="HA30">
        <v>1.88095</v>
      </c>
      <c r="HB30">
        <v>1.78062</v>
      </c>
      <c r="HC30">
        <v>0.0168718</v>
      </c>
      <c r="HD30">
        <v>0</v>
      </c>
      <c r="HE30">
        <v>27.7422</v>
      </c>
      <c r="HF30">
        <v>999.9</v>
      </c>
      <c r="HG30">
        <v>43.7</v>
      </c>
      <c r="HH30">
        <v>39.5</v>
      </c>
      <c r="HI30">
        <v>34.7669</v>
      </c>
      <c r="HJ30">
        <v>62.208</v>
      </c>
      <c r="HK30">
        <v>28.7099</v>
      </c>
      <c r="HL30">
        <v>1</v>
      </c>
      <c r="HM30">
        <v>0.225686</v>
      </c>
      <c r="HN30">
        <v>2.09181</v>
      </c>
      <c r="HO30">
        <v>20.2922</v>
      </c>
      <c r="HP30">
        <v>5.2137</v>
      </c>
      <c r="HQ30">
        <v>11.98</v>
      </c>
      <c r="HR30">
        <v>4.96395</v>
      </c>
      <c r="HS30">
        <v>3.274</v>
      </c>
      <c r="HT30">
        <v>9999</v>
      </c>
      <c r="HU30">
        <v>9999</v>
      </c>
      <c r="HV30">
        <v>9999</v>
      </c>
      <c r="HW30">
        <v>56.8</v>
      </c>
      <c r="HX30">
        <v>1.86399</v>
      </c>
      <c r="HY30">
        <v>1.86019</v>
      </c>
      <c r="HZ30">
        <v>1.85853</v>
      </c>
      <c r="IA30">
        <v>1.85989</v>
      </c>
      <c r="IB30">
        <v>1.85989</v>
      </c>
      <c r="IC30">
        <v>1.85851</v>
      </c>
      <c r="ID30">
        <v>1.85758</v>
      </c>
      <c r="IE30">
        <v>1.85242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-0.979</v>
      </c>
      <c r="IT30">
        <v>-0.2565</v>
      </c>
      <c r="IU30">
        <v>-0.7885906718864093</v>
      </c>
      <c r="IV30">
        <v>-0.0007240741224296705</v>
      </c>
      <c r="IW30">
        <v>1.394155135453638E-07</v>
      </c>
      <c r="IX30">
        <v>-7.009397865246837E-11</v>
      </c>
      <c r="IY30">
        <v>-0.2677907096197649</v>
      </c>
      <c r="IZ30">
        <v>-0.01839738240005131</v>
      </c>
      <c r="JA30">
        <v>0.0009886339832832726</v>
      </c>
      <c r="JB30">
        <v>-4.895939666473346E-06</v>
      </c>
      <c r="JC30">
        <v>3</v>
      </c>
      <c r="JD30">
        <v>2018</v>
      </c>
      <c r="JE30">
        <v>1</v>
      </c>
      <c r="JF30">
        <v>26</v>
      </c>
      <c r="JG30">
        <v>15687.4</v>
      </c>
      <c r="JH30">
        <v>15687.1</v>
      </c>
      <c r="JI30">
        <v>0.806885</v>
      </c>
      <c r="JJ30">
        <v>2.65747</v>
      </c>
      <c r="JK30">
        <v>1.49658</v>
      </c>
      <c r="JL30">
        <v>2.38647</v>
      </c>
      <c r="JM30">
        <v>1.54907</v>
      </c>
      <c r="JN30">
        <v>2.39258</v>
      </c>
      <c r="JO30">
        <v>43.5081</v>
      </c>
      <c r="JP30">
        <v>14.5786</v>
      </c>
      <c r="JQ30">
        <v>18</v>
      </c>
      <c r="JR30">
        <v>496.844</v>
      </c>
      <c r="JS30">
        <v>447.915</v>
      </c>
      <c r="JT30">
        <v>25.4266</v>
      </c>
      <c r="JU30">
        <v>30.1042</v>
      </c>
      <c r="JV30">
        <v>30</v>
      </c>
      <c r="JW30">
        <v>30.1107</v>
      </c>
      <c r="JX30">
        <v>30.0526</v>
      </c>
      <c r="JY30">
        <v>16.1734</v>
      </c>
      <c r="JZ30">
        <v>62.8797</v>
      </c>
      <c r="KA30">
        <v>0</v>
      </c>
      <c r="KB30">
        <v>25.4043</v>
      </c>
      <c r="KC30">
        <v>266.318</v>
      </c>
      <c r="KD30">
        <v>9.80531</v>
      </c>
      <c r="KE30">
        <v>100.529</v>
      </c>
      <c r="KF30">
        <v>100.314</v>
      </c>
    </row>
    <row r="31" spans="1:292">
      <c r="A31">
        <v>11</v>
      </c>
      <c r="B31">
        <v>1686149301</v>
      </c>
      <c r="C31">
        <v>50</v>
      </c>
      <c r="D31" t="s">
        <v>456</v>
      </c>
      <c r="E31" t="s">
        <v>457</v>
      </c>
      <c r="F31">
        <v>5</v>
      </c>
      <c r="G31" t="s">
        <v>428</v>
      </c>
      <c r="H31">
        <v>1686149293.214286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288.0087533699162</v>
      </c>
      <c r="AJ31">
        <v>267.2376727272726</v>
      </c>
      <c r="AK31">
        <v>-2.944351627098389</v>
      </c>
      <c r="AL31">
        <v>66.72119499432758</v>
      </c>
      <c r="AM31">
        <f>(AO31 - AN31 + DX31*1E3/(8.314*(DZ31+273.15)) * AQ31/DW31 * AP31) * DW31/(100*DK31) * 1000/(1000 - AO31)</f>
        <v>0</v>
      </c>
      <c r="AN31">
        <v>9.774626572208685</v>
      </c>
      <c r="AO31">
        <v>21.14997757575757</v>
      </c>
      <c r="AP31">
        <v>-1.738720037491349E-05</v>
      </c>
      <c r="AQ31">
        <v>106.240394086752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6</v>
      </c>
      <c r="DL31">
        <v>0.5</v>
      </c>
      <c r="DM31" t="s">
        <v>430</v>
      </c>
      <c r="DN31">
        <v>2</v>
      </c>
      <c r="DO31" t="b">
        <v>1</v>
      </c>
      <c r="DP31">
        <v>1686149293.214286</v>
      </c>
      <c r="DQ31">
        <v>282.5473571428572</v>
      </c>
      <c r="DR31">
        <v>300.4736428571428</v>
      </c>
      <c r="DS31">
        <v>21.15489642857143</v>
      </c>
      <c r="DT31">
        <v>9.775569642857144</v>
      </c>
      <c r="DU31">
        <v>283.5316071428571</v>
      </c>
      <c r="DV31">
        <v>21.41141071428571</v>
      </c>
      <c r="DW31">
        <v>500.0058214285714</v>
      </c>
      <c r="DX31">
        <v>90.71865357142856</v>
      </c>
      <c r="DY31">
        <v>0.09989529642857144</v>
      </c>
      <c r="DZ31">
        <v>28.275825</v>
      </c>
      <c r="EA31">
        <v>28.02156071428572</v>
      </c>
      <c r="EB31">
        <v>999.9000000000002</v>
      </c>
      <c r="EC31">
        <v>0</v>
      </c>
      <c r="ED31">
        <v>0</v>
      </c>
      <c r="EE31">
        <v>10018.23392857143</v>
      </c>
      <c r="EF31">
        <v>0</v>
      </c>
      <c r="EG31">
        <v>1435.982142857143</v>
      </c>
      <c r="EH31">
        <v>-17.92628571428572</v>
      </c>
      <c r="EI31">
        <v>288.65375</v>
      </c>
      <c r="EJ31">
        <v>303.4399642857143</v>
      </c>
      <c r="EK31">
        <v>11.37931785714285</v>
      </c>
      <c r="EL31">
        <v>300.4736428571428</v>
      </c>
      <c r="EM31">
        <v>9.775569642857144</v>
      </c>
      <c r="EN31">
        <v>1.919142857142857</v>
      </c>
      <c r="EO31">
        <v>0.886826607142857</v>
      </c>
      <c r="EP31">
        <v>16.79255357142857</v>
      </c>
      <c r="EQ31">
        <v>5.178724285714286</v>
      </c>
      <c r="ER31">
        <v>2000</v>
      </c>
      <c r="ES31">
        <v>0.9799977142857141</v>
      </c>
      <c r="ET31">
        <v>0.02000207857142858</v>
      </c>
      <c r="EU31">
        <v>0</v>
      </c>
      <c r="EV31">
        <v>850.8104285714286</v>
      </c>
      <c r="EW31">
        <v>5.00078</v>
      </c>
      <c r="EX31">
        <v>22592.93928571428</v>
      </c>
      <c r="EY31">
        <v>16379.61428571429</v>
      </c>
      <c r="EZ31">
        <v>41.15832142857142</v>
      </c>
      <c r="FA31">
        <v>42.51771428571429</v>
      </c>
      <c r="FB31">
        <v>41.78771428571428</v>
      </c>
      <c r="FC31">
        <v>41.90824999999999</v>
      </c>
      <c r="FD31">
        <v>42.30992857142856</v>
      </c>
      <c r="FE31">
        <v>1955.090357142857</v>
      </c>
      <c r="FF31">
        <v>39.9</v>
      </c>
      <c r="FG31">
        <v>0</v>
      </c>
      <c r="FH31">
        <v>1686149294.5</v>
      </c>
      <c r="FI31">
        <v>0</v>
      </c>
      <c r="FJ31">
        <v>850.0295769230769</v>
      </c>
      <c r="FK31">
        <v>-60.56598283863593</v>
      </c>
      <c r="FL31">
        <v>-1160.389742016054</v>
      </c>
      <c r="FM31">
        <v>22579.23076923077</v>
      </c>
      <c r="FN31">
        <v>15</v>
      </c>
      <c r="FO31">
        <v>0</v>
      </c>
      <c r="FP31" t="s">
        <v>431</v>
      </c>
      <c r="FQ31">
        <v>1685208052.5</v>
      </c>
      <c r="FR31">
        <v>1685208070</v>
      </c>
      <c r="FS31">
        <v>0</v>
      </c>
      <c r="FT31">
        <v>0.013</v>
      </c>
      <c r="FU31">
        <v>-0.005</v>
      </c>
      <c r="FV31">
        <v>-0.464</v>
      </c>
      <c r="FW31">
        <v>-0.401</v>
      </c>
      <c r="FX31">
        <v>420</v>
      </c>
      <c r="FY31">
        <v>0</v>
      </c>
      <c r="FZ31">
        <v>0.03</v>
      </c>
      <c r="GA31">
        <v>0.02</v>
      </c>
      <c r="GB31">
        <v>-19.02646</v>
      </c>
      <c r="GC31">
        <v>26.94711219512198</v>
      </c>
      <c r="GD31">
        <v>2.592411982768171</v>
      </c>
      <c r="GE31">
        <v>0</v>
      </c>
      <c r="GF31">
        <v>11.3799175</v>
      </c>
      <c r="GG31">
        <v>-0.01855497185743539</v>
      </c>
      <c r="GH31">
        <v>0.00236017875382355</v>
      </c>
      <c r="GI31">
        <v>1</v>
      </c>
      <c r="GJ31">
        <v>1</v>
      </c>
      <c r="GK31">
        <v>2</v>
      </c>
      <c r="GL31" t="s">
        <v>439</v>
      </c>
      <c r="GM31">
        <v>3.09971</v>
      </c>
      <c r="GN31">
        <v>2.75822</v>
      </c>
      <c r="GO31">
        <v>0.0603318</v>
      </c>
      <c r="GP31">
        <v>0.06286750000000001</v>
      </c>
      <c r="GQ31">
        <v>0.100385</v>
      </c>
      <c r="GR31">
        <v>0.0565588</v>
      </c>
      <c r="GS31">
        <v>24205.6</v>
      </c>
      <c r="GT31">
        <v>23754.1</v>
      </c>
      <c r="GU31">
        <v>26312.3</v>
      </c>
      <c r="GV31">
        <v>25693.6</v>
      </c>
      <c r="GW31">
        <v>37966.1</v>
      </c>
      <c r="GX31">
        <v>36788.2</v>
      </c>
      <c r="GY31">
        <v>45996.6</v>
      </c>
      <c r="GZ31">
        <v>42193.7</v>
      </c>
      <c r="HA31">
        <v>1.88092</v>
      </c>
      <c r="HB31">
        <v>1.7806</v>
      </c>
      <c r="HC31">
        <v>0.0173338</v>
      </c>
      <c r="HD31">
        <v>0</v>
      </c>
      <c r="HE31">
        <v>27.7304</v>
      </c>
      <c r="HF31">
        <v>999.9</v>
      </c>
      <c r="HG31">
        <v>43.7</v>
      </c>
      <c r="HH31">
        <v>39.5</v>
      </c>
      <c r="HI31">
        <v>34.7671</v>
      </c>
      <c r="HJ31">
        <v>61.438</v>
      </c>
      <c r="HK31">
        <v>28.6819</v>
      </c>
      <c r="HL31">
        <v>1</v>
      </c>
      <c r="HM31">
        <v>0.225546</v>
      </c>
      <c r="HN31">
        <v>2.07904</v>
      </c>
      <c r="HO31">
        <v>20.2925</v>
      </c>
      <c r="HP31">
        <v>5.2134</v>
      </c>
      <c r="HQ31">
        <v>11.98</v>
      </c>
      <c r="HR31">
        <v>4.96385</v>
      </c>
      <c r="HS31">
        <v>3.274</v>
      </c>
      <c r="HT31">
        <v>9999</v>
      </c>
      <c r="HU31">
        <v>9999</v>
      </c>
      <c r="HV31">
        <v>9999</v>
      </c>
      <c r="HW31">
        <v>56.8</v>
      </c>
      <c r="HX31">
        <v>1.86399</v>
      </c>
      <c r="HY31">
        <v>1.8602</v>
      </c>
      <c r="HZ31">
        <v>1.85852</v>
      </c>
      <c r="IA31">
        <v>1.85989</v>
      </c>
      <c r="IB31">
        <v>1.85989</v>
      </c>
      <c r="IC31">
        <v>1.85851</v>
      </c>
      <c r="ID31">
        <v>1.85758</v>
      </c>
      <c r="IE31">
        <v>1.85242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-0.969</v>
      </c>
      <c r="IT31">
        <v>-0.2566</v>
      </c>
      <c r="IU31">
        <v>-0.7885906718864093</v>
      </c>
      <c r="IV31">
        <v>-0.0007240741224296705</v>
      </c>
      <c r="IW31">
        <v>1.394155135453638E-07</v>
      </c>
      <c r="IX31">
        <v>-7.009397865246837E-11</v>
      </c>
      <c r="IY31">
        <v>-0.2677907096197649</v>
      </c>
      <c r="IZ31">
        <v>-0.01839738240005131</v>
      </c>
      <c r="JA31">
        <v>0.0009886339832832726</v>
      </c>
      <c r="JB31">
        <v>-4.895939666473346E-06</v>
      </c>
      <c r="JC31">
        <v>3</v>
      </c>
      <c r="JD31">
        <v>2018</v>
      </c>
      <c r="JE31">
        <v>1</v>
      </c>
      <c r="JF31">
        <v>26</v>
      </c>
      <c r="JG31">
        <v>15687.5</v>
      </c>
      <c r="JH31">
        <v>15687.2</v>
      </c>
      <c r="JI31">
        <v>0.767822</v>
      </c>
      <c r="JJ31">
        <v>2.65137</v>
      </c>
      <c r="JK31">
        <v>1.49658</v>
      </c>
      <c r="JL31">
        <v>2.3877</v>
      </c>
      <c r="JM31">
        <v>1.54907</v>
      </c>
      <c r="JN31">
        <v>2.43652</v>
      </c>
      <c r="JO31">
        <v>43.5081</v>
      </c>
      <c r="JP31">
        <v>14.5961</v>
      </c>
      <c r="JQ31">
        <v>18</v>
      </c>
      <c r="JR31">
        <v>496.838</v>
      </c>
      <c r="JS31">
        <v>447.904</v>
      </c>
      <c r="JT31">
        <v>25.4011</v>
      </c>
      <c r="JU31">
        <v>30.1053</v>
      </c>
      <c r="JV31">
        <v>30.0001</v>
      </c>
      <c r="JW31">
        <v>30.1118</v>
      </c>
      <c r="JX31">
        <v>30.0532</v>
      </c>
      <c r="JY31">
        <v>15.4524</v>
      </c>
      <c r="JZ31">
        <v>62.8797</v>
      </c>
      <c r="KA31">
        <v>0</v>
      </c>
      <c r="KB31">
        <v>25.3919</v>
      </c>
      <c r="KC31">
        <v>246.283</v>
      </c>
      <c r="KD31">
        <v>9.806559999999999</v>
      </c>
      <c r="KE31">
        <v>100.528</v>
      </c>
      <c r="KF31">
        <v>100.314</v>
      </c>
    </row>
    <row r="32" spans="1:292">
      <c r="A32">
        <v>12</v>
      </c>
      <c r="B32">
        <v>1686149306</v>
      </c>
      <c r="C32">
        <v>55</v>
      </c>
      <c r="D32" t="s">
        <v>458</v>
      </c>
      <c r="E32" t="s">
        <v>459</v>
      </c>
      <c r="F32">
        <v>5</v>
      </c>
      <c r="G32" t="s">
        <v>428</v>
      </c>
      <c r="H32">
        <v>1686149298.5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271.2365764124069</v>
      </c>
      <c r="AJ32">
        <v>252.5714424242423</v>
      </c>
      <c r="AK32">
        <v>-2.937010082502723</v>
      </c>
      <c r="AL32">
        <v>66.72119499432758</v>
      </c>
      <c r="AM32">
        <f>(AO32 - AN32 + DX32*1E3/(8.314*(DZ32+273.15)) * AQ32/DW32 * AP32) * DW32/(100*DK32) * 1000/(1000 - AO32)</f>
        <v>0</v>
      </c>
      <c r="AN32">
        <v>9.774315745356736</v>
      </c>
      <c r="AO32">
        <v>21.14433878787879</v>
      </c>
      <c r="AP32">
        <v>-2.239843261622482E-05</v>
      </c>
      <c r="AQ32">
        <v>106.240394086752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6</v>
      </c>
      <c r="DL32">
        <v>0.5</v>
      </c>
      <c r="DM32" t="s">
        <v>430</v>
      </c>
      <c r="DN32">
        <v>2</v>
      </c>
      <c r="DO32" t="b">
        <v>1</v>
      </c>
      <c r="DP32">
        <v>1686149298.5</v>
      </c>
      <c r="DQ32">
        <v>267.3690740740741</v>
      </c>
      <c r="DR32">
        <v>282.9095555555555</v>
      </c>
      <c r="DS32">
        <v>21.15148518518518</v>
      </c>
      <c r="DT32">
        <v>9.775125555555556</v>
      </c>
      <c r="DU32">
        <v>268.3433333333334</v>
      </c>
      <c r="DV32">
        <v>21.40806666666667</v>
      </c>
      <c r="DW32">
        <v>500.0222222222222</v>
      </c>
      <c r="DX32">
        <v>90.71870740740742</v>
      </c>
      <c r="DY32">
        <v>0.09990085925925926</v>
      </c>
      <c r="DZ32">
        <v>28.26645185185185</v>
      </c>
      <c r="EA32">
        <v>28.01752962962963</v>
      </c>
      <c r="EB32">
        <v>999.9000000000001</v>
      </c>
      <c r="EC32">
        <v>0</v>
      </c>
      <c r="ED32">
        <v>0</v>
      </c>
      <c r="EE32">
        <v>10022.52037037037</v>
      </c>
      <c r="EF32">
        <v>0</v>
      </c>
      <c r="EG32">
        <v>1436.488888888889</v>
      </c>
      <c r="EH32">
        <v>-15.54048148148148</v>
      </c>
      <c r="EI32">
        <v>273.1464814814815</v>
      </c>
      <c r="EJ32">
        <v>285.7024074074074</v>
      </c>
      <c r="EK32">
        <v>11.37636296296296</v>
      </c>
      <c r="EL32">
        <v>282.9095555555555</v>
      </c>
      <c r="EM32">
        <v>9.775125555555556</v>
      </c>
      <c r="EN32">
        <v>1.918835555555556</v>
      </c>
      <c r="EO32">
        <v>0.8867867777777777</v>
      </c>
      <c r="EP32">
        <v>16.79002592592592</v>
      </c>
      <c r="EQ32">
        <v>5.17808037037037</v>
      </c>
      <c r="ER32">
        <v>1999.987407407407</v>
      </c>
      <c r="ES32">
        <v>0.9799975555555555</v>
      </c>
      <c r="ET32">
        <v>0.02000223333333333</v>
      </c>
      <c r="EU32">
        <v>0</v>
      </c>
      <c r="EV32">
        <v>845.7407037037037</v>
      </c>
      <c r="EW32">
        <v>5.00078</v>
      </c>
      <c r="EX32">
        <v>22494.45185185186</v>
      </c>
      <c r="EY32">
        <v>16379.51111111111</v>
      </c>
      <c r="EZ32">
        <v>41.13637037037036</v>
      </c>
      <c r="FA32">
        <v>42.49992592592593</v>
      </c>
      <c r="FB32">
        <v>41.75662962962962</v>
      </c>
      <c r="FC32">
        <v>41.89548148148148</v>
      </c>
      <c r="FD32">
        <v>42.26588888888888</v>
      </c>
      <c r="FE32">
        <v>1955.077777777778</v>
      </c>
      <c r="FF32">
        <v>39.9</v>
      </c>
      <c r="FG32">
        <v>0</v>
      </c>
      <c r="FH32">
        <v>1686149299.3</v>
      </c>
      <c r="FI32">
        <v>0</v>
      </c>
      <c r="FJ32">
        <v>845.5171538461539</v>
      </c>
      <c r="FK32">
        <v>-52.98735047878763</v>
      </c>
      <c r="FL32">
        <v>-1080.078633285082</v>
      </c>
      <c r="FM32">
        <v>22490.02692307693</v>
      </c>
      <c r="FN32">
        <v>15</v>
      </c>
      <c r="FO32">
        <v>0</v>
      </c>
      <c r="FP32" t="s">
        <v>431</v>
      </c>
      <c r="FQ32">
        <v>1685208052.5</v>
      </c>
      <c r="FR32">
        <v>1685208070</v>
      </c>
      <c r="FS32">
        <v>0</v>
      </c>
      <c r="FT32">
        <v>0.013</v>
      </c>
      <c r="FU32">
        <v>-0.005</v>
      </c>
      <c r="FV32">
        <v>-0.464</v>
      </c>
      <c r="FW32">
        <v>-0.401</v>
      </c>
      <c r="FX32">
        <v>420</v>
      </c>
      <c r="FY32">
        <v>0</v>
      </c>
      <c r="FZ32">
        <v>0.03</v>
      </c>
      <c r="GA32">
        <v>0.02</v>
      </c>
      <c r="GB32">
        <v>-16.78169</v>
      </c>
      <c r="GC32">
        <v>27.12842026266416</v>
      </c>
      <c r="GD32">
        <v>2.609775824357333</v>
      </c>
      <c r="GE32">
        <v>0</v>
      </c>
      <c r="GF32">
        <v>11.377745</v>
      </c>
      <c r="GG32">
        <v>-0.03495759849905884</v>
      </c>
      <c r="GH32">
        <v>0.003526184198251614</v>
      </c>
      <c r="GI32">
        <v>1</v>
      </c>
      <c r="GJ32">
        <v>1</v>
      </c>
      <c r="GK32">
        <v>2</v>
      </c>
      <c r="GL32" t="s">
        <v>439</v>
      </c>
      <c r="GM32">
        <v>3.09971</v>
      </c>
      <c r="GN32">
        <v>2.7581</v>
      </c>
      <c r="GO32">
        <v>0.057542</v>
      </c>
      <c r="GP32">
        <v>0.0597036</v>
      </c>
      <c r="GQ32">
        <v>0.100368</v>
      </c>
      <c r="GR32">
        <v>0.0565508</v>
      </c>
      <c r="GS32">
        <v>24277.3</v>
      </c>
      <c r="GT32">
        <v>23834.3</v>
      </c>
      <c r="GU32">
        <v>26312.1</v>
      </c>
      <c r="GV32">
        <v>25693.7</v>
      </c>
      <c r="GW32">
        <v>37966.3</v>
      </c>
      <c r="GX32">
        <v>36788.2</v>
      </c>
      <c r="GY32">
        <v>45996.5</v>
      </c>
      <c r="GZ32">
        <v>42193.8</v>
      </c>
      <c r="HA32">
        <v>1.88102</v>
      </c>
      <c r="HB32">
        <v>1.78037</v>
      </c>
      <c r="HC32">
        <v>0.0183508</v>
      </c>
      <c r="HD32">
        <v>0</v>
      </c>
      <c r="HE32">
        <v>27.7192</v>
      </c>
      <c r="HF32">
        <v>999.9</v>
      </c>
      <c r="HG32">
        <v>43.7</v>
      </c>
      <c r="HH32">
        <v>39.5</v>
      </c>
      <c r="HI32">
        <v>34.7699</v>
      </c>
      <c r="HJ32">
        <v>61.568</v>
      </c>
      <c r="HK32">
        <v>28.7901</v>
      </c>
      <c r="HL32">
        <v>1</v>
      </c>
      <c r="HM32">
        <v>0.225165</v>
      </c>
      <c r="HN32">
        <v>2.05417</v>
      </c>
      <c r="HO32">
        <v>20.2928</v>
      </c>
      <c r="HP32">
        <v>5.214</v>
      </c>
      <c r="HQ32">
        <v>11.98</v>
      </c>
      <c r="HR32">
        <v>4.96385</v>
      </c>
      <c r="HS32">
        <v>3.27405</v>
      </c>
      <c r="HT32">
        <v>9999</v>
      </c>
      <c r="HU32">
        <v>9999</v>
      </c>
      <c r="HV32">
        <v>9999</v>
      </c>
      <c r="HW32">
        <v>56.8</v>
      </c>
      <c r="HX32">
        <v>1.864</v>
      </c>
      <c r="HY32">
        <v>1.8602</v>
      </c>
      <c r="HZ32">
        <v>1.85852</v>
      </c>
      <c r="IA32">
        <v>1.85989</v>
      </c>
      <c r="IB32">
        <v>1.85989</v>
      </c>
      <c r="IC32">
        <v>1.85852</v>
      </c>
      <c r="ID32">
        <v>1.85757</v>
      </c>
      <c r="IE32">
        <v>1.85242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-0.96</v>
      </c>
      <c r="IT32">
        <v>-0.2567</v>
      </c>
      <c r="IU32">
        <v>-0.7885906718864093</v>
      </c>
      <c r="IV32">
        <v>-0.0007240741224296705</v>
      </c>
      <c r="IW32">
        <v>1.394155135453638E-07</v>
      </c>
      <c r="IX32">
        <v>-7.009397865246837E-11</v>
      </c>
      <c r="IY32">
        <v>-0.2677907096197649</v>
      </c>
      <c r="IZ32">
        <v>-0.01839738240005131</v>
      </c>
      <c r="JA32">
        <v>0.0009886339832832726</v>
      </c>
      <c r="JB32">
        <v>-4.895939666473346E-06</v>
      </c>
      <c r="JC32">
        <v>3</v>
      </c>
      <c r="JD32">
        <v>2018</v>
      </c>
      <c r="JE32">
        <v>1</v>
      </c>
      <c r="JF32">
        <v>26</v>
      </c>
      <c r="JG32">
        <v>15687.6</v>
      </c>
      <c r="JH32">
        <v>15687.3</v>
      </c>
      <c r="JI32">
        <v>0.731201</v>
      </c>
      <c r="JJ32">
        <v>2.65747</v>
      </c>
      <c r="JK32">
        <v>1.49658</v>
      </c>
      <c r="JL32">
        <v>2.38647</v>
      </c>
      <c r="JM32">
        <v>1.54907</v>
      </c>
      <c r="JN32">
        <v>2.44507</v>
      </c>
      <c r="JO32">
        <v>43.5081</v>
      </c>
      <c r="JP32">
        <v>14.5873</v>
      </c>
      <c r="JQ32">
        <v>18</v>
      </c>
      <c r="JR32">
        <v>496.898</v>
      </c>
      <c r="JS32">
        <v>447.765</v>
      </c>
      <c r="JT32">
        <v>25.3871</v>
      </c>
      <c r="JU32">
        <v>30.1069</v>
      </c>
      <c r="JV32">
        <v>30</v>
      </c>
      <c r="JW32">
        <v>30.1118</v>
      </c>
      <c r="JX32">
        <v>30.0532</v>
      </c>
      <c r="JY32">
        <v>14.6521</v>
      </c>
      <c r="JZ32">
        <v>62.8797</v>
      </c>
      <c r="KA32">
        <v>0</v>
      </c>
      <c r="KB32">
        <v>25.3742</v>
      </c>
      <c r="KC32">
        <v>232.924</v>
      </c>
      <c r="KD32">
        <v>9.812239999999999</v>
      </c>
      <c r="KE32">
        <v>100.528</v>
      </c>
      <c r="KF32">
        <v>100.314</v>
      </c>
    </row>
    <row r="33" spans="1:292">
      <c r="A33">
        <v>13</v>
      </c>
      <c r="B33">
        <v>1686149311</v>
      </c>
      <c r="C33">
        <v>60</v>
      </c>
      <c r="D33" t="s">
        <v>460</v>
      </c>
      <c r="E33" t="s">
        <v>461</v>
      </c>
      <c r="F33">
        <v>5</v>
      </c>
      <c r="G33" t="s">
        <v>428</v>
      </c>
      <c r="H33">
        <v>1686149303.214286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254.523879877492</v>
      </c>
      <c r="AJ33">
        <v>237.9755212121212</v>
      </c>
      <c r="AK33">
        <v>-2.915415358647996</v>
      </c>
      <c r="AL33">
        <v>66.72119499432758</v>
      </c>
      <c r="AM33">
        <f>(AO33 - AN33 + DX33*1E3/(8.314*(DZ33+273.15)) * AQ33/DW33 * AP33) * DW33/(100*DK33) * 1000/(1000 - AO33)</f>
        <v>0</v>
      </c>
      <c r="AN33">
        <v>9.772850968496391</v>
      </c>
      <c r="AO33">
        <v>21.14586666666666</v>
      </c>
      <c r="AP33">
        <v>6.393448927315049E-06</v>
      </c>
      <c r="AQ33">
        <v>106.240394086752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6</v>
      </c>
      <c r="DL33">
        <v>0.5</v>
      </c>
      <c r="DM33" t="s">
        <v>430</v>
      </c>
      <c r="DN33">
        <v>2</v>
      </c>
      <c r="DO33" t="b">
        <v>1</v>
      </c>
      <c r="DP33">
        <v>1686149303.214286</v>
      </c>
      <c r="DQ33">
        <v>253.8203928571429</v>
      </c>
      <c r="DR33">
        <v>267.2482142857143</v>
      </c>
      <c r="DS33">
        <v>21.14811428571429</v>
      </c>
      <c r="DT33">
        <v>9.77390107142857</v>
      </c>
      <c r="DU33">
        <v>254.7856071428571</v>
      </c>
      <c r="DV33">
        <v>21.40475</v>
      </c>
      <c r="DW33">
        <v>500.0153214285714</v>
      </c>
      <c r="DX33">
        <v>90.71870357142859</v>
      </c>
      <c r="DY33">
        <v>0.09986916785714285</v>
      </c>
      <c r="DZ33">
        <v>28.261925</v>
      </c>
      <c r="EA33">
        <v>28.01670714285714</v>
      </c>
      <c r="EB33">
        <v>999.9000000000002</v>
      </c>
      <c r="EC33">
        <v>0</v>
      </c>
      <c r="ED33">
        <v>0</v>
      </c>
      <c r="EE33">
        <v>10024.92857142857</v>
      </c>
      <c r="EF33">
        <v>0</v>
      </c>
      <c r="EG33">
        <v>1437.083928571428</v>
      </c>
      <c r="EH33">
        <v>-13.42794642857143</v>
      </c>
      <c r="EI33">
        <v>259.3041785714286</v>
      </c>
      <c r="EJ33">
        <v>269.88625</v>
      </c>
      <c r="EK33">
        <v>11.37421071428571</v>
      </c>
      <c r="EL33">
        <v>267.2482142857143</v>
      </c>
      <c r="EM33">
        <v>9.77390107142857</v>
      </c>
      <c r="EN33">
        <v>1.918529642857143</v>
      </c>
      <c r="EO33">
        <v>0.8866756428571428</v>
      </c>
      <c r="EP33">
        <v>16.78751785714286</v>
      </c>
      <c r="EQ33">
        <v>5.176280357142857</v>
      </c>
      <c r="ER33">
        <v>1999.994285714286</v>
      </c>
      <c r="ES33">
        <v>0.979997607142857</v>
      </c>
      <c r="ET33">
        <v>0.02000218571428572</v>
      </c>
      <c r="EU33">
        <v>0</v>
      </c>
      <c r="EV33">
        <v>841.8473571428569</v>
      </c>
      <c r="EW33">
        <v>5.00078</v>
      </c>
      <c r="EX33">
        <v>22411.96785714286</v>
      </c>
      <c r="EY33">
        <v>16379.575</v>
      </c>
      <c r="EZ33">
        <v>41.09792857142856</v>
      </c>
      <c r="FA33">
        <v>42.49099999999999</v>
      </c>
      <c r="FB33">
        <v>41.72067857142856</v>
      </c>
      <c r="FC33">
        <v>41.8567857142857</v>
      </c>
      <c r="FD33">
        <v>42.22067857142856</v>
      </c>
      <c r="FE33">
        <v>1955.084285714286</v>
      </c>
      <c r="FF33">
        <v>39.9</v>
      </c>
      <c r="FG33">
        <v>0</v>
      </c>
      <c r="FH33">
        <v>1686149304.1</v>
      </c>
      <c r="FI33">
        <v>0</v>
      </c>
      <c r="FJ33">
        <v>841.5335769230769</v>
      </c>
      <c r="FK33">
        <v>-46.33275215221983</v>
      </c>
      <c r="FL33">
        <v>-1009.613675423104</v>
      </c>
      <c r="FM33">
        <v>22406.38461538461</v>
      </c>
      <c r="FN33">
        <v>15</v>
      </c>
      <c r="FO33">
        <v>0</v>
      </c>
      <c r="FP33" t="s">
        <v>431</v>
      </c>
      <c r="FQ33">
        <v>1685208052.5</v>
      </c>
      <c r="FR33">
        <v>1685208070</v>
      </c>
      <c r="FS33">
        <v>0</v>
      </c>
      <c r="FT33">
        <v>0.013</v>
      </c>
      <c r="FU33">
        <v>-0.005</v>
      </c>
      <c r="FV33">
        <v>-0.464</v>
      </c>
      <c r="FW33">
        <v>-0.401</v>
      </c>
      <c r="FX33">
        <v>420</v>
      </c>
      <c r="FY33">
        <v>0</v>
      </c>
      <c r="FZ33">
        <v>0.03</v>
      </c>
      <c r="GA33">
        <v>0.02</v>
      </c>
      <c r="GB33">
        <v>-14.87845121951219</v>
      </c>
      <c r="GC33">
        <v>26.95241393728223</v>
      </c>
      <c r="GD33">
        <v>2.65777744302356</v>
      </c>
      <c r="GE33">
        <v>0</v>
      </c>
      <c r="GF33">
        <v>11.37610975609756</v>
      </c>
      <c r="GG33">
        <v>-0.0309449477351626</v>
      </c>
      <c r="GH33">
        <v>0.003359863882118469</v>
      </c>
      <c r="GI33">
        <v>1</v>
      </c>
      <c r="GJ33">
        <v>1</v>
      </c>
      <c r="GK33">
        <v>2</v>
      </c>
      <c r="GL33" t="s">
        <v>439</v>
      </c>
      <c r="GM33">
        <v>3.09967</v>
      </c>
      <c r="GN33">
        <v>2.75823</v>
      </c>
      <c r="GO33">
        <v>0.0547125</v>
      </c>
      <c r="GP33">
        <v>0.056483</v>
      </c>
      <c r="GQ33">
        <v>0.100366</v>
      </c>
      <c r="GR33">
        <v>0.0565501</v>
      </c>
      <c r="GS33">
        <v>24350.4</v>
      </c>
      <c r="GT33">
        <v>23916</v>
      </c>
      <c r="GU33">
        <v>26312.3</v>
      </c>
      <c r="GV33">
        <v>25693.9</v>
      </c>
      <c r="GW33">
        <v>37966.4</v>
      </c>
      <c r="GX33">
        <v>36788</v>
      </c>
      <c r="GY33">
        <v>45996.9</v>
      </c>
      <c r="GZ33">
        <v>42193.9</v>
      </c>
      <c r="HA33">
        <v>1.88087</v>
      </c>
      <c r="HB33">
        <v>1.78037</v>
      </c>
      <c r="HC33">
        <v>0.0188909</v>
      </c>
      <c r="HD33">
        <v>0</v>
      </c>
      <c r="HE33">
        <v>27.7135</v>
      </c>
      <c r="HF33">
        <v>999.9</v>
      </c>
      <c r="HG33">
        <v>43.7</v>
      </c>
      <c r="HH33">
        <v>39.5</v>
      </c>
      <c r="HI33">
        <v>34.7674</v>
      </c>
      <c r="HJ33">
        <v>61.638</v>
      </c>
      <c r="HK33">
        <v>28.7901</v>
      </c>
      <c r="HL33">
        <v>1</v>
      </c>
      <c r="HM33">
        <v>0.225274</v>
      </c>
      <c r="HN33">
        <v>2.05981</v>
      </c>
      <c r="HO33">
        <v>20.2928</v>
      </c>
      <c r="HP33">
        <v>5.2137</v>
      </c>
      <c r="HQ33">
        <v>11.98</v>
      </c>
      <c r="HR33">
        <v>4.96405</v>
      </c>
      <c r="HS33">
        <v>3.27395</v>
      </c>
      <c r="HT33">
        <v>9999</v>
      </c>
      <c r="HU33">
        <v>9999</v>
      </c>
      <c r="HV33">
        <v>9999</v>
      </c>
      <c r="HW33">
        <v>56.8</v>
      </c>
      <c r="HX33">
        <v>1.86401</v>
      </c>
      <c r="HY33">
        <v>1.8602</v>
      </c>
      <c r="HZ33">
        <v>1.85853</v>
      </c>
      <c r="IA33">
        <v>1.85989</v>
      </c>
      <c r="IB33">
        <v>1.85989</v>
      </c>
      <c r="IC33">
        <v>1.85851</v>
      </c>
      <c r="ID33">
        <v>1.85758</v>
      </c>
      <c r="IE33">
        <v>1.85242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-0.95</v>
      </c>
      <c r="IT33">
        <v>-0.2567</v>
      </c>
      <c r="IU33">
        <v>-0.7885906718864093</v>
      </c>
      <c r="IV33">
        <v>-0.0007240741224296705</v>
      </c>
      <c r="IW33">
        <v>1.394155135453638E-07</v>
      </c>
      <c r="IX33">
        <v>-7.009397865246837E-11</v>
      </c>
      <c r="IY33">
        <v>-0.2677907096197649</v>
      </c>
      <c r="IZ33">
        <v>-0.01839738240005131</v>
      </c>
      <c r="JA33">
        <v>0.0009886339832832726</v>
      </c>
      <c r="JB33">
        <v>-4.895939666473346E-06</v>
      </c>
      <c r="JC33">
        <v>3</v>
      </c>
      <c r="JD33">
        <v>2018</v>
      </c>
      <c r="JE33">
        <v>1</v>
      </c>
      <c r="JF33">
        <v>26</v>
      </c>
      <c r="JG33">
        <v>15687.6</v>
      </c>
      <c r="JH33">
        <v>15687.4</v>
      </c>
      <c r="JI33">
        <v>0.690918</v>
      </c>
      <c r="JJ33">
        <v>2.65625</v>
      </c>
      <c r="JK33">
        <v>1.49658</v>
      </c>
      <c r="JL33">
        <v>2.3877</v>
      </c>
      <c r="JM33">
        <v>1.54785</v>
      </c>
      <c r="JN33">
        <v>2.40479</v>
      </c>
      <c r="JO33">
        <v>43.5081</v>
      </c>
      <c r="JP33">
        <v>14.5873</v>
      </c>
      <c r="JQ33">
        <v>18</v>
      </c>
      <c r="JR33">
        <v>496.823</v>
      </c>
      <c r="JS33">
        <v>447.784</v>
      </c>
      <c r="JT33">
        <v>25.3719</v>
      </c>
      <c r="JU33">
        <v>30.108</v>
      </c>
      <c r="JV33">
        <v>30.0001</v>
      </c>
      <c r="JW33">
        <v>30.1139</v>
      </c>
      <c r="JX33">
        <v>30.0557</v>
      </c>
      <c r="JY33">
        <v>13.9217</v>
      </c>
      <c r="JZ33">
        <v>62.8797</v>
      </c>
      <c r="KA33">
        <v>0</v>
      </c>
      <c r="KB33">
        <v>25.3539</v>
      </c>
      <c r="KC33">
        <v>212.888</v>
      </c>
      <c r="KD33">
        <v>9.819940000000001</v>
      </c>
      <c r="KE33">
        <v>100.529</v>
      </c>
      <c r="KF33">
        <v>100.314</v>
      </c>
    </row>
    <row r="34" spans="1:292">
      <c r="A34">
        <v>14</v>
      </c>
      <c r="B34">
        <v>1686149316</v>
      </c>
      <c r="C34">
        <v>65</v>
      </c>
      <c r="D34" t="s">
        <v>462</v>
      </c>
      <c r="E34" t="s">
        <v>463</v>
      </c>
      <c r="F34">
        <v>5</v>
      </c>
      <c r="G34" t="s">
        <v>428</v>
      </c>
      <c r="H34">
        <v>1686149308.5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237.845735613644</v>
      </c>
      <c r="AJ34">
        <v>223.4126181818182</v>
      </c>
      <c r="AK34">
        <v>-2.906428164241901</v>
      </c>
      <c r="AL34">
        <v>66.72119499432758</v>
      </c>
      <c r="AM34">
        <f>(AO34 - AN34 + DX34*1E3/(8.314*(DZ34+273.15)) * AQ34/DW34 * AP34) * DW34/(100*DK34) * 1000/(1000 - AO34)</f>
        <v>0</v>
      </c>
      <c r="AN34">
        <v>9.771331874685906</v>
      </c>
      <c r="AO34">
        <v>21.14120181818182</v>
      </c>
      <c r="AP34">
        <v>-1.53021514109369E-05</v>
      </c>
      <c r="AQ34">
        <v>106.240394086752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6</v>
      </c>
      <c r="DL34">
        <v>0.5</v>
      </c>
      <c r="DM34" t="s">
        <v>430</v>
      </c>
      <c r="DN34">
        <v>2</v>
      </c>
      <c r="DO34" t="b">
        <v>1</v>
      </c>
      <c r="DP34">
        <v>1686149308.5</v>
      </c>
      <c r="DQ34">
        <v>238.6727407407407</v>
      </c>
      <c r="DR34">
        <v>249.7466666666667</v>
      </c>
      <c r="DS34">
        <v>21.14474074074074</v>
      </c>
      <c r="DT34">
        <v>9.772883333333333</v>
      </c>
      <c r="DU34">
        <v>239.6279259259259</v>
      </c>
      <c r="DV34">
        <v>21.40142962962963</v>
      </c>
      <c r="DW34">
        <v>500.020925925926</v>
      </c>
      <c r="DX34">
        <v>90.71881481481481</v>
      </c>
      <c r="DY34">
        <v>0.1000470333333333</v>
      </c>
      <c r="DZ34">
        <v>28.25593703703704</v>
      </c>
      <c r="EA34">
        <v>28.02018148148148</v>
      </c>
      <c r="EB34">
        <v>999.9000000000001</v>
      </c>
      <c r="EC34">
        <v>0</v>
      </c>
      <c r="ED34">
        <v>0</v>
      </c>
      <c r="EE34">
        <v>10002.93740740741</v>
      </c>
      <c r="EF34">
        <v>0</v>
      </c>
      <c r="EG34">
        <v>1437.025185185185</v>
      </c>
      <c r="EH34">
        <v>-11.07395888888889</v>
      </c>
      <c r="EI34">
        <v>243.8285555555555</v>
      </c>
      <c r="EJ34">
        <v>252.2117037037037</v>
      </c>
      <c r="EK34">
        <v>11.37185185185185</v>
      </c>
      <c r="EL34">
        <v>249.7466666666667</v>
      </c>
      <c r="EM34">
        <v>9.772883333333333</v>
      </c>
      <c r="EN34">
        <v>1.918225925925926</v>
      </c>
      <c r="EO34">
        <v>0.8865842222222224</v>
      </c>
      <c r="EP34">
        <v>16.78502592592593</v>
      </c>
      <c r="EQ34">
        <v>5.174799259259259</v>
      </c>
      <c r="ER34">
        <v>2000.003333333334</v>
      </c>
      <c r="ES34">
        <v>0.9799976666666667</v>
      </c>
      <c r="ET34">
        <v>0.02000212222222222</v>
      </c>
      <c r="EU34">
        <v>0</v>
      </c>
      <c r="EV34">
        <v>838.0669259259259</v>
      </c>
      <c r="EW34">
        <v>5.00078</v>
      </c>
      <c r="EX34">
        <v>22331.77037037037</v>
      </c>
      <c r="EY34">
        <v>16379.65925925926</v>
      </c>
      <c r="EZ34">
        <v>41.08525925925925</v>
      </c>
      <c r="FA34">
        <v>42.49066666666667</v>
      </c>
      <c r="FB34">
        <v>41.69651851851851</v>
      </c>
      <c r="FC34">
        <v>41.86777777777777</v>
      </c>
      <c r="FD34">
        <v>42.1734074074074</v>
      </c>
      <c r="FE34">
        <v>1955.093333333334</v>
      </c>
      <c r="FF34">
        <v>39.9</v>
      </c>
      <c r="FG34">
        <v>0</v>
      </c>
      <c r="FH34">
        <v>1686149308.9</v>
      </c>
      <c r="FI34">
        <v>0</v>
      </c>
      <c r="FJ34">
        <v>838.1706153846153</v>
      </c>
      <c r="FK34">
        <v>-37.5152820490683</v>
      </c>
      <c r="FL34">
        <v>-832.974358900691</v>
      </c>
      <c r="FM34">
        <v>22334.48076923077</v>
      </c>
      <c r="FN34">
        <v>15</v>
      </c>
      <c r="FO34">
        <v>0</v>
      </c>
      <c r="FP34" t="s">
        <v>431</v>
      </c>
      <c r="FQ34">
        <v>1685208052.5</v>
      </c>
      <c r="FR34">
        <v>1685208070</v>
      </c>
      <c r="FS34">
        <v>0</v>
      </c>
      <c r="FT34">
        <v>0.013</v>
      </c>
      <c r="FU34">
        <v>-0.005</v>
      </c>
      <c r="FV34">
        <v>-0.464</v>
      </c>
      <c r="FW34">
        <v>-0.401</v>
      </c>
      <c r="FX34">
        <v>420</v>
      </c>
      <c r="FY34">
        <v>0</v>
      </c>
      <c r="FZ34">
        <v>0.03</v>
      </c>
      <c r="GA34">
        <v>0.02</v>
      </c>
      <c r="GB34">
        <v>-12.63321658536585</v>
      </c>
      <c r="GC34">
        <v>26.67353351916373</v>
      </c>
      <c r="GD34">
        <v>2.630119533355767</v>
      </c>
      <c r="GE34">
        <v>0</v>
      </c>
      <c r="GF34">
        <v>11.37343902439024</v>
      </c>
      <c r="GG34">
        <v>-0.0244933797909418</v>
      </c>
      <c r="GH34">
        <v>0.002684451894710391</v>
      </c>
      <c r="GI34">
        <v>1</v>
      </c>
      <c r="GJ34">
        <v>1</v>
      </c>
      <c r="GK34">
        <v>2</v>
      </c>
      <c r="GL34" t="s">
        <v>439</v>
      </c>
      <c r="GM34">
        <v>3.09968</v>
      </c>
      <c r="GN34">
        <v>2.75801</v>
      </c>
      <c r="GO34">
        <v>0.051841</v>
      </c>
      <c r="GP34">
        <v>0.0531906</v>
      </c>
      <c r="GQ34">
        <v>0.100356</v>
      </c>
      <c r="GR34">
        <v>0.0565494</v>
      </c>
      <c r="GS34">
        <v>24424.4</v>
      </c>
      <c r="GT34">
        <v>23999.7</v>
      </c>
      <c r="GU34">
        <v>26312.5</v>
      </c>
      <c r="GV34">
        <v>25694.1</v>
      </c>
      <c r="GW34">
        <v>37966.4</v>
      </c>
      <c r="GX34">
        <v>36787.9</v>
      </c>
      <c r="GY34">
        <v>45996.8</v>
      </c>
      <c r="GZ34">
        <v>42194.2</v>
      </c>
      <c r="HA34">
        <v>1.88078</v>
      </c>
      <c r="HB34">
        <v>1.7803</v>
      </c>
      <c r="HC34">
        <v>0.0191964</v>
      </c>
      <c r="HD34">
        <v>0</v>
      </c>
      <c r="HE34">
        <v>27.7106</v>
      </c>
      <c r="HF34">
        <v>999.9</v>
      </c>
      <c r="HG34">
        <v>43.7</v>
      </c>
      <c r="HH34">
        <v>39.5</v>
      </c>
      <c r="HI34">
        <v>34.7707</v>
      </c>
      <c r="HJ34">
        <v>61.468</v>
      </c>
      <c r="HK34">
        <v>28.9383</v>
      </c>
      <c r="HL34">
        <v>1</v>
      </c>
      <c r="HM34">
        <v>0.225252</v>
      </c>
      <c r="HN34">
        <v>2.0826</v>
      </c>
      <c r="HO34">
        <v>20.2926</v>
      </c>
      <c r="HP34">
        <v>5.21295</v>
      </c>
      <c r="HQ34">
        <v>11.98</v>
      </c>
      <c r="HR34">
        <v>4.9641</v>
      </c>
      <c r="HS34">
        <v>3.27405</v>
      </c>
      <c r="HT34">
        <v>9999</v>
      </c>
      <c r="HU34">
        <v>9999</v>
      </c>
      <c r="HV34">
        <v>9999</v>
      </c>
      <c r="HW34">
        <v>56.8</v>
      </c>
      <c r="HX34">
        <v>1.86399</v>
      </c>
      <c r="HY34">
        <v>1.8602</v>
      </c>
      <c r="HZ34">
        <v>1.85852</v>
      </c>
      <c r="IA34">
        <v>1.85989</v>
      </c>
      <c r="IB34">
        <v>1.85989</v>
      </c>
      <c r="IC34">
        <v>1.85851</v>
      </c>
      <c r="ID34">
        <v>1.8576</v>
      </c>
      <c r="IE34">
        <v>1.85242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-0.9409999999999999</v>
      </c>
      <c r="IT34">
        <v>-0.2568</v>
      </c>
      <c r="IU34">
        <v>-0.7885906718864093</v>
      </c>
      <c r="IV34">
        <v>-0.0007240741224296705</v>
      </c>
      <c r="IW34">
        <v>1.394155135453638E-07</v>
      </c>
      <c r="IX34">
        <v>-7.009397865246837E-11</v>
      </c>
      <c r="IY34">
        <v>-0.2677907096197649</v>
      </c>
      <c r="IZ34">
        <v>-0.01839738240005131</v>
      </c>
      <c r="JA34">
        <v>0.0009886339832832726</v>
      </c>
      <c r="JB34">
        <v>-4.895939666473346E-06</v>
      </c>
      <c r="JC34">
        <v>3</v>
      </c>
      <c r="JD34">
        <v>2018</v>
      </c>
      <c r="JE34">
        <v>1</v>
      </c>
      <c r="JF34">
        <v>26</v>
      </c>
      <c r="JG34">
        <v>15687.7</v>
      </c>
      <c r="JH34">
        <v>15687.4</v>
      </c>
      <c r="JI34">
        <v>0.653076</v>
      </c>
      <c r="JJ34">
        <v>2.65747</v>
      </c>
      <c r="JK34">
        <v>1.49658</v>
      </c>
      <c r="JL34">
        <v>2.3877</v>
      </c>
      <c r="JM34">
        <v>1.54907</v>
      </c>
      <c r="JN34">
        <v>2.4646</v>
      </c>
      <c r="JO34">
        <v>43.5354</v>
      </c>
      <c r="JP34">
        <v>14.5873</v>
      </c>
      <c r="JQ34">
        <v>18</v>
      </c>
      <c r="JR34">
        <v>496.767</v>
      </c>
      <c r="JS34">
        <v>447.738</v>
      </c>
      <c r="JT34">
        <v>25.355</v>
      </c>
      <c r="JU34">
        <v>30.108</v>
      </c>
      <c r="JV34">
        <v>30.0001</v>
      </c>
      <c r="JW34">
        <v>30.1144</v>
      </c>
      <c r="JX34">
        <v>30.0557</v>
      </c>
      <c r="JY34">
        <v>13.1041</v>
      </c>
      <c r="JZ34">
        <v>62.8797</v>
      </c>
      <c r="KA34">
        <v>0</v>
      </c>
      <c r="KB34">
        <v>25.3309</v>
      </c>
      <c r="KC34">
        <v>199.532</v>
      </c>
      <c r="KD34">
        <v>9.82888</v>
      </c>
      <c r="KE34">
        <v>100.529</v>
      </c>
      <c r="KF34">
        <v>100.315</v>
      </c>
    </row>
    <row r="35" spans="1:292">
      <c r="A35">
        <v>15</v>
      </c>
      <c r="B35">
        <v>1686149321</v>
      </c>
      <c r="C35">
        <v>70</v>
      </c>
      <c r="D35" t="s">
        <v>464</v>
      </c>
      <c r="E35" t="s">
        <v>465</v>
      </c>
      <c r="F35">
        <v>5</v>
      </c>
      <c r="G35" t="s">
        <v>428</v>
      </c>
      <c r="H35">
        <v>1686149313.214286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221.1567107490135</v>
      </c>
      <c r="AJ35">
        <v>208.7043515151514</v>
      </c>
      <c r="AK35">
        <v>-2.953212720783587</v>
      </c>
      <c r="AL35">
        <v>66.72119499432758</v>
      </c>
      <c r="AM35">
        <f>(AO35 - AN35 + DX35*1E3/(8.314*(DZ35+273.15)) * AQ35/DW35 * AP35) * DW35/(100*DK35) * 1000/(1000 - AO35)</f>
        <v>0</v>
      </c>
      <c r="AN35">
        <v>9.771343073056595</v>
      </c>
      <c r="AO35">
        <v>21.14079696969696</v>
      </c>
      <c r="AP35">
        <v>5.429509881146479E-06</v>
      </c>
      <c r="AQ35">
        <v>106.240394086752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6</v>
      </c>
      <c r="DL35">
        <v>0.5</v>
      </c>
      <c r="DM35" t="s">
        <v>430</v>
      </c>
      <c r="DN35">
        <v>2</v>
      </c>
      <c r="DO35" t="b">
        <v>1</v>
      </c>
      <c r="DP35">
        <v>1686149313.214286</v>
      </c>
      <c r="DQ35">
        <v>225.1805</v>
      </c>
      <c r="DR35">
        <v>234.1547142857143</v>
      </c>
      <c r="DS35">
        <v>21.14312857142857</v>
      </c>
      <c r="DT35">
        <v>9.77203857142857</v>
      </c>
      <c r="DU35">
        <v>226.1266071428571</v>
      </c>
      <c r="DV35">
        <v>21.39985</v>
      </c>
      <c r="DW35">
        <v>499.9914642857142</v>
      </c>
      <c r="DX35">
        <v>90.71858571428571</v>
      </c>
      <c r="DY35">
        <v>0.1000548642857143</v>
      </c>
      <c r="DZ35">
        <v>28.25118571428571</v>
      </c>
      <c r="EA35">
        <v>28.02167500000001</v>
      </c>
      <c r="EB35">
        <v>999.9000000000002</v>
      </c>
      <c r="EC35">
        <v>0</v>
      </c>
      <c r="ED35">
        <v>0</v>
      </c>
      <c r="EE35">
        <v>9997.207857142857</v>
      </c>
      <c r="EF35">
        <v>0</v>
      </c>
      <c r="EG35">
        <v>1436.9475</v>
      </c>
      <c r="EH35">
        <v>-8.974264999999999</v>
      </c>
      <c r="EI35">
        <v>230.0445357142857</v>
      </c>
      <c r="EJ35">
        <v>236.4657142857143</v>
      </c>
      <c r="EK35">
        <v>11.37108928571429</v>
      </c>
      <c r="EL35">
        <v>234.1547142857143</v>
      </c>
      <c r="EM35">
        <v>9.77203857142857</v>
      </c>
      <c r="EN35">
        <v>1.918075</v>
      </c>
      <c r="EO35">
        <v>0.8865055000000001</v>
      </c>
      <c r="EP35">
        <v>16.78378928571428</v>
      </c>
      <c r="EQ35">
        <v>5.173522142857142</v>
      </c>
      <c r="ER35">
        <v>1999.999642857143</v>
      </c>
      <c r="ES35">
        <v>0.9799976071428571</v>
      </c>
      <c r="ET35">
        <v>0.02000217857142857</v>
      </c>
      <c r="EU35">
        <v>0</v>
      </c>
      <c r="EV35">
        <v>835.4858571428571</v>
      </c>
      <c r="EW35">
        <v>5.00078</v>
      </c>
      <c r="EX35">
        <v>22274.58928571428</v>
      </c>
      <c r="EY35">
        <v>16379.625</v>
      </c>
      <c r="EZ35">
        <v>41.11121428571429</v>
      </c>
      <c r="FA35">
        <v>42.4955</v>
      </c>
      <c r="FB35">
        <v>41.76103571428571</v>
      </c>
      <c r="FC35">
        <v>41.87246428571427</v>
      </c>
      <c r="FD35">
        <v>42.18510714285714</v>
      </c>
      <c r="FE35">
        <v>1955.089642857143</v>
      </c>
      <c r="FF35">
        <v>39.9</v>
      </c>
      <c r="FG35">
        <v>0</v>
      </c>
      <c r="FH35">
        <v>1686149314.3</v>
      </c>
      <c r="FI35">
        <v>0</v>
      </c>
      <c r="FJ35">
        <v>835.04284</v>
      </c>
      <c r="FK35">
        <v>-27.34000002880563</v>
      </c>
      <c r="FL35">
        <v>-568.9692315253494</v>
      </c>
      <c r="FM35">
        <v>22266.468</v>
      </c>
      <c r="FN35">
        <v>15</v>
      </c>
      <c r="FO35">
        <v>0</v>
      </c>
      <c r="FP35" t="s">
        <v>431</v>
      </c>
      <c r="FQ35">
        <v>1685208052.5</v>
      </c>
      <c r="FR35">
        <v>1685208070</v>
      </c>
      <c r="FS35">
        <v>0</v>
      </c>
      <c r="FT35">
        <v>0.013</v>
      </c>
      <c r="FU35">
        <v>-0.005</v>
      </c>
      <c r="FV35">
        <v>-0.464</v>
      </c>
      <c r="FW35">
        <v>-0.401</v>
      </c>
      <c r="FX35">
        <v>420</v>
      </c>
      <c r="FY35">
        <v>0</v>
      </c>
      <c r="FZ35">
        <v>0.03</v>
      </c>
      <c r="GA35">
        <v>0.02</v>
      </c>
      <c r="GB35">
        <v>-10.40176</v>
      </c>
      <c r="GC35">
        <v>26.77223728222996</v>
      </c>
      <c r="GD35">
        <v>2.639877125561608</v>
      </c>
      <c r="GE35">
        <v>0</v>
      </c>
      <c r="GF35">
        <v>11.37175365853659</v>
      </c>
      <c r="GG35">
        <v>-0.01626898954702634</v>
      </c>
      <c r="GH35">
        <v>0.002087605415591649</v>
      </c>
      <c r="GI35">
        <v>1</v>
      </c>
      <c r="GJ35">
        <v>1</v>
      </c>
      <c r="GK35">
        <v>2</v>
      </c>
      <c r="GL35" t="s">
        <v>439</v>
      </c>
      <c r="GM35">
        <v>3.09966</v>
      </c>
      <c r="GN35">
        <v>2.75822</v>
      </c>
      <c r="GO35">
        <v>0.0488725</v>
      </c>
      <c r="GP35">
        <v>0.0497973</v>
      </c>
      <c r="GQ35">
        <v>0.100351</v>
      </c>
      <c r="GR35">
        <v>0.0565421</v>
      </c>
      <c r="GS35">
        <v>24500.7</v>
      </c>
      <c r="GT35">
        <v>24085.8</v>
      </c>
      <c r="GU35">
        <v>26312.3</v>
      </c>
      <c r="GV35">
        <v>25694.2</v>
      </c>
      <c r="GW35">
        <v>37966.4</v>
      </c>
      <c r="GX35">
        <v>36787.9</v>
      </c>
      <c r="GY35">
        <v>45997</v>
      </c>
      <c r="GZ35">
        <v>42194.3</v>
      </c>
      <c r="HA35">
        <v>1.88072</v>
      </c>
      <c r="HB35">
        <v>1.78</v>
      </c>
      <c r="HC35">
        <v>0.018876</v>
      </c>
      <c r="HD35">
        <v>0</v>
      </c>
      <c r="HE35">
        <v>27.7075</v>
      </c>
      <c r="HF35">
        <v>999.9</v>
      </c>
      <c r="HG35">
        <v>43.6</v>
      </c>
      <c r="HH35">
        <v>39.6</v>
      </c>
      <c r="HI35">
        <v>34.8785</v>
      </c>
      <c r="HJ35">
        <v>62.318</v>
      </c>
      <c r="HK35">
        <v>28.9583</v>
      </c>
      <c r="HL35">
        <v>1</v>
      </c>
      <c r="HM35">
        <v>0.225229</v>
      </c>
      <c r="HN35">
        <v>2.10803</v>
      </c>
      <c r="HO35">
        <v>20.2924</v>
      </c>
      <c r="HP35">
        <v>5.21385</v>
      </c>
      <c r="HQ35">
        <v>11.98</v>
      </c>
      <c r="HR35">
        <v>4.9637</v>
      </c>
      <c r="HS35">
        <v>3.27405</v>
      </c>
      <c r="HT35">
        <v>9999</v>
      </c>
      <c r="HU35">
        <v>9999</v>
      </c>
      <c r="HV35">
        <v>9999</v>
      </c>
      <c r="HW35">
        <v>56.8</v>
      </c>
      <c r="HX35">
        <v>1.86399</v>
      </c>
      <c r="HY35">
        <v>1.8602</v>
      </c>
      <c r="HZ35">
        <v>1.85853</v>
      </c>
      <c r="IA35">
        <v>1.85989</v>
      </c>
      <c r="IB35">
        <v>1.85989</v>
      </c>
      <c r="IC35">
        <v>1.85852</v>
      </c>
      <c r="ID35">
        <v>1.85759</v>
      </c>
      <c r="IE35">
        <v>1.85242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-0.931</v>
      </c>
      <c r="IT35">
        <v>-0.2568</v>
      </c>
      <c r="IU35">
        <v>-0.7885906718864093</v>
      </c>
      <c r="IV35">
        <v>-0.0007240741224296705</v>
      </c>
      <c r="IW35">
        <v>1.394155135453638E-07</v>
      </c>
      <c r="IX35">
        <v>-7.009397865246837E-11</v>
      </c>
      <c r="IY35">
        <v>-0.2677907096197649</v>
      </c>
      <c r="IZ35">
        <v>-0.01839738240005131</v>
      </c>
      <c r="JA35">
        <v>0.0009886339832832726</v>
      </c>
      <c r="JB35">
        <v>-4.895939666473346E-06</v>
      </c>
      <c r="JC35">
        <v>3</v>
      </c>
      <c r="JD35">
        <v>2018</v>
      </c>
      <c r="JE35">
        <v>1</v>
      </c>
      <c r="JF35">
        <v>26</v>
      </c>
      <c r="JG35">
        <v>15687.8</v>
      </c>
      <c r="JH35">
        <v>15687.5</v>
      </c>
      <c r="JI35">
        <v>0.616455</v>
      </c>
      <c r="JJ35">
        <v>2.65991</v>
      </c>
      <c r="JK35">
        <v>1.49658</v>
      </c>
      <c r="JL35">
        <v>2.38647</v>
      </c>
      <c r="JM35">
        <v>1.54907</v>
      </c>
      <c r="JN35">
        <v>2.46948</v>
      </c>
      <c r="JO35">
        <v>43.5354</v>
      </c>
      <c r="JP35">
        <v>14.5873</v>
      </c>
      <c r="JQ35">
        <v>18</v>
      </c>
      <c r="JR35">
        <v>496.737</v>
      </c>
      <c r="JS35">
        <v>447.553</v>
      </c>
      <c r="JT35">
        <v>25.3326</v>
      </c>
      <c r="JU35">
        <v>30.1106</v>
      </c>
      <c r="JV35">
        <v>30.0001</v>
      </c>
      <c r="JW35">
        <v>30.1144</v>
      </c>
      <c r="JX35">
        <v>30.0557</v>
      </c>
      <c r="JY35">
        <v>12.3617</v>
      </c>
      <c r="JZ35">
        <v>62.8797</v>
      </c>
      <c r="KA35">
        <v>0</v>
      </c>
      <c r="KB35">
        <v>25.3092</v>
      </c>
      <c r="KC35">
        <v>186.176</v>
      </c>
      <c r="KD35">
        <v>9.83648</v>
      </c>
      <c r="KE35">
        <v>100.529</v>
      </c>
      <c r="KF35">
        <v>100.316</v>
      </c>
    </row>
    <row r="36" spans="1:292">
      <c r="A36">
        <v>16</v>
      </c>
      <c r="B36">
        <v>1686149326</v>
      </c>
      <c r="C36">
        <v>75</v>
      </c>
      <c r="D36" t="s">
        <v>466</v>
      </c>
      <c r="E36" t="s">
        <v>467</v>
      </c>
      <c r="F36">
        <v>5</v>
      </c>
      <c r="G36" t="s">
        <v>428</v>
      </c>
      <c r="H36">
        <v>1686149318.5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204.4016341057323</v>
      </c>
      <c r="AJ36">
        <v>194.1474484848485</v>
      </c>
      <c r="AK36">
        <v>-2.912378855511944</v>
      </c>
      <c r="AL36">
        <v>66.72119499432758</v>
      </c>
      <c r="AM36">
        <f>(AO36 - AN36 + DX36*1E3/(8.314*(DZ36+273.15)) * AQ36/DW36 * AP36) * DW36/(100*DK36) * 1000/(1000 - AO36)</f>
        <v>0</v>
      </c>
      <c r="AN36">
        <v>9.769897038784601</v>
      </c>
      <c r="AO36">
        <v>21.13387272727273</v>
      </c>
      <c r="AP36">
        <v>-2.486393564345814E-05</v>
      </c>
      <c r="AQ36">
        <v>106.240394086752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6</v>
      </c>
      <c r="DL36">
        <v>0.5</v>
      </c>
      <c r="DM36" t="s">
        <v>430</v>
      </c>
      <c r="DN36">
        <v>2</v>
      </c>
      <c r="DO36" t="b">
        <v>1</v>
      </c>
      <c r="DP36">
        <v>1686149318.5</v>
      </c>
      <c r="DQ36">
        <v>210.0653333333333</v>
      </c>
      <c r="DR36">
        <v>216.667037037037</v>
      </c>
      <c r="DS36">
        <v>21.13948148148149</v>
      </c>
      <c r="DT36">
        <v>9.771022592592592</v>
      </c>
      <c r="DU36">
        <v>211.0012962962963</v>
      </c>
      <c r="DV36">
        <v>21.39626296296297</v>
      </c>
      <c r="DW36">
        <v>500.0206666666667</v>
      </c>
      <c r="DX36">
        <v>90.71845555555556</v>
      </c>
      <c r="DY36">
        <v>0.1001601851851852</v>
      </c>
      <c r="DZ36">
        <v>28.24208888888889</v>
      </c>
      <c r="EA36">
        <v>28.01925185185184</v>
      </c>
      <c r="EB36">
        <v>999.9000000000001</v>
      </c>
      <c r="EC36">
        <v>0</v>
      </c>
      <c r="ED36">
        <v>0</v>
      </c>
      <c r="EE36">
        <v>9984.232222222223</v>
      </c>
      <c r="EF36">
        <v>0</v>
      </c>
      <c r="EG36">
        <v>1436.954814814815</v>
      </c>
      <c r="EH36">
        <v>-6.601629629629629</v>
      </c>
      <c r="EI36">
        <v>214.6021111111111</v>
      </c>
      <c r="EJ36">
        <v>218.8051851851852</v>
      </c>
      <c r="EK36">
        <v>11.36845185185185</v>
      </c>
      <c r="EL36">
        <v>216.667037037037</v>
      </c>
      <c r="EM36">
        <v>9.771022592592592</v>
      </c>
      <c r="EN36">
        <v>1.917741851851852</v>
      </c>
      <c r="EO36">
        <v>0.8864122222222222</v>
      </c>
      <c r="EP36">
        <v>16.78104814814814</v>
      </c>
      <c r="EQ36">
        <v>5.172009259259259</v>
      </c>
      <c r="ER36">
        <v>2000.011851851852</v>
      </c>
      <c r="ES36">
        <v>0.9799976666666665</v>
      </c>
      <c r="ET36">
        <v>0.02000211851851852</v>
      </c>
      <c r="EU36">
        <v>0</v>
      </c>
      <c r="EV36">
        <v>833.1951851851852</v>
      </c>
      <c r="EW36">
        <v>5.00078</v>
      </c>
      <c r="EX36">
        <v>22223.15185185186</v>
      </c>
      <c r="EY36">
        <v>16379.72592592593</v>
      </c>
      <c r="EZ36">
        <v>41.13614814814814</v>
      </c>
      <c r="FA36">
        <v>42.49992592592593</v>
      </c>
      <c r="FB36">
        <v>41.73366666666666</v>
      </c>
      <c r="FC36">
        <v>41.90707407407407</v>
      </c>
      <c r="FD36">
        <v>42.21292592592593</v>
      </c>
      <c r="FE36">
        <v>1955.101851851852</v>
      </c>
      <c r="FF36">
        <v>39.9</v>
      </c>
      <c r="FG36">
        <v>0</v>
      </c>
      <c r="FH36">
        <v>1686149319.1</v>
      </c>
      <c r="FI36">
        <v>0</v>
      </c>
      <c r="FJ36">
        <v>833.0844799999999</v>
      </c>
      <c r="FK36">
        <v>-20.90761541091393</v>
      </c>
      <c r="FL36">
        <v>-515.5538467900585</v>
      </c>
      <c r="FM36">
        <v>22220.816</v>
      </c>
      <c r="FN36">
        <v>15</v>
      </c>
      <c r="FO36">
        <v>0</v>
      </c>
      <c r="FP36" t="s">
        <v>431</v>
      </c>
      <c r="FQ36">
        <v>1685208052.5</v>
      </c>
      <c r="FR36">
        <v>1685208070</v>
      </c>
      <c r="FS36">
        <v>0</v>
      </c>
      <c r="FT36">
        <v>0.013</v>
      </c>
      <c r="FU36">
        <v>-0.005</v>
      </c>
      <c r="FV36">
        <v>-0.464</v>
      </c>
      <c r="FW36">
        <v>-0.401</v>
      </c>
      <c r="FX36">
        <v>420</v>
      </c>
      <c r="FY36">
        <v>0</v>
      </c>
      <c r="FZ36">
        <v>0.03</v>
      </c>
      <c r="GA36">
        <v>0.02</v>
      </c>
      <c r="GB36">
        <v>-7.834939</v>
      </c>
      <c r="GC36">
        <v>26.91603151969987</v>
      </c>
      <c r="GD36">
        <v>2.589234181550406</v>
      </c>
      <c r="GE36">
        <v>0</v>
      </c>
      <c r="GF36">
        <v>11.369745</v>
      </c>
      <c r="GG36">
        <v>-0.02552420262666578</v>
      </c>
      <c r="GH36">
        <v>0.002837776418254266</v>
      </c>
      <c r="GI36">
        <v>1</v>
      </c>
      <c r="GJ36">
        <v>1</v>
      </c>
      <c r="GK36">
        <v>2</v>
      </c>
      <c r="GL36" t="s">
        <v>439</v>
      </c>
      <c r="GM36">
        <v>3.09962</v>
      </c>
      <c r="GN36">
        <v>2.75793</v>
      </c>
      <c r="GO36">
        <v>0.0458769</v>
      </c>
      <c r="GP36">
        <v>0.0463431</v>
      </c>
      <c r="GQ36">
        <v>0.100333</v>
      </c>
      <c r="GR36">
        <v>0.0565336</v>
      </c>
      <c r="GS36">
        <v>24577.9</v>
      </c>
      <c r="GT36">
        <v>24173.6</v>
      </c>
      <c r="GU36">
        <v>26312.4</v>
      </c>
      <c r="GV36">
        <v>25694.5</v>
      </c>
      <c r="GW36">
        <v>37966.9</v>
      </c>
      <c r="GX36">
        <v>36788</v>
      </c>
      <c r="GY36">
        <v>45997.1</v>
      </c>
      <c r="GZ36">
        <v>42194.5</v>
      </c>
      <c r="HA36">
        <v>1.88073</v>
      </c>
      <c r="HB36">
        <v>1.78015</v>
      </c>
      <c r="HC36">
        <v>0.0187866</v>
      </c>
      <c r="HD36">
        <v>0</v>
      </c>
      <c r="HE36">
        <v>27.701</v>
      </c>
      <c r="HF36">
        <v>999.9</v>
      </c>
      <c r="HG36">
        <v>43.6</v>
      </c>
      <c r="HH36">
        <v>39.6</v>
      </c>
      <c r="HI36">
        <v>34.877</v>
      </c>
      <c r="HJ36">
        <v>62.238</v>
      </c>
      <c r="HK36">
        <v>28.9503</v>
      </c>
      <c r="HL36">
        <v>1</v>
      </c>
      <c r="HM36">
        <v>0.225267</v>
      </c>
      <c r="HN36">
        <v>2.12545</v>
      </c>
      <c r="HO36">
        <v>20.2921</v>
      </c>
      <c r="HP36">
        <v>5.21355</v>
      </c>
      <c r="HQ36">
        <v>11.98</v>
      </c>
      <c r="HR36">
        <v>4.964</v>
      </c>
      <c r="HS36">
        <v>3.27397</v>
      </c>
      <c r="HT36">
        <v>9999</v>
      </c>
      <c r="HU36">
        <v>9999</v>
      </c>
      <c r="HV36">
        <v>9999</v>
      </c>
      <c r="HW36">
        <v>56.8</v>
      </c>
      <c r="HX36">
        <v>1.864</v>
      </c>
      <c r="HY36">
        <v>1.8602</v>
      </c>
      <c r="HZ36">
        <v>1.85852</v>
      </c>
      <c r="IA36">
        <v>1.85989</v>
      </c>
      <c r="IB36">
        <v>1.85989</v>
      </c>
      <c r="IC36">
        <v>1.85852</v>
      </c>
      <c r="ID36">
        <v>1.8576</v>
      </c>
      <c r="IE36">
        <v>1.85242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-0.922</v>
      </c>
      <c r="IT36">
        <v>-0.2569</v>
      </c>
      <c r="IU36">
        <v>-0.7885906718864093</v>
      </c>
      <c r="IV36">
        <v>-0.0007240741224296705</v>
      </c>
      <c r="IW36">
        <v>1.394155135453638E-07</v>
      </c>
      <c r="IX36">
        <v>-7.009397865246837E-11</v>
      </c>
      <c r="IY36">
        <v>-0.2677907096197649</v>
      </c>
      <c r="IZ36">
        <v>-0.01839738240005131</v>
      </c>
      <c r="JA36">
        <v>0.0009886339832832726</v>
      </c>
      <c r="JB36">
        <v>-4.895939666473346E-06</v>
      </c>
      <c r="JC36">
        <v>3</v>
      </c>
      <c r="JD36">
        <v>2018</v>
      </c>
      <c r="JE36">
        <v>1</v>
      </c>
      <c r="JF36">
        <v>26</v>
      </c>
      <c r="JG36">
        <v>15687.9</v>
      </c>
      <c r="JH36">
        <v>15687.6</v>
      </c>
      <c r="JI36">
        <v>0.574951</v>
      </c>
      <c r="JJ36">
        <v>2.66357</v>
      </c>
      <c r="JK36">
        <v>1.49658</v>
      </c>
      <c r="JL36">
        <v>2.3877</v>
      </c>
      <c r="JM36">
        <v>1.54907</v>
      </c>
      <c r="JN36">
        <v>2.42554</v>
      </c>
      <c r="JO36">
        <v>43.5354</v>
      </c>
      <c r="JP36">
        <v>14.5786</v>
      </c>
      <c r="JQ36">
        <v>18</v>
      </c>
      <c r="JR36">
        <v>496.743</v>
      </c>
      <c r="JS36">
        <v>447.66</v>
      </c>
      <c r="JT36">
        <v>25.3105</v>
      </c>
      <c r="JU36">
        <v>30.1106</v>
      </c>
      <c r="JV36">
        <v>30.0001</v>
      </c>
      <c r="JW36">
        <v>30.1152</v>
      </c>
      <c r="JX36">
        <v>30.0578</v>
      </c>
      <c r="JY36">
        <v>11.5359</v>
      </c>
      <c r="JZ36">
        <v>62.8797</v>
      </c>
      <c r="KA36">
        <v>0</v>
      </c>
      <c r="KB36">
        <v>25.2972</v>
      </c>
      <c r="KC36">
        <v>166.141</v>
      </c>
      <c r="KD36">
        <v>9.842140000000001</v>
      </c>
      <c r="KE36">
        <v>100.529</v>
      </c>
      <c r="KF36">
        <v>100.316</v>
      </c>
    </row>
    <row r="37" spans="1:292">
      <c r="A37">
        <v>17</v>
      </c>
      <c r="B37">
        <v>1686149331</v>
      </c>
      <c r="C37">
        <v>80</v>
      </c>
      <c r="D37" t="s">
        <v>468</v>
      </c>
      <c r="E37" t="s">
        <v>469</v>
      </c>
      <c r="F37">
        <v>5</v>
      </c>
      <c r="G37" t="s">
        <v>428</v>
      </c>
      <c r="H37">
        <v>1686149323.214286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187.6560771467483</v>
      </c>
      <c r="AJ37">
        <v>179.5869333333333</v>
      </c>
      <c r="AK37">
        <v>-2.91639544765725</v>
      </c>
      <c r="AL37">
        <v>66.72119499432758</v>
      </c>
      <c r="AM37">
        <f>(AO37 - AN37 + DX37*1E3/(8.314*(DZ37+273.15)) * AQ37/DW37 * AP37) * DW37/(100*DK37) * 1000/(1000 - AO37)</f>
        <v>0</v>
      </c>
      <c r="AN37">
        <v>9.767505380698287</v>
      </c>
      <c r="AO37">
        <v>21.13293636363636</v>
      </c>
      <c r="AP37">
        <v>1.601836321223574E-06</v>
      </c>
      <c r="AQ37">
        <v>106.240394086752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6</v>
      </c>
      <c r="DL37">
        <v>0.5</v>
      </c>
      <c r="DM37" t="s">
        <v>430</v>
      </c>
      <c r="DN37">
        <v>2</v>
      </c>
      <c r="DO37" t="b">
        <v>1</v>
      </c>
      <c r="DP37">
        <v>1686149323.214286</v>
      </c>
      <c r="DQ37">
        <v>196.5928214285714</v>
      </c>
      <c r="DR37">
        <v>201.0386428571429</v>
      </c>
      <c r="DS37">
        <v>21.13742857142857</v>
      </c>
      <c r="DT37">
        <v>9.769762857142855</v>
      </c>
      <c r="DU37">
        <v>197.5196071428571</v>
      </c>
      <c r="DV37">
        <v>21.39424285714285</v>
      </c>
      <c r="DW37">
        <v>499.9966785714286</v>
      </c>
      <c r="DX37">
        <v>90.71830357142856</v>
      </c>
      <c r="DY37">
        <v>0.1000832678571429</v>
      </c>
      <c r="DZ37">
        <v>28.232825</v>
      </c>
      <c r="EA37">
        <v>28.01664642857143</v>
      </c>
      <c r="EB37">
        <v>999.9000000000002</v>
      </c>
      <c r="EC37">
        <v>0</v>
      </c>
      <c r="ED37">
        <v>0</v>
      </c>
      <c r="EE37">
        <v>9985.800357142858</v>
      </c>
      <c r="EF37">
        <v>0</v>
      </c>
      <c r="EG37">
        <v>1437.527857142857</v>
      </c>
      <c r="EH37">
        <v>-4.445875</v>
      </c>
      <c r="EI37">
        <v>200.8381071428571</v>
      </c>
      <c r="EJ37">
        <v>203.0223928571429</v>
      </c>
      <c r="EK37">
        <v>11.36765357142857</v>
      </c>
      <c r="EL37">
        <v>201.0386428571429</v>
      </c>
      <c r="EM37">
        <v>9.769762857142855</v>
      </c>
      <c r="EN37">
        <v>1.917552142857143</v>
      </c>
      <c r="EO37">
        <v>0.8862965357142858</v>
      </c>
      <c r="EP37">
        <v>16.77948571428572</v>
      </c>
      <c r="EQ37">
        <v>5.170134285714286</v>
      </c>
      <c r="ER37">
        <v>1999.999285714286</v>
      </c>
      <c r="ES37">
        <v>0.9799974999999999</v>
      </c>
      <c r="ET37">
        <v>0.02000228571428572</v>
      </c>
      <c r="EU37">
        <v>0</v>
      </c>
      <c r="EV37">
        <v>831.8410000000001</v>
      </c>
      <c r="EW37">
        <v>5.00078</v>
      </c>
      <c r="EX37">
        <v>22192.525</v>
      </c>
      <c r="EY37">
        <v>16379.61071428571</v>
      </c>
      <c r="EZ37">
        <v>41.12242857142856</v>
      </c>
      <c r="FA37">
        <v>42.49992857142858</v>
      </c>
      <c r="FB37">
        <v>41.80782142857142</v>
      </c>
      <c r="FC37">
        <v>41.89467857142856</v>
      </c>
      <c r="FD37">
        <v>42.23424999999999</v>
      </c>
      <c r="FE37">
        <v>1955.089285714286</v>
      </c>
      <c r="FF37">
        <v>39.9</v>
      </c>
      <c r="FG37">
        <v>0</v>
      </c>
      <c r="FH37">
        <v>1686149323.9</v>
      </c>
      <c r="FI37">
        <v>0</v>
      </c>
      <c r="FJ37">
        <v>831.71852</v>
      </c>
      <c r="FK37">
        <v>-13.64646151098475</v>
      </c>
      <c r="FL37">
        <v>-330.8153837906247</v>
      </c>
      <c r="FM37">
        <v>22189.612</v>
      </c>
      <c r="FN37">
        <v>15</v>
      </c>
      <c r="FO37">
        <v>0</v>
      </c>
      <c r="FP37" t="s">
        <v>431</v>
      </c>
      <c r="FQ37">
        <v>1685208052.5</v>
      </c>
      <c r="FR37">
        <v>1685208070</v>
      </c>
      <c r="FS37">
        <v>0</v>
      </c>
      <c r="FT37">
        <v>0.013</v>
      </c>
      <c r="FU37">
        <v>-0.005</v>
      </c>
      <c r="FV37">
        <v>-0.464</v>
      </c>
      <c r="FW37">
        <v>-0.401</v>
      </c>
      <c r="FX37">
        <v>420</v>
      </c>
      <c r="FY37">
        <v>0</v>
      </c>
      <c r="FZ37">
        <v>0.03</v>
      </c>
      <c r="GA37">
        <v>0.02</v>
      </c>
      <c r="GB37">
        <v>-5.5622185</v>
      </c>
      <c r="GC37">
        <v>27.31825666041279</v>
      </c>
      <c r="GD37">
        <v>2.628202076378974</v>
      </c>
      <c r="GE37">
        <v>0</v>
      </c>
      <c r="GF37">
        <v>11.3681625</v>
      </c>
      <c r="GG37">
        <v>-0.01548405253285179</v>
      </c>
      <c r="GH37">
        <v>0.002207565117952408</v>
      </c>
      <c r="GI37">
        <v>1</v>
      </c>
      <c r="GJ37">
        <v>1</v>
      </c>
      <c r="GK37">
        <v>2</v>
      </c>
      <c r="GL37" t="s">
        <v>439</v>
      </c>
      <c r="GM37">
        <v>3.09967</v>
      </c>
      <c r="GN37">
        <v>2.75788</v>
      </c>
      <c r="GO37">
        <v>0.0428117</v>
      </c>
      <c r="GP37">
        <v>0.0427724</v>
      </c>
      <c r="GQ37">
        <v>0.100336</v>
      </c>
      <c r="GR37">
        <v>0.0565243</v>
      </c>
      <c r="GS37">
        <v>24656.9</v>
      </c>
      <c r="GT37">
        <v>24264</v>
      </c>
      <c r="GU37">
        <v>26312.5</v>
      </c>
      <c r="GV37">
        <v>25694.5</v>
      </c>
      <c r="GW37">
        <v>37966.5</v>
      </c>
      <c r="GX37">
        <v>36787.9</v>
      </c>
      <c r="GY37">
        <v>45997.2</v>
      </c>
      <c r="GZ37">
        <v>42194.4</v>
      </c>
      <c r="HA37">
        <v>1.88083</v>
      </c>
      <c r="HB37">
        <v>1.77985</v>
      </c>
      <c r="HC37">
        <v>0.019446</v>
      </c>
      <c r="HD37">
        <v>0</v>
      </c>
      <c r="HE37">
        <v>27.6928</v>
      </c>
      <c r="HF37">
        <v>999.9</v>
      </c>
      <c r="HG37">
        <v>43.6</v>
      </c>
      <c r="HH37">
        <v>39.6</v>
      </c>
      <c r="HI37">
        <v>34.8756</v>
      </c>
      <c r="HJ37">
        <v>62.128</v>
      </c>
      <c r="HK37">
        <v>28.8982</v>
      </c>
      <c r="HL37">
        <v>1</v>
      </c>
      <c r="HM37">
        <v>0.225084</v>
      </c>
      <c r="HN37">
        <v>2.11151</v>
      </c>
      <c r="HO37">
        <v>20.2921</v>
      </c>
      <c r="HP37">
        <v>5.2137</v>
      </c>
      <c r="HQ37">
        <v>11.98</v>
      </c>
      <c r="HR37">
        <v>4.9641</v>
      </c>
      <c r="HS37">
        <v>3.2741</v>
      </c>
      <c r="HT37">
        <v>9999</v>
      </c>
      <c r="HU37">
        <v>9999</v>
      </c>
      <c r="HV37">
        <v>9999</v>
      </c>
      <c r="HW37">
        <v>56.8</v>
      </c>
      <c r="HX37">
        <v>1.864</v>
      </c>
      <c r="HY37">
        <v>1.8602</v>
      </c>
      <c r="HZ37">
        <v>1.85852</v>
      </c>
      <c r="IA37">
        <v>1.85989</v>
      </c>
      <c r="IB37">
        <v>1.85989</v>
      </c>
      <c r="IC37">
        <v>1.85852</v>
      </c>
      <c r="ID37">
        <v>1.8576</v>
      </c>
      <c r="IE37">
        <v>1.85242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-0.912</v>
      </c>
      <c r="IT37">
        <v>-0.2568</v>
      </c>
      <c r="IU37">
        <v>-0.7885906718864093</v>
      </c>
      <c r="IV37">
        <v>-0.0007240741224296705</v>
      </c>
      <c r="IW37">
        <v>1.394155135453638E-07</v>
      </c>
      <c r="IX37">
        <v>-7.009397865246837E-11</v>
      </c>
      <c r="IY37">
        <v>-0.2677907096197649</v>
      </c>
      <c r="IZ37">
        <v>-0.01839738240005131</v>
      </c>
      <c r="JA37">
        <v>0.0009886339832832726</v>
      </c>
      <c r="JB37">
        <v>-4.895939666473346E-06</v>
      </c>
      <c r="JC37">
        <v>3</v>
      </c>
      <c r="JD37">
        <v>2018</v>
      </c>
      <c r="JE37">
        <v>1</v>
      </c>
      <c r="JF37">
        <v>26</v>
      </c>
      <c r="JG37">
        <v>15688</v>
      </c>
      <c r="JH37">
        <v>15687.7</v>
      </c>
      <c r="JI37">
        <v>0.5371089999999999</v>
      </c>
      <c r="JJ37">
        <v>2.66357</v>
      </c>
      <c r="JK37">
        <v>1.49658</v>
      </c>
      <c r="JL37">
        <v>2.3877</v>
      </c>
      <c r="JM37">
        <v>1.54785</v>
      </c>
      <c r="JN37">
        <v>2.41699</v>
      </c>
      <c r="JO37">
        <v>43.5354</v>
      </c>
      <c r="JP37">
        <v>14.5786</v>
      </c>
      <c r="JQ37">
        <v>18</v>
      </c>
      <c r="JR37">
        <v>496.817</v>
      </c>
      <c r="JS37">
        <v>447.48</v>
      </c>
      <c r="JT37">
        <v>25.2949</v>
      </c>
      <c r="JU37">
        <v>30.1106</v>
      </c>
      <c r="JV37">
        <v>30</v>
      </c>
      <c r="JW37">
        <v>30.117</v>
      </c>
      <c r="JX37">
        <v>30.0584</v>
      </c>
      <c r="JY37">
        <v>10.785</v>
      </c>
      <c r="JZ37">
        <v>62.8797</v>
      </c>
      <c r="KA37">
        <v>0</v>
      </c>
      <c r="KB37">
        <v>25.283</v>
      </c>
      <c r="KC37">
        <v>152.759</v>
      </c>
      <c r="KD37">
        <v>9.847009999999999</v>
      </c>
      <c r="KE37">
        <v>100.53</v>
      </c>
      <c r="KF37">
        <v>100.316</v>
      </c>
    </row>
    <row r="38" spans="1:292">
      <c r="A38">
        <v>18</v>
      </c>
      <c r="B38">
        <v>1686149336</v>
      </c>
      <c r="C38">
        <v>85</v>
      </c>
      <c r="D38" t="s">
        <v>470</v>
      </c>
      <c r="E38" t="s">
        <v>471</v>
      </c>
      <c r="F38">
        <v>5</v>
      </c>
      <c r="G38" t="s">
        <v>428</v>
      </c>
      <c r="H38">
        <v>1686149328.5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170.9118807670605</v>
      </c>
      <c r="AJ38">
        <v>165.0848545454545</v>
      </c>
      <c r="AK38">
        <v>-2.895554648274893</v>
      </c>
      <c r="AL38">
        <v>66.72119499432758</v>
      </c>
      <c r="AM38">
        <f>(AO38 - AN38 + DX38*1E3/(8.314*(DZ38+273.15)) * AQ38/DW38 * AP38) * DW38/(100*DK38) * 1000/(1000 - AO38)</f>
        <v>0</v>
      </c>
      <c r="AN38">
        <v>9.767186234340125</v>
      </c>
      <c r="AO38">
        <v>21.1390612121212</v>
      </c>
      <c r="AP38">
        <v>2.511494717074496E-05</v>
      </c>
      <c r="AQ38">
        <v>106.240394086752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6</v>
      </c>
      <c r="DL38">
        <v>0.5</v>
      </c>
      <c r="DM38" t="s">
        <v>430</v>
      </c>
      <c r="DN38">
        <v>2</v>
      </c>
      <c r="DO38" t="b">
        <v>1</v>
      </c>
      <c r="DP38">
        <v>1686149328.5</v>
      </c>
      <c r="DQ38">
        <v>181.5016296296297</v>
      </c>
      <c r="DR38">
        <v>183.5112222222222</v>
      </c>
      <c r="DS38">
        <v>21.13588148148148</v>
      </c>
      <c r="DT38">
        <v>9.768652592592593</v>
      </c>
      <c r="DU38">
        <v>182.4180740740741</v>
      </c>
      <c r="DV38">
        <v>21.39272592592592</v>
      </c>
      <c r="DW38">
        <v>500.0054444444444</v>
      </c>
      <c r="DX38">
        <v>90.71837037037038</v>
      </c>
      <c r="DY38">
        <v>0.100043837037037</v>
      </c>
      <c r="DZ38">
        <v>28.22275555555555</v>
      </c>
      <c r="EA38">
        <v>28.01245925925926</v>
      </c>
      <c r="EB38">
        <v>999.9000000000001</v>
      </c>
      <c r="EC38">
        <v>0</v>
      </c>
      <c r="ED38">
        <v>0</v>
      </c>
      <c r="EE38">
        <v>9986.824814814816</v>
      </c>
      <c r="EF38">
        <v>0</v>
      </c>
      <c r="EG38">
        <v>1437.942962962963</v>
      </c>
      <c r="EH38">
        <v>-2.009621129629629</v>
      </c>
      <c r="EI38">
        <v>185.4206666666666</v>
      </c>
      <c r="EJ38">
        <v>185.3217037037037</v>
      </c>
      <c r="EK38">
        <v>11.36721851851852</v>
      </c>
      <c r="EL38">
        <v>183.5112222222222</v>
      </c>
      <c r="EM38">
        <v>9.768652592592593</v>
      </c>
      <c r="EN38">
        <v>1.917413333333334</v>
      </c>
      <c r="EO38">
        <v>0.8861963333333333</v>
      </c>
      <c r="EP38">
        <v>16.77834444444445</v>
      </c>
      <c r="EQ38">
        <v>5.168510740740741</v>
      </c>
      <c r="ER38">
        <v>1999.988888888889</v>
      </c>
      <c r="ES38">
        <v>0.9799973333333333</v>
      </c>
      <c r="ET38">
        <v>0.02000245925925926</v>
      </c>
      <c r="EU38">
        <v>0</v>
      </c>
      <c r="EV38">
        <v>830.9557407407408</v>
      </c>
      <c r="EW38">
        <v>5.00078</v>
      </c>
      <c r="EX38">
        <v>22167.08888888888</v>
      </c>
      <c r="EY38">
        <v>16379.52222222222</v>
      </c>
      <c r="EZ38">
        <v>41.11999999999999</v>
      </c>
      <c r="FA38">
        <v>42.50911111111112</v>
      </c>
      <c r="FB38">
        <v>41.8817037037037</v>
      </c>
      <c r="FC38">
        <v>41.8908148148148</v>
      </c>
      <c r="FD38">
        <v>42.23822222222222</v>
      </c>
      <c r="FE38">
        <v>1955.078888888889</v>
      </c>
      <c r="FF38">
        <v>39.90037037037037</v>
      </c>
      <c r="FG38">
        <v>0</v>
      </c>
      <c r="FH38">
        <v>1686149329.3</v>
      </c>
      <c r="FI38">
        <v>0</v>
      </c>
      <c r="FJ38">
        <v>830.9533461538462</v>
      </c>
      <c r="FK38">
        <v>-4.17589744963907</v>
      </c>
      <c r="FL38">
        <v>-125.9521365921859</v>
      </c>
      <c r="FM38">
        <v>22167.42692307693</v>
      </c>
      <c r="FN38">
        <v>15</v>
      </c>
      <c r="FO38">
        <v>0</v>
      </c>
      <c r="FP38" t="s">
        <v>431</v>
      </c>
      <c r="FQ38">
        <v>1685208052.5</v>
      </c>
      <c r="FR38">
        <v>1685208070</v>
      </c>
      <c r="FS38">
        <v>0</v>
      </c>
      <c r="FT38">
        <v>0.013</v>
      </c>
      <c r="FU38">
        <v>-0.005</v>
      </c>
      <c r="FV38">
        <v>-0.464</v>
      </c>
      <c r="FW38">
        <v>-0.401</v>
      </c>
      <c r="FX38">
        <v>420</v>
      </c>
      <c r="FY38">
        <v>0</v>
      </c>
      <c r="FZ38">
        <v>0.03</v>
      </c>
      <c r="GA38">
        <v>0.02</v>
      </c>
      <c r="GB38">
        <v>-3.270525037500001</v>
      </c>
      <c r="GC38">
        <v>27.70481948780488</v>
      </c>
      <c r="GD38">
        <v>2.665382795482593</v>
      </c>
      <c r="GE38">
        <v>0</v>
      </c>
      <c r="GF38">
        <v>11.3679625</v>
      </c>
      <c r="GG38">
        <v>-0.00243489681052813</v>
      </c>
      <c r="GH38">
        <v>0.002252519422779812</v>
      </c>
      <c r="GI38">
        <v>1</v>
      </c>
      <c r="GJ38">
        <v>1</v>
      </c>
      <c r="GK38">
        <v>2</v>
      </c>
      <c r="GL38" t="s">
        <v>439</v>
      </c>
      <c r="GM38">
        <v>3.09977</v>
      </c>
      <c r="GN38">
        <v>2.75812</v>
      </c>
      <c r="GO38">
        <v>0.0396991</v>
      </c>
      <c r="GP38">
        <v>0.039135</v>
      </c>
      <c r="GQ38">
        <v>0.100347</v>
      </c>
      <c r="GR38">
        <v>0.05658</v>
      </c>
      <c r="GS38">
        <v>24737.3</v>
      </c>
      <c r="GT38">
        <v>24356.4</v>
      </c>
      <c r="GU38">
        <v>26312.7</v>
      </c>
      <c r="GV38">
        <v>25694.7</v>
      </c>
      <c r="GW38">
        <v>37966.1</v>
      </c>
      <c r="GX38">
        <v>36785.7</v>
      </c>
      <c r="GY38">
        <v>45997.7</v>
      </c>
      <c r="GZ38">
        <v>42194.9</v>
      </c>
      <c r="HA38">
        <v>1.88095</v>
      </c>
      <c r="HB38">
        <v>1.78002</v>
      </c>
      <c r="HC38">
        <v>0.0200793</v>
      </c>
      <c r="HD38">
        <v>0</v>
      </c>
      <c r="HE38">
        <v>27.6869</v>
      </c>
      <c r="HF38">
        <v>999.9</v>
      </c>
      <c r="HG38">
        <v>43.6</v>
      </c>
      <c r="HH38">
        <v>39.6</v>
      </c>
      <c r="HI38">
        <v>34.8744</v>
      </c>
      <c r="HJ38">
        <v>62.078</v>
      </c>
      <c r="HK38">
        <v>28.8622</v>
      </c>
      <c r="HL38">
        <v>1</v>
      </c>
      <c r="HM38">
        <v>0.225023</v>
      </c>
      <c r="HN38">
        <v>2.11072</v>
      </c>
      <c r="HO38">
        <v>20.2922</v>
      </c>
      <c r="HP38">
        <v>5.21459</v>
      </c>
      <c r="HQ38">
        <v>11.98</v>
      </c>
      <c r="HR38">
        <v>4.9643</v>
      </c>
      <c r="HS38">
        <v>3.2743</v>
      </c>
      <c r="HT38">
        <v>9999</v>
      </c>
      <c r="HU38">
        <v>9999</v>
      </c>
      <c r="HV38">
        <v>9999</v>
      </c>
      <c r="HW38">
        <v>56.8</v>
      </c>
      <c r="HX38">
        <v>1.86398</v>
      </c>
      <c r="HY38">
        <v>1.8602</v>
      </c>
      <c r="HZ38">
        <v>1.85852</v>
      </c>
      <c r="IA38">
        <v>1.85989</v>
      </c>
      <c r="IB38">
        <v>1.85989</v>
      </c>
      <c r="IC38">
        <v>1.8585</v>
      </c>
      <c r="ID38">
        <v>1.85759</v>
      </c>
      <c r="IE38">
        <v>1.85242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-0.901</v>
      </c>
      <c r="IT38">
        <v>-0.2568</v>
      </c>
      <c r="IU38">
        <v>-0.7885906718864093</v>
      </c>
      <c r="IV38">
        <v>-0.0007240741224296705</v>
      </c>
      <c r="IW38">
        <v>1.394155135453638E-07</v>
      </c>
      <c r="IX38">
        <v>-7.009397865246837E-11</v>
      </c>
      <c r="IY38">
        <v>-0.2677907096197649</v>
      </c>
      <c r="IZ38">
        <v>-0.01839738240005131</v>
      </c>
      <c r="JA38">
        <v>0.0009886339832832726</v>
      </c>
      <c r="JB38">
        <v>-4.895939666473346E-06</v>
      </c>
      <c r="JC38">
        <v>3</v>
      </c>
      <c r="JD38">
        <v>2018</v>
      </c>
      <c r="JE38">
        <v>1</v>
      </c>
      <c r="JF38">
        <v>26</v>
      </c>
      <c r="JG38">
        <v>15688.1</v>
      </c>
      <c r="JH38">
        <v>15687.8</v>
      </c>
      <c r="JI38">
        <v>0.495605</v>
      </c>
      <c r="JJ38">
        <v>2.6709</v>
      </c>
      <c r="JK38">
        <v>1.49658</v>
      </c>
      <c r="JL38">
        <v>2.3877</v>
      </c>
      <c r="JM38">
        <v>1.54907</v>
      </c>
      <c r="JN38">
        <v>2.38403</v>
      </c>
      <c r="JO38">
        <v>43.5354</v>
      </c>
      <c r="JP38">
        <v>14.5698</v>
      </c>
      <c r="JQ38">
        <v>18</v>
      </c>
      <c r="JR38">
        <v>496.892</v>
      </c>
      <c r="JS38">
        <v>447.588</v>
      </c>
      <c r="JT38">
        <v>25.281</v>
      </c>
      <c r="JU38">
        <v>30.1121</v>
      </c>
      <c r="JV38">
        <v>29.9999</v>
      </c>
      <c r="JW38">
        <v>30.117</v>
      </c>
      <c r="JX38">
        <v>30.0584</v>
      </c>
      <c r="JY38">
        <v>9.949809999999999</v>
      </c>
      <c r="JZ38">
        <v>62.6066</v>
      </c>
      <c r="KA38">
        <v>0</v>
      </c>
      <c r="KB38">
        <v>25.2723</v>
      </c>
      <c r="KC38">
        <v>132.723</v>
      </c>
      <c r="KD38">
        <v>9.85895</v>
      </c>
      <c r="KE38">
        <v>100.531</v>
      </c>
      <c r="KF38">
        <v>100.317</v>
      </c>
    </row>
    <row r="39" spans="1:292">
      <c r="A39">
        <v>19</v>
      </c>
      <c r="B39">
        <v>1686149341</v>
      </c>
      <c r="C39">
        <v>90</v>
      </c>
      <c r="D39" t="s">
        <v>472</v>
      </c>
      <c r="E39" t="s">
        <v>473</v>
      </c>
      <c r="F39">
        <v>5</v>
      </c>
      <c r="G39" t="s">
        <v>428</v>
      </c>
      <c r="H39">
        <v>1686149333.214286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154.1002441822511</v>
      </c>
      <c r="AJ39">
        <v>150.5281393939394</v>
      </c>
      <c r="AK39">
        <v>-2.913316145850147</v>
      </c>
      <c r="AL39">
        <v>66.72119499432758</v>
      </c>
      <c r="AM39">
        <f>(AO39 - AN39 + DX39*1E3/(8.314*(DZ39+273.15)) * AQ39/DW39 * AP39) * DW39/(100*DK39) * 1000/(1000 - AO39)</f>
        <v>0</v>
      </c>
      <c r="AN39">
        <v>9.818881763472634</v>
      </c>
      <c r="AO39">
        <v>21.15102909090908</v>
      </c>
      <c r="AP39">
        <v>2.051249182522359E-05</v>
      </c>
      <c r="AQ39">
        <v>106.240394086752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6</v>
      </c>
      <c r="DL39">
        <v>0.5</v>
      </c>
      <c r="DM39" t="s">
        <v>430</v>
      </c>
      <c r="DN39">
        <v>2</v>
      </c>
      <c r="DO39" t="b">
        <v>1</v>
      </c>
      <c r="DP39">
        <v>1686149333.214286</v>
      </c>
      <c r="DQ39">
        <v>168.0780357142858</v>
      </c>
      <c r="DR39">
        <v>167.86375</v>
      </c>
      <c r="DS39">
        <v>21.13818928571429</v>
      </c>
      <c r="DT39">
        <v>9.783851071428572</v>
      </c>
      <c r="DU39">
        <v>168.9852857142857</v>
      </c>
      <c r="DV39">
        <v>21.39499642857143</v>
      </c>
      <c r="DW39">
        <v>500.0003571428572</v>
      </c>
      <c r="DX39">
        <v>90.71822499999999</v>
      </c>
      <c r="DY39">
        <v>0.09998601428571428</v>
      </c>
      <c r="DZ39">
        <v>28.21594642857143</v>
      </c>
      <c r="EA39">
        <v>28.01180357142857</v>
      </c>
      <c r="EB39">
        <v>999.9000000000002</v>
      </c>
      <c r="EC39">
        <v>0</v>
      </c>
      <c r="ED39">
        <v>0</v>
      </c>
      <c r="EE39">
        <v>9987.43142857143</v>
      </c>
      <c r="EF39">
        <v>0</v>
      </c>
      <c r="EG39">
        <v>1438.485</v>
      </c>
      <c r="EH39">
        <v>0.2143014107142857</v>
      </c>
      <c r="EI39">
        <v>171.7076071428571</v>
      </c>
      <c r="EJ39">
        <v>169.5220714285715</v>
      </c>
      <c r="EK39">
        <v>11.35433571428571</v>
      </c>
      <c r="EL39">
        <v>167.86375</v>
      </c>
      <c r="EM39">
        <v>9.783851071428572</v>
      </c>
      <c r="EN39">
        <v>1.917619285714286</v>
      </c>
      <c r="EO39">
        <v>0.8875735357142857</v>
      </c>
      <c r="EP39">
        <v>16.78003571428571</v>
      </c>
      <c r="EQ39">
        <v>5.190779285714286</v>
      </c>
      <c r="ER39">
        <v>1999.986071428572</v>
      </c>
      <c r="ES39">
        <v>0.9799972857142857</v>
      </c>
      <c r="ET39">
        <v>0.02000250714285715</v>
      </c>
      <c r="EU39">
        <v>0</v>
      </c>
      <c r="EV39">
        <v>830.8799999999999</v>
      </c>
      <c r="EW39">
        <v>5.00078</v>
      </c>
      <c r="EX39">
        <v>22163.39642857142</v>
      </c>
      <c r="EY39">
        <v>16379.5</v>
      </c>
      <c r="EZ39">
        <v>41.11128571428571</v>
      </c>
      <c r="FA39">
        <v>42.51328571428571</v>
      </c>
      <c r="FB39">
        <v>41.96849999999998</v>
      </c>
      <c r="FC39">
        <v>41.88349999999998</v>
      </c>
      <c r="FD39">
        <v>42.20292857142857</v>
      </c>
      <c r="FE39">
        <v>1955.076071428571</v>
      </c>
      <c r="FF39">
        <v>39.90035714285715</v>
      </c>
      <c r="FG39">
        <v>0</v>
      </c>
      <c r="FH39">
        <v>1686149334.1</v>
      </c>
      <c r="FI39">
        <v>0</v>
      </c>
      <c r="FJ39">
        <v>830.8917692307691</v>
      </c>
      <c r="FK39">
        <v>3.453470081707935</v>
      </c>
      <c r="FL39">
        <v>24.54358981028371</v>
      </c>
      <c r="FM39">
        <v>22164.49615384615</v>
      </c>
      <c r="FN39">
        <v>15</v>
      </c>
      <c r="FO39">
        <v>0</v>
      </c>
      <c r="FP39" t="s">
        <v>431</v>
      </c>
      <c r="FQ39">
        <v>1685208052.5</v>
      </c>
      <c r="FR39">
        <v>1685208070</v>
      </c>
      <c r="FS39">
        <v>0</v>
      </c>
      <c r="FT39">
        <v>0.013</v>
      </c>
      <c r="FU39">
        <v>-0.005</v>
      </c>
      <c r="FV39">
        <v>-0.464</v>
      </c>
      <c r="FW39">
        <v>-0.401</v>
      </c>
      <c r="FX39">
        <v>420</v>
      </c>
      <c r="FY39">
        <v>0</v>
      </c>
      <c r="FZ39">
        <v>0.03</v>
      </c>
      <c r="GA39">
        <v>0.02</v>
      </c>
      <c r="GB39">
        <v>-1.290721012195122</v>
      </c>
      <c r="GC39">
        <v>28.19299829268293</v>
      </c>
      <c r="GD39">
        <v>2.780143742562811</v>
      </c>
      <c r="GE39">
        <v>0</v>
      </c>
      <c r="GF39">
        <v>11.35934634146342</v>
      </c>
      <c r="GG39">
        <v>-0.1145999999999632</v>
      </c>
      <c r="GH39">
        <v>0.01735282499755013</v>
      </c>
      <c r="GI39">
        <v>1</v>
      </c>
      <c r="GJ39">
        <v>1</v>
      </c>
      <c r="GK39">
        <v>2</v>
      </c>
      <c r="GL39" t="s">
        <v>439</v>
      </c>
      <c r="GM39">
        <v>3.09971</v>
      </c>
      <c r="GN39">
        <v>2.75792</v>
      </c>
      <c r="GO39">
        <v>0.0365149</v>
      </c>
      <c r="GP39">
        <v>0.0354238</v>
      </c>
      <c r="GQ39">
        <v>0.1004</v>
      </c>
      <c r="GR39">
        <v>0.0568416</v>
      </c>
      <c r="GS39">
        <v>24819.3</v>
      </c>
      <c r="GT39">
        <v>24450.8</v>
      </c>
      <c r="GU39">
        <v>26312.8</v>
      </c>
      <c r="GV39">
        <v>25695.1</v>
      </c>
      <c r="GW39">
        <v>37963.5</v>
      </c>
      <c r="GX39">
        <v>36775</v>
      </c>
      <c r="GY39">
        <v>45997.7</v>
      </c>
      <c r="GZ39">
        <v>42194.9</v>
      </c>
      <c r="HA39">
        <v>1.88072</v>
      </c>
      <c r="HB39">
        <v>1.7799</v>
      </c>
      <c r="HC39">
        <v>0.0197664</v>
      </c>
      <c r="HD39">
        <v>0</v>
      </c>
      <c r="HE39">
        <v>27.6834</v>
      </c>
      <c r="HF39">
        <v>999.9</v>
      </c>
      <c r="HG39">
        <v>43.6</v>
      </c>
      <c r="HH39">
        <v>39.6</v>
      </c>
      <c r="HI39">
        <v>34.8715</v>
      </c>
      <c r="HJ39">
        <v>62.238</v>
      </c>
      <c r="HK39">
        <v>28.778</v>
      </c>
      <c r="HL39">
        <v>1</v>
      </c>
      <c r="HM39">
        <v>0.224947</v>
      </c>
      <c r="HN39">
        <v>2.1043</v>
      </c>
      <c r="HO39">
        <v>20.2924</v>
      </c>
      <c r="HP39">
        <v>5.21444</v>
      </c>
      <c r="HQ39">
        <v>11.98</v>
      </c>
      <c r="HR39">
        <v>4.96425</v>
      </c>
      <c r="HS39">
        <v>3.27413</v>
      </c>
      <c r="HT39">
        <v>9999</v>
      </c>
      <c r="HU39">
        <v>9999</v>
      </c>
      <c r="HV39">
        <v>9999</v>
      </c>
      <c r="HW39">
        <v>56.8</v>
      </c>
      <c r="HX39">
        <v>1.864</v>
      </c>
      <c r="HY39">
        <v>1.8602</v>
      </c>
      <c r="HZ39">
        <v>1.85852</v>
      </c>
      <c r="IA39">
        <v>1.85989</v>
      </c>
      <c r="IB39">
        <v>1.85989</v>
      </c>
      <c r="IC39">
        <v>1.8585</v>
      </c>
      <c r="ID39">
        <v>1.85758</v>
      </c>
      <c r="IE39">
        <v>1.85242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-0.892</v>
      </c>
      <c r="IT39">
        <v>-0.2566</v>
      </c>
      <c r="IU39">
        <v>-0.7885906718864093</v>
      </c>
      <c r="IV39">
        <v>-0.0007240741224296705</v>
      </c>
      <c r="IW39">
        <v>1.394155135453638E-07</v>
      </c>
      <c r="IX39">
        <v>-7.009397865246837E-11</v>
      </c>
      <c r="IY39">
        <v>-0.2677907096197649</v>
      </c>
      <c r="IZ39">
        <v>-0.01839738240005131</v>
      </c>
      <c r="JA39">
        <v>0.0009886339832832726</v>
      </c>
      <c r="JB39">
        <v>-4.895939666473346E-06</v>
      </c>
      <c r="JC39">
        <v>3</v>
      </c>
      <c r="JD39">
        <v>2018</v>
      </c>
      <c r="JE39">
        <v>1</v>
      </c>
      <c r="JF39">
        <v>26</v>
      </c>
      <c r="JG39">
        <v>15688.1</v>
      </c>
      <c r="JH39">
        <v>15687.9</v>
      </c>
      <c r="JI39">
        <v>0.457764</v>
      </c>
      <c r="JJ39">
        <v>2.68066</v>
      </c>
      <c r="JK39">
        <v>1.49658</v>
      </c>
      <c r="JL39">
        <v>2.3877</v>
      </c>
      <c r="JM39">
        <v>1.54785</v>
      </c>
      <c r="JN39">
        <v>2.36572</v>
      </c>
      <c r="JO39">
        <v>43.5627</v>
      </c>
      <c r="JP39">
        <v>14.5698</v>
      </c>
      <c r="JQ39">
        <v>18</v>
      </c>
      <c r="JR39">
        <v>496.757</v>
      </c>
      <c r="JS39">
        <v>447.511</v>
      </c>
      <c r="JT39">
        <v>25.2698</v>
      </c>
      <c r="JU39">
        <v>30.1132</v>
      </c>
      <c r="JV39">
        <v>29.9999</v>
      </c>
      <c r="JW39">
        <v>30.117</v>
      </c>
      <c r="JX39">
        <v>30.0584</v>
      </c>
      <c r="JY39">
        <v>9.18708</v>
      </c>
      <c r="JZ39">
        <v>62.6066</v>
      </c>
      <c r="KA39">
        <v>0</v>
      </c>
      <c r="KB39">
        <v>25.2617</v>
      </c>
      <c r="KC39">
        <v>119.31</v>
      </c>
      <c r="KD39">
        <v>9.84586</v>
      </c>
      <c r="KE39">
        <v>100.531</v>
      </c>
      <c r="KF39">
        <v>100.318</v>
      </c>
    </row>
    <row r="40" spans="1:292">
      <c r="A40">
        <v>20</v>
      </c>
      <c r="B40">
        <v>1686149346</v>
      </c>
      <c r="C40">
        <v>95</v>
      </c>
      <c r="D40" t="s">
        <v>474</v>
      </c>
      <c r="E40" t="s">
        <v>475</v>
      </c>
      <c r="F40">
        <v>5</v>
      </c>
      <c r="G40" t="s">
        <v>428</v>
      </c>
      <c r="H40">
        <v>1686149338.5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137.4690498223135</v>
      </c>
      <c r="AJ40">
        <v>136.0946727272726</v>
      </c>
      <c r="AK40">
        <v>-2.889827057960102</v>
      </c>
      <c r="AL40">
        <v>66.72119499432758</v>
      </c>
      <c r="AM40">
        <f>(AO40 - AN40 + DX40*1E3/(8.314*(DZ40+273.15)) * AQ40/DW40 * AP40) * DW40/(100*DK40) * 1000/(1000 - AO40)</f>
        <v>0</v>
      </c>
      <c r="AN40">
        <v>9.83927665882347</v>
      </c>
      <c r="AO40">
        <v>21.17560181818182</v>
      </c>
      <c r="AP40">
        <v>0.005537432594703347</v>
      </c>
      <c r="AQ40">
        <v>106.240394086752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6</v>
      </c>
      <c r="DL40">
        <v>0.5</v>
      </c>
      <c r="DM40" t="s">
        <v>430</v>
      </c>
      <c r="DN40">
        <v>2</v>
      </c>
      <c r="DO40" t="b">
        <v>1</v>
      </c>
      <c r="DP40">
        <v>1686149338.5</v>
      </c>
      <c r="DQ40">
        <v>153.0544814814815</v>
      </c>
      <c r="DR40">
        <v>150.3788888888889</v>
      </c>
      <c r="DS40">
        <v>21.1494</v>
      </c>
      <c r="DT40">
        <v>9.80819851851852</v>
      </c>
      <c r="DU40">
        <v>153.9513333333333</v>
      </c>
      <c r="DV40">
        <v>21.40601851851852</v>
      </c>
      <c r="DW40">
        <v>500.0005925925926</v>
      </c>
      <c r="DX40">
        <v>90.71817037037037</v>
      </c>
      <c r="DY40">
        <v>0.09991419999999999</v>
      </c>
      <c r="DZ40">
        <v>28.20954444444444</v>
      </c>
      <c r="EA40">
        <v>28.00958888888889</v>
      </c>
      <c r="EB40">
        <v>999.9000000000001</v>
      </c>
      <c r="EC40">
        <v>0</v>
      </c>
      <c r="ED40">
        <v>0</v>
      </c>
      <c r="EE40">
        <v>9999.06814814815</v>
      </c>
      <c r="EF40">
        <v>0</v>
      </c>
      <c r="EG40">
        <v>1439.397777777777</v>
      </c>
      <c r="EH40">
        <v>2.675547759259259</v>
      </c>
      <c r="EI40">
        <v>156.3612962962963</v>
      </c>
      <c r="EJ40">
        <v>151.868037037037</v>
      </c>
      <c r="EK40">
        <v>11.34121111111111</v>
      </c>
      <c r="EL40">
        <v>150.3788888888889</v>
      </c>
      <c r="EM40">
        <v>9.80819851851852</v>
      </c>
      <c r="EN40">
        <v>1.918634814814815</v>
      </c>
      <c r="EO40">
        <v>0.8897817037037036</v>
      </c>
      <c r="EP40">
        <v>16.78837407407407</v>
      </c>
      <c r="EQ40">
        <v>5.226462222222222</v>
      </c>
      <c r="ER40">
        <v>1999.980740740741</v>
      </c>
      <c r="ES40">
        <v>0.9799972222222222</v>
      </c>
      <c r="ET40">
        <v>0.02000257037037037</v>
      </c>
      <c r="EU40">
        <v>0</v>
      </c>
      <c r="EV40">
        <v>831.3600370370369</v>
      </c>
      <c r="EW40">
        <v>5.00078</v>
      </c>
      <c r="EX40">
        <v>22167.78148148148</v>
      </c>
      <c r="EY40">
        <v>16379.47037037037</v>
      </c>
      <c r="EZ40">
        <v>41.12466666666666</v>
      </c>
      <c r="FA40">
        <v>42.52525925925925</v>
      </c>
      <c r="FB40">
        <v>41.98359259259259</v>
      </c>
      <c r="FC40">
        <v>41.88392592592592</v>
      </c>
      <c r="FD40">
        <v>42.21748148148149</v>
      </c>
      <c r="FE40">
        <v>1955.070740740741</v>
      </c>
      <c r="FF40">
        <v>39.90037037037037</v>
      </c>
      <c r="FG40">
        <v>0</v>
      </c>
      <c r="FH40">
        <v>1686149338.9</v>
      </c>
      <c r="FI40">
        <v>0</v>
      </c>
      <c r="FJ40">
        <v>831.3726538461538</v>
      </c>
      <c r="FK40">
        <v>9.141435909993376</v>
      </c>
      <c r="FL40">
        <v>134.4444446710529</v>
      </c>
      <c r="FM40">
        <v>22168.90384615385</v>
      </c>
      <c r="FN40">
        <v>15</v>
      </c>
      <c r="FO40">
        <v>0</v>
      </c>
      <c r="FP40" t="s">
        <v>431</v>
      </c>
      <c r="FQ40">
        <v>1685208052.5</v>
      </c>
      <c r="FR40">
        <v>1685208070</v>
      </c>
      <c r="FS40">
        <v>0</v>
      </c>
      <c r="FT40">
        <v>0.013</v>
      </c>
      <c r="FU40">
        <v>-0.005</v>
      </c>
      <c r="FV40">
        <v>-0.464</v>
      </c>
      <c r="FW40">
        <v>-0.401</v>
      </c>
      <c r="FX40">
        <v>420</v>
      </c>
      <c r="FY40">
        <v>0</v>
      </c>
      <c r="FZ40">
        <v>0.03</v>
      </c>
      <c r="GA40">
        <v>0.02</v>
      </c>
      <c r="GB40">
        <v>1.3926174625</v>
      </c>
      <c r="GC40">
        <v>27.95866721763602</v>
      </c>
      <c r="GD40">
        <v>2.690073598588716</v>
      </c>
      <c r="GE40">
        <v>0</v>
      </c>
      <c r="GF40">
        <v>11.3481425</v>
      </c>
      <c r="GG40">
        <v>-0.1831103189493816</v>
      </c>
      <c r="GH40">
        <v>0.02183270353735439</v>
      </c>
      <c r="GI40">
        <v>1</v>
      </c>
      <c r="GJ40">
        <v>1</v>
      </c>
      <c r="GK40">
        <v>2</v>
      </c>
      <c r="GL40" t="s">
        <v>439</v>
      </c>
      <c r="GM40">
        <v>3.0997</v>
      </c>
      <c r="GN40">
        <v>2.75806</v>
      </c>
      <c r="GO40">
        <v>0.0332855</v>
      </c>
      <c r="GP40">
        <v>0.0316844</v>
      </c>
      <c r="GQ40">
        <v>0.100473</v>
      </c>
      <c r="GR40">
        <v>0.0568474</v>
      </c>
      <c r="GS40">
        <v>24902.7</v>
      </c>
      <c r="GT40">
        <v>24545.5</v>
      </c>
      <c r="GU40">
        <v>26313.1</v>
      </c>
      <c r="GV40">
        <v>25695.1</v>
      </c>
      <c r="GW40">
        <v>37960.2</v>
      </c>
      <c r="GX40">
        <v>36774.3</v>
      </c>
      <c r="GY40">
        <v>45998.1</v>
      </c>
      <c r="GZ40">
        <v>42194.8</v>
      </c>
      <c r="HA40">
        <v>1.88075</v>
      </c>
      <c r="HB40">
        <v>1.7798</v>
      </c>
      <c r="HC40">
        <v>0.0200011</v>
      </c>
      <c r="HD40">
        <v>0</v>
      </c>
      <c r="HE40">
        <v>27.6824</v>
      </c>
      <c r="HF40">
        <v>999.9</v>
      </c>
      <c r="HG40">
        <v>43.6</v>
      </c>
      <c r="HH40">
        <v>39.6</v>
      </c>
      <c r="HI40">
        <v>34.8733</v>
      </c>
      <c r="HJ40">
        <v>61.918</v>
      </c>
      <c r="HK40">
        <v>28.758</v>
      </c>
      <c r="HL40">
        <v>1</v>
      </c>
      <c r="HM40">
        <v>0.224418</v>
      </c>
      <c r="HN40">
        <v>2.10843</v>
      </c>
      <c r="HO40">
        <v>20.2923</v>
      </c>
      <c r="HP40">
        <v>5.21295</v>
      </c>
      <c r="HQ40">
        <v>11.98</v>
      </c>
      <c r="HR40">
        <v>4.96415</v>
      </c>
      <c r="HS40">
        <v>3.27395</v>
      </c>
      <c r="HT40">
        <v>9999</v>
      </c>
      <c r="HU40">
        <v>9999</v>
      </c>
      <c r="HV40">
        <v>9999</v>
      </c>
      <c r="HW40">
        <v>56.8</v>
      </c>
      <c r="HX40">
        <v>1.86401</v>
      </c>
      <c r="HY40">
        <v>1.8602</v>
      </c>
      <c r="HZ40">
        <v>1.85854</v>
      </c>
      <c r="IA40">
        <v>1.85989</v>
      </c>
      <c r="IB40">
        <v>1.85989</v>
      </c>
      <c r="IC40">
        <v>1.85852</v>
      </c>
      <c r="ID40">
        <v>1.85758</v>
      </c>
      <c r="IE40">
        <v>1.85242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-0.882</v>
      </c>
      <c r="IT40">
        <v>-0.2562</v>
      </c>
      <c r="IU40">
        <v>-0.7885906718864093</v>
      </c>
      <c r="IV40">
        <v>-0.0007240741224296705</v>
      </c>
      <c r="IW40">
        <v>1.394155135453638E-07</v>
      </c>
      <c r="IX40">
        <v>-7.009397865246837E-11</v>
      </c>
      <c r="IY40">
        <v>-0.2677907096197649</v>
      </c>
      <c r="IZ40">
        <v>-0.01839738240005131</v>
      </c>
      <c r="JA40">
        <v>0.0009886339832832726</v>
      </c>
      <c r="JB40">
        <v>-4.895939666473346E-06</v>
      </c>
      <c r="JC40">
        <v>3</v>
      </c>
      <c r="JD40">
        <v>2018</v>
      </c>
      <c r="JE40">
        <v>1</v>
      </c>
      <c r="JF40">
        <v>26</v>
      </c>
      <c r="JG40">
        <v>15688.2</v>
      </c>
      <c r="JH40">
        <v>15687.9</v>
      </c>
      <c r="JI40">
        <v>0.41626</v>
      </c>
      <c r="JJ40">
        <v>2.69165</v>
      </c>
      <c r="JK40">
        <v>1.49658</v>
      </c>
      <c r="JL40">
        <v>2.3877</v>
      </c>
      <c r="JM40">
        <v>1.54785</v>
      </c>
      <c r="JN40">
        <v>2.35474</v>
      </c>
      <c r="JO40">
        <v>43.5627</v>
      </c>
      <c r="JP40">
        <v>14.5611</v>
      </c>
      <c r="JQ40">
        <v>18</v>
      </c>
      <c r="JR40">
        <v>496.772</v>
      </c>
      <c r="JS40">
        <v>447.454</v>
      </c>
      <c r="JT40">
        <v>25.2607</v>
      </c>
      <c r="JU40">
        <v>30.1132</v>
      </c>
      <c r="JV40">
        <v>29.9999</v>
      </c>
      <c r="JW40">
        <v>30.117</v>
      </c>
      <c r="JX40">
        <v>30.0591</v>
      </c>
      <c r="JY40">
        <v>8.34765</v>
      </c>
      <c r="JZ40">
        <v>62.6066</v>
      </c>
      <c r="KA40">
        <v>0</v>
      </c>
      <c r="KB40">
        <v>25.2542</v>
      </c>
      <c r="KC40">
        <v>99.22839999999999</v>
      </c>
      <c r="KD40">
        <v>9.84586</v>
      </c>
      <c r="KE40">
        <v>100.532</v>
      </c>
      <c r="KF40">
        <v>100.317</v>
      </c>
    </row>
    <row r="41" spans="1:292">
      <c r="A41">
        <v>21</v>
      </c>
      <c r="B41">
        <v>1686149351</v>
      </c>
      <c r="C41">
        <v>100</v>
      </c>
      <c r="D41" t="s">
        <v>476</v>
      </c>
      <c r="E41" t="s">
        <v>477</v>
      </c>
      <c r="F41">
        <v>5</v>
      </c>
      <c r="G41" t="s">
        <v>428</v>
      </c>
      <c r="H41">
        <v>1686149343.214286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121.0707240944008</v>
      </c>
      <c r="AJ41">
        <v>121.7977757575757</v>
      </c>
      <c r="AK41">
        <v>-2.856816038796256</v>
      </c>
      <c r="AL41">
        <v>66.72119499432758</v>
      </c>
      <c r="AM41">
        <f>(AO41 - AN41 + DX41*1E3/(8.314*(DZ41+273.15)) * AQ41/DW41 * AP41) * DW41/(100*DK41) * 1000/(1000 - AO41)</f>
        <v>0</v>
      </c>
      <c r="AN41">
        <v>9.838895954874927</v>
      </c>
      <c r="AO41">
        <v>21.17920848484848</v>
      </c>
      <c r="AP41">
        <v>0.0002890375451415153</v>
      </c>
      <c r="AQ41">
        <v>106.240394086752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6</v>
      </c>
      <c r="DL41">
        <v>0.5</v>
      </c>
      <c r="DM41" t="s">
        <v>430</v>
      </c>
      <c r="DN41">
        <v>2</v>
      </c>
      <c r="DO41" t="b">
        <v>1</v>
      </c>
      <c r="DP41">
        <v>1686149343.214286</v>
      </c>
      <c r="DQ41">
        <v>139.7214285714286</v>
      </c>
      <c r="DR41">
        <v>134.8474285714286</v>
      </c>
      <c r="DS41">
        <v>21.16280714285714</v>
      </c>
      <c r="DT41">
        <v>9.829645714285716</v>
      </c>
      <c r="DU41">
        <v>140.6092857142857</v>
      </c>
      <c r="DV41">
        <v>21.41919642857143</v>
      </c>
      <c r="DW41">
        <v>500.0042499999999</v>
      </c>
      <c r="DX41">
        <v>90.71793214285712</v>
      </c>
      <c r="DY41">
        <v>0.09997523214285715</v>
      </c>
      <c r="DZ41">
        <v>28.20426071428572</v>
      </c>
      <c r="EA41">
        <v>28.00911071428571</v>
      </c>
      <c r="EB41">
        <v>999.9000000000002</v>
      </c>
      <c r="EC41">
        <v>0</v>
      </c>
      <c r="ED41">
        <v>0</v>
      </c>
      <c r="EE41">
        <v>9995.932857142858</v>
      </c>
      <c r="EF41">
        <v>0</v>
      </c>
      <c r="EG41">
        <v>1439.834642857143</v>
      </c>
      <c r="EH41">
        <v>4.874065714285714</v>
      </c>
      <c r="EI41">
        <v>142.7421428571429</v>
      </c>
      <c r="EJ41">
        <v>136.1859642857143</v>
      </c>
      <c r="EK41">
        <v>11.33316428571429</v>
      </c>
      <c r="EL41">
        <v>134.8474285714286</v>
      </c>
      <c r="EM41">
        <v>9.829645714285716</v>
      </c>
      <c r="EN41">
        <v>1.919845357142857</v>
      </c>
      <c r="EO41">
        <v>0.8917251071428572</v>
      </c>
      <c r="EP41">
        <v>16.79830357142857</v>
      </c>
      <c r="EQ41">
        <v>5.257865714285714</v>
      </c>
      <c r="ER41">
        <v>1999.98</v>
      </c>
      <c r="ES41">
        <v>0.9799972857142857</v>
      </c>
      <c r="ET41">
        <v>0.02000250357142858</v>
      </c>
      <c r="EU41">
        <v>0</v>
      </c>
      <c r="EV41">
        <v>832.2455714285715</v>
      </c>
      <c r="EW41">
        <v>5.00078</v>
      </c>
      <c r="EX41">
        <v>22182.20357142857</v>
      </c>
      <c r="EY41">
        <v>16379.475</v>
      </c>
      <c r="EZ41">
        <v>41.11792857142856</v>
      </c>
      <c r="FA41">
        <v>42.52435714285713</v>
      </c>
      <c r="FB41">
        <v>41.92164285714286</v>
      </c>
      <c r="FC41">
        <v>41.87242857142856</v>
      </c>
      <c r="FD41">
        <v>42.21867857142858</v>
      </c>
      <c r="FE41">
        <v>1955.07</v>
      </c>
      <c r="FF41">
        <v>39.9</v>
      </c>
      <c r="FG41">
        <v>0</v>
      </c>
      <c r="FH41">
        <v>1686149344.3</v>
      </c>
      <c r="FI41">
        <v>0</v>
      </c>
      <c r="FJ41">
        <v>832.46104</v>
      </c>
      <c r="FK41">
        <v>14.57953850436124</v>
      </c>
      <c r="FL41">
        <v>209.4307695017348</v>
      </c>
      <c r="FM41">
        <v>22185.724</v>
      </c>
      <c r="FN41">
        <v>15</v>
      </c>
      <c r="FO41">
        <v>0</v>
      </c>
      <c r="FP41" t="s">
        <v>431</v>
      </c>
      <c r="FQ41">
        <v>1685208052.5</v>
      </c>
      <c r="FR41">
        <v>1685208070</v>
      </c>
      <c r="FS41">
        <v>0</v>
      </c>
      <c r="FT41">
        <v>0.013</v>
      </c>
      <c r="FU41">
        <v>-0.005</v>
      </c>
      <c r="FV41">
        <v>-0.464</v>
      </c>
      <c r="FW41">
        <v>-0.401</v>
      </c>
      <c r="FX41">
        <v>420</v>
      </c>
      <c r="FY41">
        <v>0</v>
      </c>
      <c r="FZ41">
        <v>0.03</v>
      </c>
      <c r="GA41">
        <v>0.02</v>
      </c>
      <c r="GB41">
        <v>3.361402402439025</v>
      </c>
      <c r="GC41">
        <v>27.74534268292683</v>
      </c>
      <c r="GD41">
        <v>2.737224644795556</v>
      </c>
      <c r="GE41">
        <v>0</v>
      </c>
      <c r="GF41">
        <v>11.34290731707317</v>
      </c>
      <c r="GG41">
        <v>-0.1143324041811643</v>
      </c>
      <c r="GH41">
        <v>0.01949303052743139</v>
      </c>
      <c r="GI41">
        <v>1</v>
      </c>
      <c r="GJ41">
        <v>1</v>
      </c>
      <c r="GK41">
        <v>2</v>
      </c>
      <c r="GL41" t="s">
        <v>439</v>
      </c>
      <c r="GM41">
        <v>3.09982</v>
      </c>
      <c r="GN41">
        <v>2.75811</v>
      </c>
      <c r="GO41">
        <v>0.0300202</v>
      </c>
      <c r="GP41">
        <v>0.0277205</v>
      </c>
      <c r="GQ41">
        <v>0.100488</v>
      </c>
      <c r="GR41">
        <v>0.0568471</v>
      </c>
      <c r="GS41">
        <v>24987.1</v>
      </c>
      <c r="GT41">
        <v>24646.1</v>
      </c>
      <c r="GU41">
        <v>26313.3</v>
      </c>
      <c r="GV41">
        <v>25695.2</v>
      </c>
      <c r="GW41">
        <v>37959.4</v>
      </c>
      <c r="GX41">
        <v>36774.3</v>
      </c>
      <c r="GY41">
        <v>45998.3</v>
      </c>
      <c r="GZ41">
        <v>42195.3</v>
      </c>
      <c r="HA41">
        <v>1.88087</v>
      </c>
      <c r="HB41">
        <v>1.77965</v>
      </c>
      <c r="HC41">
        <v>0.0197552</v>
      </c>
      <c r="HD41">
        <v>0</v>
      </c>
      <c r="HE41">
        <v>27.6853</v>
      </c>
      <c r="HF41">
        <v>999.9</v>
      </c>
      <c r="HG41">
        <v>43.5</v>
      </c>
      <c r="HH41">
        <v>39.6</v>
      </c>
      <c r="HI41">
        <v>34.7967</v>
      </c>
      <c r="HJ41">
        <v>62.168</v>
      </c>
      <c r="HK41">
        <v>28.6739</v>
      </c>
      <c r="HL41">
        <v>1</v>
      </c>
      <c r="HM41">
        <v>0.224451</v>
      </c>
      <c r="HN41">
        <v>2.10275</v>
      </c>
      <c r="HO41">
        <v>20.2926</v>
      </c>
      <c r="HP41">
        <v>5.21415</v>
      </c>
      <c r="HQ41">
        <v>11.98</v>
      </c>
      <c r="HR41">
        <v>4.9643</v>
      </c>
      <c r="HS41">
        <v>3.27413</v>
      </c>
      <c r="HT41">
        <v>9999</v>
      </c>
      <c r="HU41">
        <v>9999</v>
      </c>
      <c r="HV41">
        <v>9999</v>
      </c>
      <c r="HW41">
        <v>56.8</v>
      </c>
      <c r="HX41">
        <v>1.86397</v>
      </c>
      <c r="HY41">
        <v>1.8602</v>
      </c>
      <c r="HZ41">
        <v>1.85852</v>
      </c>
      <c r="IA41">
        <v>1.85989</v>
      </c>
      <c r="IB41">
        <v>1.85988</v>
      </c>
      <c r="IC41">
        <v>1.85849</v>
      </c>
      <c r="ID41">
        <v>1.85757</v>
      </c>
      <c r="IE41">
        <v>1.85242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-0.873</v>
      </c>
      <c r="IT41">
        <v>-0.2561</v>
      </c>
      <c r="IU41">
        <v>-0.7885906718864093</v>
      </c>
      <c r="IV41">
        <v>-0.0007240741224296705</v>
      </c>
      <c r="IW41">
        <v>1.394155135453638E-07</v>
      </c>
      <c r="IX41">
        <v>-7.009397865246837E-11</v>
      </c>
      <c r="IY41">
        <v>-0.2677907096197649</v>
      </c>
      <c r="IZ41">
        <v>-0.01839738240005131</v>
      </c>
      <c r="JA41">
        <v>0.0009886339832832726</v>
      </c>
      <c r="JB41">
        <v>-4.895939666473346E-06</v>
      </c>
      <c r="JC41">
        <v>3</v>
      </c>
      <c r="JD41">
        <v>2018</v>
      </c>
      <c r="JE41">
        <v>1</v>
      </c>
      <c r="JF41">
        <v>26</v>
      </c>
      <c r="JG41">
        <v>15688.3</v>
      </c>
      <c r="JH41">
        <v>15688</v>
      </c>
      <c r="JI41">
        <v>0.375977</v>
      </c>
      <c r="JJ41">
        <v>2.69165</v>
      </c>
      <c r="JK41">
        <v>1.49658</v>
      </c>
      <c r="JL41">
        <v>2.38647</v>
      </c>
      <c r="JM41">
        <v>1.54907</v>
      </c>
      <c r="JN41">
        <v>2.37671</v>
      </c>
      <c r="JO41">
        <v>43.5627</v>
      </c>
      <c r="JP41">
        <v>14.5698</v>
      </c>
      <c r="JQ41">
        <v>18</v>
      </c>
      <c r="JR41">
        <v>496.853</v>
      </c>
      <c r="JS41">
        <v>447.376</v>
      </c>
      <c r="JT41">
        <v>25.2523</v>
      </c>
      <c r="JU41">
        <v>30.1132</v>
      </c>
      <c r="JV41">
        <v>30</v>
      </c>
      <c r="JW41">
        <v>30.1178</v>
      </c>
      <c r="JX41">
        <v>30.0609</v>
      </c>
      <c r="JY41">
        <v>7.56118</v>
      </c>
      <c r="JZ41">
        <v>62.6066</v>
      </c>
      <c r="KA41">
        <v>0</v>
      </c>
      <c r="KB41">
        <v>25.2459</v>
      </c>
      <c r="KC41">
        <v>85.6362</v>
      </c>
      <c r="KD41">
        <v>9.84586</v>
      </c>
      <c r="KE41">
        <v>100.532</v>
      </c>
      <c r="KF41">
        <v>100.318</v>
      </c>
    </row>
    <row r="42" spans="1:292">
      <c r="A42">
        <v>22</v>
      </c>
      <c r="B42">
        <v>1686149356</v>
      </c>
      <c r="C42">
        <v>105</v>
      </c>
      <c r="D42" t="s">
        <v>478</v>
      </c>
      <c r="E42" t="s">
        <v>479</v>
      </c>
      <c r="F42">
        <v>5</v>
      </c>
      <c r="G42" t="s">
        <v>428</v>
      </c>
      <c r="H42">
        <v>1686149348.5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103.9633061442276</v>
      </c>
      <c r="AJ42">
        <v>107.2443151515151</v>
      </c>
      <c r="AK42">
        <v>-2.913897085877375</v>
      </c>
      <c r="AL42">
        <v>66.72119499432758</v>
      </c>
      <c r="AM42">
        <f>(AO42 - AN42 + DX42*1E3/(8.314*(DZ42+273.15)) * AQ42/DW42 * AP42) * DW42/(100*DK42) * 1000/(1000 - AO42)</f>
        <v>0</v>
      </c>
      <c r="AN42">
        <v>9.836602415853992</v>
      </c>
      <c r="AO42">
        <v>21.18928484848486</v>
      </c>
      <c r="AP42">
        <v>0.0004397265182130106</v>
      </c>
      <c r="AQ42">
        <v>106.240394086752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6</v>
      </c>
      <c r="DL42">
        <v>0.5</v>
      </c>
      <c r="DM42" t="s">
        <v>430</v>
      </c>
      <c r="DN42">
        <v>2</v>
      </c>
      <c r="DO42" t="b">
        <v>1</v>
      </c>
      <c r="DP42">
        <v>1686149348.5</v>
      </c>
      <c r="DQ42">
        <v>124.7898148148148</v>
      </c>
      <c r="DR42">
        <v>117.3521777777778</v>
      </c>
      <c r="DS42">
        <v>21.17787777777778</v>
      </c>
      <c r="DT42">
        <v>9.838365925925926</v>
      </c>
      <c r="DU42">
        <v>125.6674444444445</v>
      </c>
      <c r="DV42">
        <v>21.43401111111111</v>
      </c>
      <c r="DW42">
        <v>499.9903703703704</v>
      </c>
      <c r="DX42">
        <v>90.71841481481481</v>
      </c>
      <c r="DY42">
        <v>0.0999955111111111</v>
      </c>
      <c r="DZ42">
        <v>28.20002222222222</v>
      </c>
      <c r="EA42">
        <v>28.00912222222222</v>
      </c>
      <c r="EB42">
        <v>999.9000000000001</v>
      </c>
      <c r="EC42">
        <v>0</v>
      </c>
      <c r="ED42">
        <v>0</v>
      </c>
      <c r="EE42">
        <v>9990.457037037037</v>
      </c>
      <c r="EF42">
        <v>0</v>
      </c>
      <c r="EG42">
        <v>1440.00962962963</v>
      </c>
      <c r="EH42">
        <v>7.43768962962963</v>
      </c>
      <c r="EI42">
        <v>127.4897777777778</v>
      </c>
      <c r="EJ42">
        <v>118.5182925925926</v>
      </c>
      <c r="EK42">
        <v>11.33951481481482</v>
      </c>
      <c r="EL42">
        <v>117.3521777777778</v>
      </c>
      <c r="EM42">
        <v>9.838365925925926</v>
      </c>
      <c r="EN42">
        <v>1.921222222222222</v>
      </c>
      <c r="EO42">
        <v>0.8925210740740742</v>
      </c>
      <c r="EP42">
        <v>16.80961481481481</v>
      </c>
      <c r="EQ42">
        <v>5.270712592592592</v>
      </c>
      <c r="ER42">
        <v>1999.983333333333</v>
      </c>
      <c r="ES42">
        <v>0.9799973333333333</v>
      </c>
      <c r="ET42">
        <v>0.02000245925925926</v>
      </c>
      <c r="EU42">
        <v>0</v>
      </c>
      <c r="EV42">
        <v>833.7950370370369</v>
      </c>
      <c r="EW42">
        <v>5.00078</v>
      </c>
      <c r="EX42">
        <v>22206.60370370371</v>
      </c>
      <c r="EY42">
        <v>16379.50370370371</v>
      </c>
      <c r="EZ42">
        <v>41.10385185185185</v>
      </c>
      <c r="FA42">
        <v>42.52525925925926</v>
      </c>
      <c r="FB42">
        <v>42.00444444444444</v>
      </c>
      <c r="FC42">
        <v>41.8608148148148</v>
      </c>
      <c r="FD42">
        <v>42.21507407407407</v>
      </c>
      <c r="FE42">
        <v>1955.073333333333</v>
      </c>
      <c r="FF42">
        <v>39.9</v>
      </c>
      <c r="FG42">
        <v>0</v>
      </c>
      <c r="FH42">
        <v>1686149349.1</v>
      </c>
      <c r="FI42">
        <v>0</v>
      </c>
      <c r="FJ42">
        <v>833.9134399999999</v>
      </c>
      <c r="FK42">
        <v>20.93230772906888</v>
      </c>
      <c r="FL42">
        <v>367.5230774179955</v>
      </c>
      <c r="FM42">
        <v>22209.216</v>
      </c>
      <c r="FN42">
        <v>15</v>
      </c>
      <c r="FO42">
        <v>0</v>
      </c>
      <c r="FP42" t="s">
        <v>431</v>
      </c>
      <c r="FQ42">
        <v>1685208052.5</v>
      </c>
      <c r="FR42">
        <v>1685208070</v>
      </c>
      <c r="FS42">
        <v>0</v>
      </c>
      <c r="FT42">
        <v>0.013</v>
      </c>
      <c r="FU42">
        <v>-0.005</v>
      </c>
      <c r="FV42">
        <v>-0.464</v>
      </c>
      <c r="FW42">
        <v>-0.401</v>
      </c>
      <c r="FX42">
        <v>420</v>
      </c>
      <c r="FY42">
        <v>0</v>
      </c>
      <c r="FZ42">
        <v>0.03</v>
      </c>
      <c r="GA42">
        <v>0.02</v>
      </c>
      <c r="GB42">
        <v>5.776285609756098</v>
      </c>
      <c r="GC42">
        <v>28.87045337979093</v>
      </c>
      <c r="GD42">
        <v>2.850665698321289</v>
      </c>
      <c r="GE42">
        <v>0</v>
      </c>
      <c r="GF42">
        <v>11.33750731707317</v>
      </c>
      <c r="GG42">
        <v>0.03669198606273141</v>
      </c>
      <c r="GH42">
        <v>0.01396964287554262</v>
      </c>
      <c r="GI42">
        <v>1</v>
      </c>
      <c r="GJ42">
        <v>1</v>
      </c>
      <c r="GK42">
        <v>2</v>
      </c>
      <c r="GL42" t="s">
        <v>439</v>
      </c>
      <c r="GM42">
        <v>3.09971</v>
      </c>
      <c r="GN42">
        <v>2.75791</v>
      </c>
      <c r="GO42">
        <v>0.0266308</v>
      </c>
      <c r="GP42">
        <v>0.0237107</v>
      </c>
      <c r="GQ42">
        <v>0.100515</v>
      </c>
      <c r="GR42">
        <v>0.0568349</v>
      </c>
      <c r="GS42">
        <v>25074.2</v>
      </c>
      <c r="GT42">
        <v>24747.7</v>
      </c>
      <c r="GU42">
        <v>26313.2</v>
      </c>
      <c r="GV42">
        <v>25695.2</v>
      </c>
      <c r="GW42">
        <v>37957.9</v>
      </c>
      <c r="GX42">
        <v>36774.3</v>
      </c>
      <c r="GY42">
        <v>45998.3</v>
      </c>
      <c r="GZ42">
        <v>42195.2</v>
      </c>
      <c r="HA42">
        <v>1.88075</v>
      </c>
      <c r="HB42">
        <v>1.7798</v>
      </c>
      <c r="HC42">
        <v>0.0203252</v>
      </c>
      <c r="HD42">
        <v>0</v>
      </c>
      <c r="HE42">
        <v>27.687</v>
      </c>
      <c r="HF42">
        <v>999.9</v>
      </c>
      <c r="HG42">
        <v>43.5</v>
      </c>
      <c r="HH42">
        <v>39.6</v>
      </c>
      <c r="HI42">
        <v>34.7941</v>
      </c>
      <c r="HJ42">
        <v>62.298</v>
      </c>
      <c r="HK42">
        <v>28.7019</v>
      </c>
      <c r="HL42">
        <v>1</v>
      </c>
      <c r="HM42">
        <v>0.224416</v>
      </c>
      <c r="HN42">
        <v>2.10714</v>
      </c>
      <c r="HO42">
        <v>20.2925</v>
      </c>
      <c r="HP42">
        <v>5.2128</v>
      </c>
      <c r="HQ42">
        <v>11.98</v>
      </c>
      <c r="HR42">
        <v>4.96395</v>
      </c>
      <c r="HS42">
        <v>3.274</v>
      </c>
      <c r="HT42">
        <v>9999</v>
      </c>
      <c r="HU42">
        <v>9999</v>
      </c>
      <c r="HV42">
        <v>9999</v>
      </c>
      <c r="HW42">
        <v>56.8</v>
      </c>
      <c r="HX42">
        <v>1.86398</v>
      </c>
      <c r="HY42">
        <v>1.8602</v>
      </c>
      <c r="HZ42">
        <v>1.85852</v>
      </c>
      <c r="IA42">
        <v>1.85989</v>
      </c>
      <c r="IB42">
        <v>1.85989</v>
      </c>
      <c r="IC42">
        <v>1.8585</v>
      </c>
      <c r="ID42">
        <v>1.85758</v>
      </c>
      <c r="IE42">
        <v>1.85242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-0.863</v>
      </c>
      <c r="IT42">
        <v>-0.2559</v>
      </c>
      <c r="IU42">
        <v>-0.7885906718864093</v>
      </c>
      <c r="IV42">
        <v>-0.0007240741224296705</v>
      </c>
      <c r="IW42">
        <v>1.394155135453638E-07</v>
      </c>
      <c r="IX42">
        <v>-7.009397865246837E-11</v>
      </c>
      <c r="IY42">
        <v>-0.2677907096197649</v>
      </c>
      <c r="IZ42">
        <v>-0.01839738240005131</v>
      </c>
      <c r="JA42">
        <v>0.0009886339832832726</v>
      </c>
      <c r="JB42">
        <v>-4.895939666473346E-06</v>
      </c>
      <c r="JC42">
        <v>3</v>
      </c>
      <c r="JD42">
        <v>2018</v>
      </c>
      <c r="JE42">
        <v>1</v>
      </c>
      <c r="JF42">
        <v>26</v>
      </c>
      <c r="JG42">
        <v>15688.4</v>
      </c>
      <c r="JH42">
        <v>15688.1</v>
      </c>
      <c r="JI42">
        <v>0.334473</v>
      </c>
      <c r="JJ42">
        <v>2.69775</v>
      </c>
      <c r="JK42">
        <v>1.49658</v>
      </c>
      <c r="JL42">
        <v>2.3877</v>
      </c>
      <c r="JM42">
        <v>1.54907</v>
      </c>
      <c r="JN42">
        <v>2.40845</v>
      </c>
      <c r="JO42">
        <v>43.59</v>
      </c>
      <c r="JP42">
        <v>14.5698</v>
      </c>
      <c r="JQ42">
        <v>18</v>
      </c>
      <c r="JR42">
        <v>496.792</v>
      </c>
      <c r="JS42">
        <v>447.468</v>
      </c>
      <c r="JT42">
        <v>25.2451</v>
      </c>
      <c r="JU42">
        <v>30.1132</v>
      </c>
      <c r="JV42">
        <v>29.9999</v>
      </c>
      <c r="JW42">
        <v>30.1195</v>
      </c>
      <c r="JX42">
        <v>30.0609</v>
      </c>
      <c r="JY42">
        <v>6.71083</v>
      </c>
      <c r="JZ42">
        <v>62.6066</v>
      </c>
      <c r="KA42">
        <v>0</v>
      </c>
      <c r="KB42">
        <v>25.2335</v>
      </c>
      <c r="KC42">
        <v>65.55459999999999</v>
      </c>
      <c r="KD42">
        <v>9.84586</v>
      </c>
      <c r="KE42">
        <v>100.532</v>
      </c>
      <c r="KF42">
        <v>100.318</v>
      </c>
    </row>
    <row r="43" spans="1:292">
      <c r="A43">
        <v>23</v>
      </c>
      <c r="B43">
        <v>1686149361</v>
      </c>
      <c r="C43">
        <v>110</v>
      </c>
      <c r="D43" t="s">
        <v>480</v>
      </c>
      <c r="E43" t="s">
        <v>481</v>
      </c>
      <c r="F43">
        <v>5</v>
      </c>
      <c r="G43" t="s">
        <v>428</v>
      </c>
      <c r="H43">
        <v>1686149353.214286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87.29532777786469</v>
      </c>
      <c r="AJ43">
        <v>92.69143636363641</v>
      </c>
      <c r="AK43">
        <v>-2.913537987573429</v>
      </c>
      <c r="AL43">
        <v>66.72119499432758</v>
      </c>
      <c r="AM43">
        <f>(AO43 - AN43 + DX43*1E3/(8.314*(DZ43+273.15)) * AQ43/DW43 * AP43) * DW43/(100*DK43) * 1000/(1000 - AO43)</f>
        <v>0</v>
      </c>
      <c r="AN43">
        <v>9.836730293705463</v>
      </c>
      <c r="AO43">
        <v>21.18976363636364</v>
      </c>
      <c r="AP43">
        <v>-0.0001042434245378657</v>
      </c>
      <c r="AQ43">
        <v>106.240394086752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6</v>
      </c>
      <c r="DL43">
        <v>0.5</v>
      </c>
      <c r="DM43" t="s">
        <v>430</v>
      </c>
      <c r="DN43">
        <v>2</v>
      </c>
      <c r="DO43" t="b">
        <v>1</v>
      </c>
      <c r="DP43">
        <v>1686149353.214286</v>
      </c>
      <c r="DQ43">
        <v>111.4492392857143</v>
      </c>
      <c r="DR43">
        <v>101.6912178571428</v>
      </c>
      <c r="DS43">
        <v>21.18444642857143</v>
      </c>
      <c r="DT43">
        <v>9.837689642857145</v>
      </c>
      <c r="DU43">
        <v>112.3176071428572</v>
      </c>
      <c r="DV43">
        <v>21.440475</v>
      </c>
      <c r="DW43">
        <v>500.0009642857143</v>
      </c>
      <c r="DX43">
        <v>90.71835357142858</v>
      </c>
      <c r="DY43">
        <v>0.1000172714285714</v>
      </c>
      <c r="DZ43">
        <v>28.19582857142857</v>
      </c>
      <c r="EA43">
        <v>28.01060714285714</v>
      </c>
      <c r="EB43">
        <v>999.9000000000002</v>
      </c>
      <c r="EC43">
        <v>0</v>
      </c>
      <c r="ED43">
        <v>0</v>
      </c>
      <c r="EE43">
        <v>9988.75</v>
      </c>
      <c r="EF43">
        <v>0</v>
      </c>
      <c r="EG43">
        <v>1439.793928571429</v>
      </c>
      <c r="EH43">
        <v>9.758107857142857</v>
      </c>
      <c r="EI43">
        <v>113.8613785714286</v>
      </c>
      <c r="EJ43">
        <v>102.7016321428572</v>
      </c>
      <c r="EK43">
        <v>11.34675357142857</v>
      </c>
      <c r="EL43">
        <v>101.6912178571428</v>
      </c>
      <c r="EM43">
        <v>9.837689642857145</v>
      </c>
      <c r="EN43">
        <v>1.9218175</v>
      </c>
      <c r="EO43">
        <v>0.8924591428571428</v>
      </c>
      <c r="EP43">
        <v>16.8145</v>
      </c>
      <c r="EQ43">
        <v>5.269715</v>
      </c>
      <c r="ER43">
        <v>2000.01</v>
      </c>
      <c r="ES43">
        <v>0.979997607142857</v>
      </c>
      <c r="ET43">
        <v>0.02000218928571429</v>
      </c>
      <c r="EU43">
        <v>0</v>
      </c>
      <c r="EV43">
        <v>835.5912857142858</v>
      </c>
      <c r="EW43">
        <v>5.00078</v>
      </c>
      <c r="EX43">
        <v>22240.37857142857</v>
      </c>
      <c r="EY43">
        <v>16379.71428571429</v>
      </c>
      <c r="EZ43">
        <v>41.10235714285714</v>
      </c>
      <c r="FA43">
        <v>42.52435714285713</v>
      </c>
      <c r="FB43">
        <v>41.94178571428571</v>
      </c>
      <c r="FC43">
        <v>41.85899999999999</v>
      </c>
      <c r="FD43">
        <v>42.20510714285713</v>
      </c>
      <c r="FE43">
        <v>1955.1</v>
      </c>
      <c r="FF43">
        <v>39.9</v>
      </c>
      <c r="FG43">
        <v>0</v>
      </c>
      <c r="FH43">
        <v>1686149353.9</v>
      </c>
      <c r="FI43">
        <v>0</v>
      </c>
      <c r="FJ43">
        <v>835.7519600000001</v>
      </c>
      <c r="FK43">
        <v>26.27961534059751</v>
      </c>
      <c r="FL43">
        <v>530.0923068098652</v>
      </c>
      <c r="FM43">
        <v>22244.344</v>
      </c>
      <c r="FN43">
        <v>15</v>
      </c>
      <c r="FO43">
        <v>0</v>
      </c>
      <c r="FP43" t="s">
        <v>431</v>
      </c>
      <c r="FQ43">
        <v>1685208052.5</v>
      </c>
      <c r="FR43">
        <v>1685208070</v>
      </c>
      <c r="FS43">
        <v>0</v>
      </c>
      <c r="FT43">
        <v>0.013</v>
      </c>
      <c r="FU43">
        <v>-0.005</v>
      </c>
      <c r="FV43">
        <v>-0.464</v>
      </c>
      <c r="FW43">
        <v>-0.401</v>
      </c>
      <c r="FX43">
        <v>420</v>
      </c>
      <c r="FY43">
        <v>0</v>
      </c>
      <c r="FZ43">
        <v>0.03</v>
      </c>
      <c r="GA43">
        <v>0.02</v>
      </c>
      <c r="GB43">
        <v>8.548993250000001</v>
      </c>
      <c r="GC43">
        <v>29.89762615384615</v>
      </c>
      <c r="GD43">
        <v>2.878751113530299</v>
      </c>
      <c r="GE43">
        <v>0</v>
      </c>
      <c r="GF43">
        <v>11.342075</v>
      </c>
      <c r="GG43">
        <v>0.09614409005622508</v>
      </c>
      <c r="GH43">
        <v>0.009987736229997313</v>
      </c>
      <c r="GI43">
        <v>1</v>
      </c>
      <c r="GJ43">
        <v>1</v>
      </c>
      <c r="GK43">
        <v>2</v>
      </c>
      <c r="GL43" t="s">
        <v>439</v>
      </c>
      <c r="GM43">
        <v>3.0997</v>
      </c>
      <c r="GN43">
        <v>2.75815</v>
      </c>
      <c r="GO43">
        <v>0.0231748</v>
      </c>
      <c r="GP43">
        <v>0.0195366</v>
      </c>
      <c r="GQ43">
        <v>0.100516</v>
      </c>
      <c r="GR43">
        <v>0.0568384</v>
      </c>
      <c r="GS43">
        <v>25163.1</v>
      </c>
      <c r="GT43">
        <v>24853.6</v>
      </c>
      <c r="GU43">
        <v>26313.1</v>
      </c>
      <c r="GV43">
        <v>25695.4</v>
      </c>
      <c r="GW43">
        <v>37957.3</v>
      </c>
      <c r="GX43">
        <v>36773.9</v>
      </c>
      <c r="GY43">
        <v>45998.2</v>
      </c>
      <c r="GZ43">
        <v>42195.4</v>
      </c>
      <c r="HA43">
        <v>1.88065</v>
      </c>
      <c r="HB43">
        <v>1.7797</v>
      </c>
      <c r="HC43">
        <v>0.0193194</v>
      </c>
      <c r="HD43">
        <v>0</v>
      </c>
      <c r="HE43">
        <v>27.6864</v>
      </c>
      <c r="HF43">
        <v>999.9</v>
      </c>
      <c r="HG43">
        <v>43.5</v>
      </c>
      <c r="HH43">
        <v>39.6</v>
      </c>
      <c r="HI43">
        <v>34.7937</v>
      </c>
      <c r="HJ43">
        <v>62.188</v>
      </c>
      <c r="HK43">
        <v>28.742</v>
      </c>
      <c r="HL43">
        <v>1</v>
      </c>
      <c r="HM43">
        <v>0.2244</v>
      </c>
      <c r="HN43">
        <v>2.12833</v>
      </c>
      <c r="HO43">
        <v>20.2926</v>
      </c>
      <c r="HP43">
        <v>5.214</v>
      </c>
      <c r="HQ43">
        <v>11.98</v>
      </c>
      <c r="HR43">
        <v>4.96415</v>
      </c>
      <c r="HS43">
        <v>3.274</v>
      </c>
      <c r="HT43">
        <v>9999</v>
      </c>
      <c r="HU43">
        <v>9999</v>
      </c>
      <c r="HV43">
        <v>9999</v>
      </c>
      <c r="HW43">
        <v>56.8</v>
      </c>
      <c r="HX43">
        <v>1.864</v>
      </c>
      <c r="HY43">
        <v>1.8602</v>
      </c>
      <c r="HZ43">
        <v>1.85852</v>
      </c>
      <c r="IA43">
        <v>1.85989</v>
      </c>
      <c r="IB43">
        <v>1.85989</v>
      </c>
      <c r="IC43">
        <v>1.85851</v>
      </c>
      <c r="ID43">
        <v>1.85758</v>
      </c>
      <c r="IE43">
        <v>1.85242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-0.853</v>
      </c>
      <c r="IT43">
        <v>-0.2559</v>
      </c>
      <c r="IU43">
        <v>-0.7885906718864093</v>
      </c>
      <c r="IV43">
        <v>-0.0007240741224296705</v>
      </c>
      <c r="IW43">
        <v>1.394155135453638E-07</v>
      </c>
      <c r="IX43">
        <v>-7.009397865246837E-11</v>
      </c>
      <c r="IY43">
        <v>-0.2677907096197649</v>
      </c>
      <c r="IZ43">
        <v>-0.01839738240005131</v>
      </c>
      <c r="JA43">
        <v>0.0009886339832832726</v>
      </c>
      <c r="JB43">
        <v>-4.895939666473346E-06</v>
      </c>
      <c r="JC43">
        <v>3</v>
      </c>
      <c r="JD43">
        <v>2018</v>
      </c>
      <c r="JE43">
        <v>1</v>
      </c>
      <c r="JF43">
        <v>26</v>
      </c>
      <c r="JG43">
        <v>15688.5</v>
      </c>
      <c r="JH43">
        <v>15688.2</v>
      </c>
      <c r="JI43">
        <v>0.294189</v>
      </c>
      <c r="JJ43">
        <v>2.70264</v>
      </c>
      <c r="JK43">
        <v>1.49658</v>
      </c>
      <c r="JL43">
        <v>2.3877</v>
      </c>
      <c r="JM43">
        <v>1.54907</v>
      </c>
      <c r="JN43">
        <v>2.43042</v>
      </c>
      <c r="JO43">
        <v>43.59</v>
      </c>
      <c r="JP43">
        <v>14.5698</v>
      </c>
      <c r="JQ43">
        <v>18</v>
      </c>
      <c r="JR43">
        <v>496.732</v>
      </c>
      <c r="JS43">
        <v>447.406</v>
      </c>
      <c r="JT43">
        <v>25.2349</v>
      </c>
      <c r="JU43">
        <v>30.1147</v>
      </c>
      <c r="JV43">
        <v>29.9999</v>
      </c>
      <c r="JW43">
        <v>30.1195</v>
      </c>
      <c r="JX43">
        <v>30.0609</v>
      </c>
      <c r="JY43">
        <v>5.92786</v>
      </c>
      <c r="JZ43">
        <v>62.6066</v>
      </c>
      <c r="KA43">
        <v>0</v>
      </c>
      <c r="KB43">
        <v>25.2225</v>
      </c>
      <c r="KC43">
        <v>52.1806</v>
      </c>
      <c r="KD43">
        <v>9.84586</v>
      </c>
      <c r="KE43">
        <v>100.532</v>
      </c>
      <c r="KF43">
        <v>100.319</v>
      </c>
    </row>
    <row r="44" spans="1:292">
      <c r="A44">
        <v>24</v>
      </c>
      <c r="B44">
        <v>1686149366</v>
      </c>
      <c r="C44">
        <v>115</v>
      </c>
      <c r="D44" t="s">
        <v>482</v>
      </c>
      <c r="E44" t="s">
        <v>483</v>
      </c>
      <c r="F44">
        <v>5</v>
      </c>
      <c r="G44" t="s">
        <v>428</v>
      </c>
      <c r="H44">
        <v>1686149358.5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69.99524139447458</v>
      </c>
      <c r="AJ44">
        <v>77.99110303030302</v>
      </c>
      <c r="AK44">
        <v>-2.946148266264151</v>
      </c>
      <c r="AL44">
        <v>66.72119499432758</v>
      </c>
      <c r="AM44">
        <f>(AO44 - AN44 + DX44*1E3/(8.314*(DZ44+273.15)) * AQ44/DW44 * AP44) * DW44/(100*DK44) * 1000/(1000 - AO44)</f>
        <v>0</v>
      </c>
      <c r="AN44">
        <v>9.834889927377819</v>
      </c>
      <c r="AO44">
        <v>21.18819636363634</v>
      </c>
      <c r="AP44">
        <v>-4.709899106169798E-05</v>
      </c>
      <c r="AQ44">
        <v>106.240394086752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6</v>
      </c>
      <c r="DL44">
        <v>0.5</v>
      </c>
      <c r="DM44" t="s">
        <v>430</v>
      </c>
      <c r="DN44">
        <v>2</v>
      </c>
      <c r="DO44" t="b">
        <v>1</v>
      </c>
      <c r="DP44">
        <v>1686149358.5</v>
      </c>
      <c r="DQ44">
        <v>96.40449259259259</v>
      </c>
      <c r="DR44">
        <v>83.92194074074074</v>
      </c>
      <c r="DS44">
        <v>21.18805925925926</v>
      </c>
      <c r="DT44">
        <v>9.836269629629632</v>
      </c>
      <c r="DU44">
        <v>97.26225925925925</v>
      </c>
      <c r="DV44">
        <v>21.44402962962963</v>
      </c>
      <c r="DW44">
        <v>499.9993333333334</v>
      </c>
      <c r="DX44">
        <v>90.71874814814817</v>
      </c>
      <c r="DY44">
        <v>0.0999956925925926</v>
      </c>
      <c r="DZ44">
        <v>28.18978148148148</v>
      </c>
      <c r="EA44">
        <v>28.00807777777777</v>
      </c>
      <c r="EB44">
        <v>999.9000000000001</v>
      </c>
      <c r="EC44">
        <v>0</v>
      </c>
      <c r="ED44">
        <v>0</v>
      </c>
      <c r="EE44">
        <v>9991.992222222223</v>
      </c>
      <c r="EF44">
        <v>0</v>
      </c>
      <c r="EG44">
        <v>1439.814814814815</v>
      </c>
      <c r="EH44">
        <v>12.48255296296296</v>
      </c>
      <c r="EI44">
        <v>98.49134074074072</v>
      </c>
      <c r="EJ44">
        <v>84.75563703703703</v>
      </c>
      <c r="EK44">
        <v>11.35178518518519</v>
      </c>
      <c r="EL44">
        <v>83.92194074074074</v>
      </c>
      <c r="EM44">
        <v>9.836269629629632</v>
      </c>
      <c r="EN44">
        <v>1.922154444444445</v>
      </c>
      <c r="EO44">
        <v>0.8923342592592595</v>
      </c>
      <c r="EP44">
        <v>16.81726666666667</v>
      </c>
      <c r="EQ44">
        <v>5.267702592592593</v>
      </c>
      <c r="ER44">
        <v>2000.032962962963</v>
      </c>
      <c r="ES44">
        <v>0.9799977777777776</v>
      </c>
      <c r="ET44">
        <v>0.02000202222222222</v>
      </c>
      <c r="EU44">
        <v>0</v>
      </c>
      <c r="EV44">
        <v>838.1048888888888</v>
      </c>
      <c r="EW44">
        <v>5.00078</v>
      </c>
      <c r="EX44">
        <v>22293.04814814814</v>
      </c>
      <c r="EY44">
        <v>16379.9</v>
      </c>
      <c r="EZ44">
        <v>41.09466666666666</v>
      </c>
      <c r="FA44">
        <v>42.52525925925925</v>
      </c>
      <c r="FB44">
        <v>41.90262962962964</v>
      </c>
      <c r="FC44">
        <v>41.87237037037036</v>
      </c>
      <c r="FD44">
        <v>42.22418518518517</v>
      </c>
      <c r="FE44">
        <v>1955.122962962963</v>
      </c>
      <c r="FF44">
        <v>39.9</v>
      </c>
      <c r="FG44">
        <v>0</v>
      </c>
      <c r="FH44">
        <v>1686149359.3</v>
      </c>
      <c r="FI44">
        <v>0</v>
      </c>
      <c r="FJ44">
        <v>838.2222307692307</v>
      </c>
      <c r="FK44">
        <v>31.17962393953118</v>
      </c>
      <c r="FL44">
        <v>674.6256413462261</v>
      </c>
      <c r="FM44">
        <v>22296.35384615385</v>
      </c>
      <c r="FN44">
        <v>15</v>
      </c>
      <c r="FO44">
        <v>0</v>
      </c>
      <c r="FP44" t="s">
        <v>431</v>
      </c>
      <c r="FQ44">
        <v>1685208052.5</v>
      </c>
      <c r="FR44">
        <v>1685208070</v>
      </c>
      <c r="FS44">
        <v>0</v>
      </c>
      <c r="FT44">
        <v>0.013</v>
      </c>
      <c r="FU44">
        <v>-0.005</v>
      </c>
      <c r="FV44">
        <v>-0.464</v>
      </c>
      <c r="FW44">
        <v>-0.401</v>
      </c>
      <c r="FX44">
        <v>420</v>
      </c>
      <c r="FY44">
        <v>0</v>
      </c>
      <c r="FZ44">
        <v>0.03</v>
      </c>
      <c r="GA44">
        <v>0.02</v>
      </c>
      <c r="GB44">
        <v>11.06180325</v>
      </c>
      <c r="GC44">
        <v>30.70424363977484</v>
      </c>
      <c r="GD44">
        <v>2.955954025546903</v>
      </c>
      <c r="GE44">
        <v>0</v>
      </c>
      <c r="GF44">
        <v>11.348925</v>
      </c>
      <c r="GG44">
        <v>0.05514821763600201</v>
      </c>
      <c r="GH44">
        <v>0.005766140390243774</v>
      </c>
      <c r="GI44">
        <v>1</v>
      </c>
      <c r="GJ44">
        <v>1</v>
      </c>
      <c r="GK44">
        <v>2</v>
      </c>
      <c r="GL44" t="s">
        <v>439</v>
      </c>
      <c r="GM44">
        <v>3.09968</v>
      </c>
      <c r="GN44">
        <v>2.75825</v>
      </c>
      <c r="GO44">
        <v>0.0196235</v>
      </c>
      <c r="GP44">
        <v>0.0153775</v>
      </c>
      <c r="GQ44">
        <v>0.100505</v>
      </c>
      <c r="GR44">
        <v>0.0568224</v>
      </c>
      <c r="GS44">
        <v>25254.6</v>
      </c>
      <c r="GT44">
        <v>24958.9</v>
      </c>
      <c r="GU44">
        <v>26313.2</v>
      </c>
      <c r="GV44">
        <v>25695.3</v>
      </c>
      <c r="GW44">
        <v>37957.4</v>
      </c>
      <c r="GX44">
        <v>36774</v>
      </c>
      <c r="GY44">
        <v>45998.3</v>
      </c>
      <c r="GZ44">
        <v>42195.5</v>
      </c>
      <c r="HA44">
        <v>1.88065</v>
      </c>
      <c r="HB44">
        <v>1.7795</v>
      </c>
      <c r="HC44">
        <v>0.0198632</v>
      </c>
      <c r="HD44">
        <v>0</v>
      </c>
      <c r="HE44">
        <v>27.6804</v>
      </c>
      <c r="HF44">
        <v>999.9</v>
      </c>
      <c r="HG44">
        <v>43.5</v>
      </c>
      <c r="HH44">
        <v>39.6</v>
      </c>
      <c r="HI44">
        <v>34.7946</v>
      </c>
      <c r="HJ44">
        <v>61.688</v>
      </c>
      <c r="HK44">
        <v>28.8502</v>
      </c>
      <c r="HL44">
        <v>1</v>
      </c>
      <c r="HM44">
        <v>0.224002</v>
      </c>
      <c r="HN44">
        <v>2.13962</v>
      </c>
      <c r="HO44">
        <v>20.2923</v>
      </c>
      <c r="HP44">
        <v>5.21444</v>
      </c>
      <c r="HQ44">
        <v>11.98</v>
      </c>
      <c r="HR44">
        <v>4.9645</v>
      </c>
      <c r="HS44">
        <v>3.27413</v>
      </c>
      <c r="HT44">
        <v>9999</v>
      </c>
      <c r="HU44">
        <v>9999</v>
      </c>
      <c r="HV44">
        <v>9999</v>
      </c>
      <c r="HW44">
        <v>56.8</v>
      </c>
      <c r="HX44">
        <v>1.86401</v>
      </c>
      <c r="HY44">
        <v>1.8602</v>
      </c>
      <c r="HZ44">
        <v>1.85853</v>
      </c>
      <c r="IA44">
        <v>1.85989</v>
      </c>
      <c r="IB44">
        <v>1.85988</v>
      </c>
      <c r="IC44">
        <v>1.85851</v>
      </c>
      <c r="ID44">
        <v>1.85759</v>
      </c>
      <c r="IE44">
        <v>1.85242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-0.843</v>
      </c>
      <c r="IT44">
        <v>-0.256</v>
      </c>
      <c r="IU44">
        <v>-0.7885906718864093</v>
      </c>
      <c r="IV44">
        <v>-0.0007240741224296705</v>
      </c>
      <c r="IW44">
        <v>1.394155135453638E-07</v>
      </c>
      <c r="IX44">
        <v>-7.009397865246837E-11</v>
      </c>
      <c r="IY44">
        <v>-0.2677907096197649</v>
      </c>
      <c r="IZ44">
        <v>-0.01839738240005131</v>
      </c>
      <c r="JA44">
        <v>0.0009886339832832726</v>
      </c>
      <c r="JB44">
        <v>-4.895939666473346E-06</v>
      </c>
      <c r="JC44">
        <v>3</v>
      </c>
      <c r="JD44">
        <v>2018</v>
      </c>
      <c r="JE44">
        <v>1</v>
      </c>
      <c r="JF44">
        <v>26</v>
      </c>
      <c r="JG44">
        <v>15688.6</v>
      </c>
      <c r="JH44">
        <v>15688.3</v>
      </c>
      <c r="JI44">
        <v>0.252686</v>
      </c>
      <c r="JJ44">
        <v>2.70752</v>
      </c>
      <c r="JK44">
        <v>1.49658</v>
      </c>
      <c r="JL44">
        <v>2.3877</v>
      </c>
      <c r="JM44">
        <v>1.54907</v>
      </c>
      <c r="JN44">
        <v>2.4646</v>
      </c>
      <c r="JO44">
        <v>43.59</v>
      </c>
      <c r="JP44">
        <v>14.5698</v>
      </c>
      <c r="JQ44">
        <v>18</v>
      </c>
      <c r="JR44">
        <v>496.732</v>
      </c>
      <c r="JS44">
        <v>447.283</v>
      </c>
      <c r="JT44">
        <v>25.2236</v>
      </c>
      <c r="JU44">
        <v>30.1158</v>
      </c>
      <c r="JV44">
        <v>30</v>
      </c>
      <c r="JW44">
        <v>30.1195</v>
      </c>
      <c r="JX44">
        <v>30.0609</v>
      </c>
      <c r="JY44">
        <v>5.08144</v>
      </c>
      <c r="JZ44">
        <v>62.6066</v>
      </c>
      <c r="KA44">
        <v>0</v>
      </c>
      <c r="KB44">
        <v>25.2215</v>
      </c>
      <c r="KC44">
        <v>32.1331</v>
      </c>
      <c r="KD44">
        <v>9.84586</v>
      </c>
      <c r="KE44">
        <v>100.532</v>
      </c>
      <c r="KF44">
        <v>100.319</v>
      </c>
    </row>
    <row r="45" spans="1:292">
      <c r="A45">
        <v>25</v>
      </c>
      <c r="B45">
        <v>1686149463</v>
      </c>
      <c r="C45">
        <v>212</v>
      </c>
      <c r="D45" t="s">
        <v>484</v>
      </c>
      <c r="E45" t="s">
        <v>485</v>
      </c>
      <c r="F45">
        <v>5</v>
      </c>
      <c r="G45" t="s">
        <v>428</v>
      </c>
      <c r="H45">
        <v>1686149455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424.1188336998089</v>
      </c>
      <c r="AJ45">
        <v>375.6433454545452</v>
      </c>
      <c r="AK45">
        <v>-0.02214077838803197</v>
      </c>
      <c r="AL45">
        <v>66.72119499432758</v>
      </c>
      <c r="AM45">
        <f>(AO45 - AN45 + DX45*1E3/(8.314*(DZ45+273.15)) * AQ45/DW45 * AP45) * DW45/(100*DK45) * 1000/(1000 - AO45)</f>
        <v>0</v>
      </c>
      <c r="AN45">
        <v>9.6022187103721</v>
      </c>
      <c r="AO45">
        <v>21.24181515151514</v>
      </c>
      <c r="AP45">
        <v>-0.002303247266276427</v>
      </c>
      <c r="AQ45">
        <v>106.240394086752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6</v>
      </c>
      <c r="DL45">
        <v>0.5</v>
      </c>
      <c r="DM45" t="s">
        <v>430</v>
      </c>
      <c r="DN45">
        <v>2</v>
      </c>
      <c r="DO45" t="b">
        <v>1</v>
      </c>
      <c r="DP45">
        <v>1686149455</v>
      </c>
      <c r="DQ45">
        <v>367.7698064516129</v>
      </c>
      <c r="DR45">
        <v>420.0383225806452</v>
      </c>
      <c r="DS45">
        <v>21.26968709677419</v>
      </c>
      <c r="DT45">
        <v>9.664857096774194</v>
      </c>
      <c r="DU45">
        <v>368.8101612903226</v>
      </c>
      <c r="DV45">
        <v>21.52425806451614</v>
      </c>
      <c r="DW45">
        <v>500.0031612903226</v>
      </c>
      <c r="DX45">
        <v>90.71335483870966</v>
      </c>
      <c r="DY45">
        <v>0.09989925483870968</v>
      </c>
      <c r="DZ45">
        <v>28.23738387096774</v>
      </c>
      <c r="EA45">
        <v>28.0334935483871</v>
      </c>
      <c r="EB45">
        <v>999.9000000000003</v>
      </c>
      <c r="EC45">
        <v>0</v>
      </c>
      <c r="ED45">
        <v>0</v>
      </c>
      <c r="EE45">
        <v>10017.1370967742</v>
      </c>
      <c r="EF45">
        <v>0</v>
      </c>
      <c r="EG45">
        <v>1444.936774193548</v>
      </c>
      <c r="EH45">
        <v>-52.26833225806452</v>
      </c>
      <c r="EI45">
        <v>375.7622258064516</v>
      </c>
      <c r="EJ45">
        <v>424.1375806451613</v>
      </c>
      <c r="EK45">
        <v>11.60482903225807</v>
      </c>
      <c r="EL45">
        <v>420.0383225806452</v>
      </c>
      <c r="EM45">
        <v>9.664857096774194</v>
      </c>
      <c r="EN45">
        <v>1.929444838709677</v>
      </c>
      <c r="EO45">
        <v>0.8767315483870968</v>
      </c>
      <c r="EP45">
        <v>16.87691290322581</v>
      </c>
      <c r="EQ45">
        <v>5.014076451612904</v>
      </c>
      <c r="ER45">
        <v>2000.005483870968</v>
      </c>
      <c r="ES45">
        <v>0.979997064516129</v>
      </c>
      <c r="ET45">
        <v>0.02000273225806452</v>
      </c>
      <c r="EU45">
        <v>0</v>
      </c>
      <c r="EV45">
        <v>879.7350322580646</v>
      </c>
      <c r="EW45">
        <v>5.000779999999999</v>
      </c>
      <c r="EX45">
        <v>23264.03548387097</v>
      </c>
      <c r="EY45">
        <v>16379.66774193548</v>
      </c>
      <c r="EZ45">
        <v>41.05435483870968</v>
      </c>
      <c r="FA45">
        <v>42.57012903225805</v>
      </c>
      <c r="FB45">
        <v>41.83451612903225</v>
      </c>
      <c r="FC45">
        <v>41.92312903225806</v>
      </c>
      <c r="FD45">
        <v>42.22954838709676</v>
      </c>
      <c r="FE45">
        <v>1955.095483870967</v>
      </c>
      <c r="FF45">
        <v>39.90741935483872</v>
      </c>
      <c r="FG45">
        <v>0</v>
      </c>
      <c r="FH45">
        <v>1686149455.9</v>
      </c>
      <c r="FI45">
        <v>0</v>
      </c>
      <c r="FJ45">
        <v>879.8266</v>
      </c>
      <c r="FK45">
        <v>6.977153849794242</v>
      </c>
      <c r="FL45">
        <v>-863.3307685205557</v>
      </c>
      <c r="FM45">
        <v>23253.456</v>
      </c>
      <c r="FN45">
        <v>15</v>
      </c>
      <c r="FO45">
        <v>0</v>
      </c>
      <c r="FP45" t="s">
        <v>431</v>
      </c>
      <c r="FQ45">
        <v>1685208052.5</v>
      </c>
      <c r="FR45">
        <v>1685208070</v>
      </c>
      <c r="FS45">
        <v>0</v>
      </c>
      <c r="FT45">
        <v>0.013</v>
      </c>
      <c r="FU45">
        <v>-0.005</v>
      </c>
      <c r="FV45">
        <v>-0.464</v>
      </c>
      <c r="FW45">
        <v>-0.401</v>
      </c>
      <c r="FX45">
        <v>420</v>
      </c>
      <c r="FY45">
        <v>0</v>
      </c>
      <c r="FZ45">
        <v>0.03</v>
      </c>
      <c r="GA45">
        <v>0.02</v>
      </c>
      <c r="GB45">
        <v>-52.20906341463414</v>
      </c>
      <c r="GC45">
        <v>-1.081666202090697</v>
      </c>
      <c r="GD45">
        <v>0.1123193807659985</v>
      </c>
      <c r="GE45">
        <v>0</v>
      </c>
      <c r="GF45">
        <v>11.58071707317073</v>
      </c>
      <c r="GG45">
        <v>0.5573937282230131</v>
      </c>
      <c r="GH45">
        <v>0.05960840054743897</v>
      </c>
      <c r="GI45">
        <v>0</v>
      </c>
      <c r="GJ45">
        <v>0</v>
      </c>
      <c r="GK45">
        <v>2</v>
      </c>
      <c r="GL45" t="s">
        <v>486</v>
      </c>
      <c r="GM45">
        <v>3.09956</v>
      </c>
      <c r="GN45">
        <v>2.75783</v>
      </c>
      <c r="GO45">
        <v>0.07960299999999999</v>
      </c>
      <c r="GP45">
        <v>0.0879209</v>
      </c>
      <c r="GQ45">
        <v>0.100672</v>
      </c>
      <c r="GR45">
        <v>0.0557729</v>
      </c>
      <c r="GS45">
        <v>23710.1</v>
      </c>
      <c r="GT45">
        <v>23120.2</v>
      </c>
      <c r="GU45">
        <v>26313.1</v>
      </c>
      <c r="GV45">
        <v>25694.8</v>
      </c>
      <c r="GW45">
        <v>37958.3</v>
      </c>
      <c r="GX45">
        <v>36823.4</v>
      </c>
      <c r="GY45">
        <v>45999.1</v>
      </c>
      <c r="GZ45">
        <v>42195.6</v>
      </c>
      <c r="HA45">
        <v>1.88092</v>
      </c>
      <c r="HB45">
        <v>1.7789</v>
      </c>
      <c r="HC45">
        <v>0.0217035</v>
      </c>
      <c r="HD45">
        <v>0</v>
      </c>
      <c r="HE45">
        <v>27.6796</v>
      </c>
      <c r="HF45">
        <v>999.9</v>
      </c>
      <c r="HG45">
        <v>43.2</v>
      </c>
      <c r="HH45">
        <v>39.8</v>
      </c>
      <c r="HI45">
        <v>34.9335</v>
      </c>
      <c r="HJ45">
        <v>61.378</v>
      </c>
      <c r="HK45">
        <v>28.754</v>
      </c>
      <c r="HL45">
        <v>1</v>
      </c>
      <c r="HM45">
        <v>0.223521</v>
      </c>
      <c r="HN45">
        <v>2.07474</v>
      </c>
      <c r="HO45">
        <v>20.2932</v>
      </c>
      <c r="HP45">
        <v>5.21415</v>
      </c>
      <c r="HQ45">
        <v>11.98</v>
      </c>
      <c r="HR45">
        <v>4.96475</v>
      </c>
      <c r="HS45">
        <v>3.27468</v>
      </c>
      <c r="HT45">
        <v>9999</v>
      </c>
      <c r="HU45">
        <v>9999</v>
      </c>
      <c r="HV45">
        <v>9999</v>
      </c>
      <c r="HW45">
        <v>56.8</v>
      </c>
      <c r="HX45">
        <v>1.864</v>
      </c>
      <c r="HY45">
        <v>1.8602</v>
      </c>
      <c r="HZ45">
        <v>1.85852</v>
      </c>
      <c r="IA45">
        <v>1.85989</v>
      </c>
      <c r="IB45">
        <v>1.85989</v>
      </c>
      <c r="IC45">
        <v>1.85852</v>
      </c>
      <c r="ID45">
        <v>1.8576</v>
      </c>
      <c r="IE45">
        <v>1.85242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-1.04</v>
      </c>
      <c r="IT45">
        <v>-0.255</v>
      </c>
      <c r="IU45">
        <v>-0.7885906718864093</v>
      </c>
      <c r="IV45">
        <v>-0.0007240741224296705</v>
      </c>
      <c r="IW45">
        <v>1.394155135453638E-07</v>
      </c>
      <c r="IX45">
        <v>-7.009397865246837E-11</v>
      </c>
      <c r="IY45">
        <v>-0.2677907096197649</v>
      </c>
      <c r="IZ45">
        <v>-0.01839738240005131</v>
      </c>
      <c r="JA45">
        <v>0.0009886339832832726</v>
      </c>
      <c r="JB45">
        <v>-4.895939666473346E-06</v>
      </c>
      <c r="JC45">
        <v>3</v>
      </c>
      <c r="JD45">
        <v>2018</v>
      </c>
      <c r="JE45">
        <v>1</v>
      </c>
      <c r="JF45">
        <v>26</v>
      </c>
      <c r="JG45">
        <v>15690.2</v>
      </c>
      <c r="JH45">
        <v>15689.9</v>
      </c>
      <c r="JI45">
        <v>1.12305</v>
      </c>
      <c r="JJ45">
        <v>2.66846</v>
      </c>
      <c r="JK45">
        <v>1.49658</v>
      </c>
      <c r="JL45">
        <v>2.38647</v>
      </c>
      <c r="JM45">
        <v>1.54907</v>
      </c>
      <c r="JN45">
        <v>2.43286</v>
      </c>
      <c r="JO45">
        <v>43.7269</v>
      </c>
      <c r="JP45">
        <v>14.5523</v>
      </c>
      <c r="JQ45">
        <v>18</v>
      </c>
      <c r="JR45">
        <v>496.976</v>
      </c>
      <c r="JS45">
        <v>447.032</v>
      </c>
      <c r="JT45">
        <v>25.5036</v>
      </c>
      <c r="JU45">
        <v>30.1173</v>
      </c>
      <c r="JV45">
        <v>30.0003</v>
      </c>
      <c r="JW45">
        <v>30.1299</v>
      </c>
      <c r="JX45">
        <v>30.077</v>
      </c>
      <c r="JY45">
        <v>22.6496</v>
      </c>
      <c r="JZ45">
        <v>63.4459</v>
      </c>
      <c r="KA45">
        <v>0</v>
      </c>
      <c r="KB45">
        <v>25.47</v>
      </c>
      <c r="KC45">
        <v>426.698</v>
      </c>
      <c r="KD45">
        <v>9.63936</v>
      </c>
      <c r="KE45">
        <v>100.533</v>
      </c>
      <c r="KF45">
        <v>100.318</v>
      </c>
    </row>
    <row r="46" spans="1:292">
      <c r="A46">
        <v>26</v>
      </c>
      <c r="B46">
        <v>1686149468</v>
      </c>
      <c r="C46">
        <v>217</v>
      </c>
      <c r="D46" t="s">
        <v>487</v>
      </c>
      <c r="E46" t="s">
        <v>488</v>
      </c>
      <c r="F46">
        <v>5</v>
      </c>
      <c r="G46" t="s">
        <v>428</v>
      </c>
      <c r="H46">
        <v>1686149460.155172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424.2009459931967</v>
      </c>
      <c r="AJ46">
        <v>375.6539939393941</v>
      </c>
      <c r="AK46">
        <v>0.003159959339892299</v>
      </c>
      <c r="AL46">
        <v>66.72119499432758</v>
      </c>
      <c r="AM46">
        <f>(AO46 - AN46 + DX46*1E3/(8.314*(DZ46+273.15)) * AQ46/DW46 * AP46) * DW46/(100*DK46) * 1000/(1000 - AO46)</f>
        <v>0</v>
      </c>
      <c r="AN46">
        <v>9.601122538475146</v>
      </c>
      <c r="AO46">
        <v>21.23579818181818</v>
      </c>
      <c r="AP46">
        <v>-0.0001761741876188932</v>
      </c>
      <c r="AQ46">
        <v>106.240394086752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6</v>
      </c>
      <c r="DL46">
        <v>0.5</v>
      </c>
      <c r="DM46" t="s">
        <v>430</v>
      </c>
      <c r="DN46">
        <v>2</v>
      </c>
      <c r="DO46" t="b">
        <v>1</v>
      </c>
      <c r="DP46">
        <v>1686149460.155172</v>
      </c>
      <c r="DQ46">
        <v>367.6992758620689</v>
      </c>
      <c r="DR46">
        <v>420.2298275862069</v>
      </c>
      <c r="DS46">
        <v>21.25515172413793</v>
      </c>
      <c r="DT46">
        <v>9.614121379310344</v>
      </c>
      <c r="DU46">
        <v>368.7394827586206</v>
      </c>
      <c r="DV46">
        <v>21.50997586206897</v>
      </c>
      <c r="DW46">
        <v>499.9738275862069</v>
      </c>
      <c r="DX46">
        <v>90.71305862068967</v>
      </c>
      <c r="DY46">
        <v>0.0999753620689655</v>
      </c>
      <c r="DZ46">
        <v>28.24136206896552</v>
      </c>
      <c r="EA46">
        <v>28.03791379310344</v>
      </c>
      <c r="EB46">
        <v>999.9000000000002</v>
      </c>
      <c r="EC46">
        <v>0</v>
      </c>
      <c r="ED46">
        <v>0</v>
      </c>
      <c r="EE46">
        <v>9999.476206896552</v>
      </c>
      <c r="EF46">
        <v>0</v>
      </c>
      <c r="EG46">
        <v>1443.878275862069</v>
      </c>
      <c r="EH46">
        <v>-52.53046551724138</v>
      </c>
      <c r="EI46">
        <v>375.6846206896552</v>
      </c>
      <c r="EJ46">
        <v>424.3091724137931</v>
      </c>
      <c r="EK46">
        <v>11.64102413793103</v>
      </c>
      <c r="EL46">
        <v>420.2298275862069</v>
      </c>
      <c r="EM46">
        <v>9.614121379310344</v>
      </c>
      <c r="EN46">
        <v>1.92812</v>
      </c>
      <c r="EO46">
        <v>0.8721263103448277</v>
      </c>
      <c r="EP46">
        <v>16.86607931034483</v>
      </c>
      <c r="EQ46">
        <v>4.938783448275862</v>
      </c>
      <c r="ER46">
        <v>2000.007931034483</v>
      </c>
      <c r="ES46">
        <v>0.9799973448275862</v>
      </c>
      <c r="ET46">
        <v>0.02000244827586207</v>
      </c>
      <c r="EU46">
        <v>0</v>
      </c>
      <c r="EV46">
        <v>880.2725862068966</v>
      </c>
      <c r="EW46">
        <v>5.00078</v>
      </c>
      <c r="EX46">
        <v>23215</v>
      </c>
      <c r="EY46">
        <v>16379.68965517241</v>
      </c>
      <c r="EZ46">
        <v>41.06017241379309</v>
      </c>
      <c r="FA46">
        <v>42.57937931034482</v>
      </c>
      <c r="FB46">
        <v>41.61617241379309</v>
      </c>
      <c r="FC46">
        <v>41.92437931034482</v>
      </c>
      <c r="FD46">
        <v>42.23672413793102</v>
      </c>
      <c r="FE46">
        <v>1955.097931034482</v>
      </c>
      <c r="FF46">
        <v>39.90413793103449</v>
      </c>
      <c r="FG46">
        <v>0</v>
      </c>
      <c r="FH46">
        <v>1686149461.3</v>
      </c>
      <c r="FI46">
        <v>0</v>
      </c>
      <c r="FJ46">
        <v>880.3111538461538</v>
      </c>
      <c r="FK46">
        <v>4.790085479611996</v>
      </c>
      <c r="FL46">
        <v>26.8752136000621</v>
      </c>
      <c r="FM46">
        <v>23214.7576923077</v>
      </c>
      <c r="FN46">
        <v>15</v>
      </c>
      <c r="FO46">
        <v>0</v>
      </c>
      <c r="FP46" t="s">
        <v>431</v>
      </c>
      <c r="FQ46">
        <v>1685208052.5</v>
      </c>
      <c r="FR46">
        <v>1685208070</v>
      </c>
      <c r="FS46">
        <v>0</v>
      </c>
      <c r="FT46">
        <v>0.013</v>
      </c>
      <c r="FU46">
        <v>-0.005</v>
      </c>
      <c r="FV46">
        <v>-0.464</v>
      </c>
      <c r="FW46">
        <v>-0.401</v>
      </c>
      <c r="FX46">
        <v>420</v>
      </c>
      <c r="FY46">
        <v>0</v>
      </c>
      <c r="FZ46">
        <v>0.03</v>
      </c>
      <c r="GA46">
        <v>0.02</v>
      </c>
      <c r="GB46">
        <v>-52.38463170731708</v>
      </c>
      <c r="GC46">
        <v>-2.27974494773526</v>
      </c>
      <c r="GD46">
        <v>0.3133430228523616</v>
      </c>
      <c r="GE46">
        <v>0</v>
      </c>
      <c r="GF46">
        <v>11.61019024390244</v>
      </c>
      <c r="GG46">
        <v>0.4058759581881489</v>
      </c>
      <c r="GH46">
        <v>0.05027297098974399</v>
      </c>
      <c r="GI46">
        <v>1</v>
      </c>
      <c r="GJ46">
        <v>1</v>
      </c>
      <c r="GK46">
        <v>2</v>
      </c>
      <c r="GL46" t="s">
        <v>439</v>
      </c>
      <c r="GM46">
        <v>3.0995</v>
      </c>
      <c r="GN46">
        <v>2.75809</v>
      </c>
      <c r="GO46">
        <v>0.0796167</v>
      </c>
      <c r="GP46">
        <v>0.0883589</v>
      </c>
      <c r="GQ46">
        <v>0.100656</v>
      </c>
      <c r="GR46">
        <v>0.0557673</v>
      </c>
      <c r="GS46">
        <v>23709.7</v>
      </c>
      <c r="GT46">
        <v>23109.1</v>
      </c>
      <c r="GU46">
        <v>26313</v>
      </c>
      <c r="GV46">
        <v>25694.8</v>
      </c>
      <c r="GW46">
        <v>37958.8</v>
      </c>
      <c r="GX46">
        <v>36823.4</v>
      </c>
      <c r="GY46">
        <v>45998.9</v>
      </c>
      <c r="GZ46">
        <v>42195.3</v>
      </c>
      <c r="HA46">
        <v>1.88105</v>
      </c>
      <c r="HB46">
        <v>1.7789</v>
      </c>
      <c r="HC46">
        <v>0.0210777</v>
      </c>
      <c r="HD46">
        <v>0</v>
      </c>
      <c r="HE46">
        <v>27.6931</v>
      </c>
      <c r="HF46">
        <v>999.9</v>
      </c>
      <c r="HG46">
        <v>43.2</v>
      </c>
      <c r="HH46">
        <v>39.8</v>
      </c>
      <c r="HI46">
        <v>34.9279</v>
      </c>
      <c r="HJ46">
        <v>61.748</v>
      </c>
      <c r="HK46">
        <v>28.9463</v>
      </c>
      <c r="HL46">
        <v>1</v>
      </c>
      <c r="HM46">
        <v>0.223887</v>
      </c>
      <c r="HN46">
        <v>2.13083</v>
      </c>
      <c r="HO46">
        <v>20.292</v>
      </c>
      <c r="HP46">
        <v>5.211</v>
      </c>
      <c r="HQ46">
        <v>11.98</v>
      </c>
      <c r="HR46">
        <v>4.9639</v>
      </c>
      <c r="HS46">
        <v>3.27415</v>
      </c>
      <c r="HT46">
        <v>9999</v>
      </c>
      <c r="HU46">
        <v>9999</v>
      </c>
      <c r="HV46">
        <v>9999</v>
      </c>
      <c r="HW46">
        <v>56.8</v>
      </c>
      <c r="HX46">
        <v>1.86401</v>
      </c>
      <c r="HY46">
        <v>1.8602</v>
      </c>
      <c r="HZ46">
        <v>1.85852</v>
      </c>
      <c r="IA46">
        <v>1.85989</v>
      </c>
      <c r="IB46">
        <v>1.85989</v>
      </c>
      <c r="IC46">
        <v>1.85852</v>
      </c>
      <c r="ID46">
        <v>1.8576</v>
      </c>
      <c r="IE46">
        <v>1.85242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-1.04</v>
      </c>
      <c r="IT46">
        <v>-0.2551</v>
      </c>
      <c r="IU46">
        <v>-0.7885906718864093</v>
      </c>
      <c r="IV46">
        <v>-0.0007240741224296705</v>
      </c>
      <c r="IW46">
        <v>1.394155135453638E-07</v>
      </c>
      <c r="IX46">
        <v>-7.009397865246837E-11</v>
      </c>
      <c r="IY46">
        <v>-0.2677907096197649</v>
      </c>
      <c r="IZ46">
        <v>-0.01839738240005131</v>
      </c>
      <c r="JA46">
        <v>0.0009886339832832726</v>
      </c>
      <c r="JB46">
        <v>-4.895939666473346E-06</v>
      </c>
      <c r="JC46">
        <v>3</v>
      </c>
      <c r="JD46">
        <v>2018</v>
      </c>
      <c r="JE46">
        <v>1</v>
      </c>
      <c r="JF46">
        <v>26</v>
      </c>
      <c r="JG46">
        <v>15690.3</v>
      </c>
      <c r="JH46">
        <v>15690</v>
      </c>
      <c r="JI46">
        <v>1.1499</v>
      </c>
      <c r="JJ46">
        <v>2.66235</v>
      </c>
      <c r="JK46">
        <v>1.49658</v>
      </c>
      <c r="JL46">
        <v>2.3877</v>
      </c>
      <c r="JM46">
        <v>1.54907</v>
      </c>
      <c r="JN46">
        <v>2.46338</v>
      </c>
      <c r="JO46">
        <v>43.7543</v>
      </c>
      <c r="JP46">
        <v>14.5523</v>
      </c>
      <c r="JQ46">
        <v>18</v>
      </c>
      <c r="JR46">
        <v>497.067</v>
      </c>
      <c r="JS46">
        <v>447.046</v>
      </c>
      <c r="JT46">
        <v>25.4642</v>
      </c>
      <c r="JU46">
        <v>30.1184</v>
      </c>
      <c r="JV46">
        <v>30.0005</v>
      </c>
      <c r="JW46">
        <v>30.1321</v>
      </c>
      <c r="JX46">
        <v>30.079</v>
      </c>
      <c r="JY46">
        <v>23.1642</v>
      </c>
      <c r="JZ46">
        <v>63.4459</v>
      </c>
      <c r="KA46">
        <v>0</v>
      </c>
      <c r="KB46">
        <v>25.4332</v>
      </c>
      <c r="KC46">
        <v>440.149</v>
      </c>
      <c r="KD46">
        <v>9.63524</v>
      </c>
      <c r="KE46">
        <v>100.533</v>
      </c>
      <c r="KF46">
        <v>100.318</v>
      </c>
    </row>
    <row r="47" spans="1:292">
      <c r="A47">
        <v>27</v>
      </c>
      <c r="B47">
        <v>1686149473</v>
      </c>
      <c r="C47">
        <v>222</v>
      </c>
      <c r="D47" t="s">
        <v>489</v>
      </c>
      <c r="E47" t="s">
        <v>490</v>
      </c>
      <c r="F47">
        <v>5</v>
      </c>
      <c r="G47" t="s">
        <v>428</v>
      </c>
      <c r="H47">
        <v>1686149465.232143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430.9402458018243</v>
      </c>
      <c r="AJ47">
        <v>378.7381333333332</v>
      </c>
      <c r="AK47">
        <v>0.7255444298124756</v>
      </c>
      <c r="AL47">
        <v>66.72119499432758</v>
      </c>
      <c r="AM47">
        <f>(AO47 - AN47 + DX47*1E3/(8.314*(DZ47+273.15)) * AQ47/DW47 * AP47) * DW47/(100*DK47) * 1000/(1000 - AO47)</f>
        <v>0</v>
      </c>
      <c r="AN47">
        <v>9.60090691624373</v>
      </c>
      <c r="AO47">
        <v>21.24182181818182</v>
      </c>
      <c r="AP47">
        <v>0.0002711214574241956</v>
      </c>
      <c r="AQ47">
        <v>106.240394086752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6</v>
      </c>
      <c r="DL47">
        <v>0.5</v>
      </c>
      <c r="DM47" t="s">
        <v>430</v>
      </c>
      <c r="DN47">
        <v>2</v>
      </c>
      <c r="DO47" t="b">
        <v>1</v>
      </c>
      <c r="DP47">
        <v>1686149465.232143</v>
      </c>
      <c r="DQ47">
        <v>368.099</v>
      </c>
      <c r="DR47">
        <v>423.0418214285715</v>
      </c>
      <c r="DS47">
        <v>21.24240714285714</v>
      </c>
      <c r="DT47">
        <v>9.601646071428572</v>
      </c>
      <c r="DU47">
        <v>369.1394285714286</v>
      </c>
      <c r="DV47">
        <v>21.49743928571429</v>
      </c>
      <c r="DW47">
        <v>499.9715</v>
      </c>
      <c r="DX47">
        <v>90.71291428571426</v>
      </c>
      <c r="DY47">
        <v>0.099979425</v>
      </c>
      <c r="DZ47">
        <v>28.24208214285714</v>
      </c>
      <c r="EA47">
        <v>28.03475714285714</v>
      </c>
      <c r="EB47">
        <v>999.9000000000002</v>
      </c>
      <c r="EC47">
        <v>0</v>
      </c>
      <c r="ED47">
        <v>0</v>
      </c>
      <c r="EE47">
        <v>9990.816785714285</v>
      </c>
      <c r="EF47">
        <v>0</v>
      </c>
      <c r="EG47">
        <v>1443.566785714286</v>
      </c>
      <c r="EH47">
        <v>-54.94289285714286</v>
      </c>
      <c r="EI47">
        <v>376.0880357142856</v>
      </c>
      <c r="EJ47">
        <v>427.1432142857143</v>
      </c>
      <c r="EK47">
        <v>11.64075</v>
      </c>
      <c r="EL47">
        <v>423.0418214285715</v>
      </c>
      <c r="EM47">
        <v>9.601646071428572</v>
      </c>
      <c r="EN47">
        <v>1.926960714285714</v>
      </c>
      <c r="EO47">
        <v>0.8709933571428572</v>
      </c>
      <c r="EP47">
        <v>16.85660714285715</v>
      </c>
      <c r="EQ47">
        <v>4.920185714285714</v>
      </c>
      <c r="ER47">
        <v>2000.006071428572</v>
      </c>
      <c r="ES47">
        <v>0.9799973928571427</v>
      </c>
      <c r="ET47">
        <v>0.02000239642857143</v>
      </c>
      <c r="EU47">
        <v>0</v>
      </c>
      <c r="EV47">
        <v>880.6609285714286</v>
      </c>
      <c r="EW47">
        <v>5.00078</v>
      </c>
      <c r="EX47">
        <v>23222.45</v>
      </c>
      <c r="EY47">
        <v>16379.67857142857</v>
      </c>
      <c r="EZ47">
        <v>41.06674999999999</v>
      </c>
      <c r="FA47">
        <v>42.59125</v>
      </c>
      <c r="FB47">
        <v>41.60242857142856</v>
      </c>
      <c r="FC47">
        <v>41.93292857142858</v>
      </c>
      <c r="FD47">
        <v>42.22964285714285</v>
      </c>
      <c r="FE47">
        <v>1955.096071428571</v>
      </c>
      <c r="FF47">
        <v>39.90178571428572</v>
      </c>
      <c r="FG47">
        <v>0</v>
      </c>
      <c r="FH47">
        <v>1686149466.1</v>
      </c>
      <c r="FI47">
        <v>0</v>
      </c>
      <c r="FJ47">
        <v>880.6835384615385</v>
      </c>
      <c r="FK47">
        <v>4.300512822372886</v>
      </c>
      <c r="FL47">
        <v>337.9282046225456</v>
      </c>
      <c r="FM47">
        <v>23224.82307692308</v>
      </c>
      <c r="FN47">
        <v>15</v>
      </c>
      <c r="FO47">
        <v>0</v>
      </c>
      <c r="FP47" t="s">
        <v>431</v>
      </c>
      <c r="FQ47">
        <v>1685208052.5</v>
      </c>
      <c r="FR47">
        <v>1685208070</v>
      </c>
      <c r="FS47">
        <v>0</v>
      </c>
      <c r="FT47">
        <v>0.013</v>
      </c>
      <c r="FU47">
        <v>-0.005</v>
      </c>
      <c r="FV47">
        <v>-0.464</v>
      </c>
      <c r="FW47">
        <v>-0.401</v>
      </c>
      <c r="FX47">
        <v>420</v>
      </c>
      <c r="FY47">
        <v>0</v>
      </c>
      <c r="FZ47">
        <v>0.03</v>
      </c>
      <c r="GA47">
        <v>0.02</v>
      </c>
      <c r="GB47">
        <v>-53.89520243902438</v>
      </c>
      <c r="GC47">
        <v>-22.1515149825784</v>
      </c>
      <c r="GD47">
        <v>2.88037568624242</v>
      </c>
      <c r="GE47">
        <v>0</v>
      </c>
      <c r="GF47">
        <v>11.63653902439024</v>
      </c>
      <c r="GG47">
        <v>0.05675121951220047</v>
      </c>
      <c r="GH47">
        <v>0.01966168588222061</v>
      </c>
      <c r="GI47">
        <v>1</v>
      </c>
      <c r="GJ47">
        <v>1</v>
      </c>
      <c r="GK47">
        <v>2</v>
      </c>
      <c r="GL47" t="s">
        <v>439</v>
      </c>
      <c r="GM47">
        <v>3.0996</v>
      </c>
      <c r="GN47">
        <v>2.75788</v>
      </c>
      <c r="GO47">
        <v>0.0802158</v>
      </c>
      <c r="GP47">
        <v>0.09035600000000001</v>
      </c>
      <c r="GQ47">
        <v>0.100675</v>
      </c>
      <c r="GR47">
        <v>0.0557758</v>
      </c>
      <c r="GS47">
        <v>23693.9</v>
      </c>
      <c r="GT47">
        <v>23058.1</v>
      </c>
      <c r="GU47">
        <v>26312.7</v>
      </c>
      <c r="GV47">
        <v>25694.4</v>
      </c>
      <c r="GW47">
        <v>37957.7</v>
      </c>
      <c r="GX47">
        <v>36823.1</v>
      </c>
      <c r="GY47">
        <v>45998.4</v>
      </c>
      <c r="GZ47">
        <v>42195.1</v>
      </c>
      <c r="HA47">
        <v>1.88105</v>
      </c>
      <c r="HB47">
        <v>1.77897</v>
      </c>
      <c r="HC47">
        <v>0.0197776</v>
      </c>
      <c r="HD47">
        <v>0</v>
      </c>
      <c r="HE47">
        <v>27.7025</v>
      </c>
      <c r="HF47">
        <v>999.9</v>
      </c>
      <c r="HG47">
        <v>43.2</v>
      </c>
      <c r="HH47">
        <v>39.8</v>
      </c>
      <c r="HI47">
        <v>34.9298</v>
      </c>
      <c r="HJ47">
        <v>62.178</v>
      </c>
      <c r="HK47">
        <v>28.9583</v>
      </c>
      <c r="HL47">
        <v>1</v>
      </c>
      <c r="HM47">
        <v>0.224278</v>
      </c>
      <c r="HN47">
        <v>2.16249</v>
      </c>
      <c r="HO47">
        <v>20.2914</v>
      </c>
      <c r="HP47">
        <v>5.21145</v>
      </c>
      <c r="HQ47">
        <v>11.98</v>
      </c>
      <c r="HR47">
        <v>4.96405</v>
      </c>
      <c r="HS47">
        <v>3.27425</v>
      </c>
      <c r="HT47">
        <v>9999</v>
      </c>
      <c r="HU47">
        <v>9999</v>
      </c>
      <c r="HV47">
        <v>9999</v>
      </c>
      <c r="HW47">
        <v>56.8</v>
      </c>
      <c r="HX47">
        <v>1.864</v>
      </c>
      <c r="HY47">
        <v>1.8602</v>
      </c>
      <c r="HZ47">
        <v>1.85853</v>
      </c>
      <c r="IA47">
        <v>1.85989</v>
      </c>
      <c r="IB47">
        <v>1.85989</v>
      </c>
      <c r="IC47">
        <v>1.85852</v>
      </c>
      <c r="ID47">
        <v>1.85759</v>
      </c>
      <c r="IE47">
        <v>1.85242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-1.043</v>
      </c>
      <c r="IT47">
        <v>-0.2551</v>
      </c>
      <c r="IU47">
        <v>-0.7885906718864093</v>
      </c>
      <c r="IV47">
        <v>-0.0007240741224296705</v>
      </c>
      <c r="IW47">
        <v>1.394155135453638E-07</v>
      </c>
      <c r="IX47">
        <v>-7.009397865246837E-11</v>
      </c>
      <c r="IY47">
        <v>-0.2677907096197649</v>
      </c>
      <c r="IZ47">
        <v>-0.01839738240005131</v>
      </c>
      <c r="JA47">
        <v>0.0009886339832832726</v>
      </c>
      <c r="JB47">
        <v>-4.895939666473346E-06</v>
      </c>
      <c r="JC47">
        <v>3</v>
      </c>
      <c r="JD47">
        <v>2018</v>
      </c>
      <c r="JE47">
        <v>1</v>
      </c>
      <c r="JF47">
        <v>26</v>
      </c>
      <c r="JG47">
        <v>15690.3</v>
      </c>
      <c r="JH47">
        <v>15690</v>
      </c>
      <c r="JI47">
        <v>1.18164</v>
      </c>
      <c r="JJ47">
        <v>2.65869</v>
      </c>
      <c r="JK47">
        <v>1.49658</v>
      </c>
      <c r="JL47">
        <v>2.38647</v>
      </c>
      <c r="JM47">
        <v>1.54907</v>
      </c>
      <c r="JN47">
        <v>2.44263</v>
      </c>
      <c r="JO47">
        <v>43.7543</v>
      </c>
      <c r="JP47">
        <v>14.5523</v>
      </c>
      <c r="JQ47">
        <v>18</v>
      </c>
      <c r="JR47">
        <v>497.077</v>
      </c>
      <c r="JS47">
        <v>447.111</v>
      </c>
      <c r="JT47">
        <v>25.426</v>
      </c>
      <c r="JU47">
        <v>30.121</v>
      </c>
      <c r="JV47">
        <v>30.0003</v>
      </c>
      <c r="JW47">
        <v>30.1334</v>
      </c>
      <c r="JX47">
        <v>30.0815</v>
      </c>
      <c r="JY47">
        <v>23.8774</v>
      </c>
      <c r="JZ47">
        <v>63.4459</v>
      </c>
      <c r="KA47">
        <v>0</v>
      </c>
      <c r="KB47">
        <v>25.4008</v>
      </c>
      <c r="KC47">
        <v>460.217</v>
      </c>
      <c r="KD47">
        <v>9.622</v>
      </c>
      <c r="KE47">
        <v>100.531</v>
      </c>
      <c r="KF47">
        <v>100.317</v>
      </c>
    </row>
    <row r="48" spans="1:292">
      <c r="A48">
        <v>28</v>
      </c>
      <c r="B48">
        <v>1686149478</v>
      </c>
      <c r="C48">
        <v>227</v>
      </c>
      <c r="D48" t="s">
        <v>491</v>
      </c>
      <c r="E48" t="s">
        <v>492</v>
      </c>
      <c r="F48">
        <v>5</v>
      </c>
      <c r="G48" t="s">
        <v>428</v>
      </c>
      <c r="H48">
        <v>1686149470.5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445.5301297022679</v>
      </c>
      <c r="AJ48">
        <v>387.3015878787878</v>
      </c>
      <c r="AK48">
        <v>1.811477297521786</v>
      </c>
      <c r="AL48">
        <v>66.72119499432758</v>
      </c>
      <c r="AM48">
        <f>(AO48 - AN48 + DX48*1E3/(8.314*(DZ48+273.15)) * AQ48/DW48 * AP48) * DW48/(100*DK48) * 1000/(1000 - AO48)</f>
        <v>0</v>
      </c>
      <c r="AN48">
        <v>9.603652464786769</v>
      </c>
      <c r="AO48">
        <v>21.25252848484848</v>
      </c>
      <c r="AP48">
        <v>0.0002639645633541343</v>
      </c>
      <c r="AQ48">
        <v>106.240394086752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6</v>
      </c>
      <c r="DL48">
        <v>0.5</v>
      </c>
      <c r="DM48" t="s">
        <v>430</v>
      </c>
      <c r="DN48">
        <v>2</v>
      </c>
      <c r="DO48" t="b">
        <v>1</v>
      </c>
      <c r="DP48">
        <v>1686149470.5</v>
      </c>
      <c r="DQ48">
        <v>370.6541851851852</v>
      </c>
      <c r="DR48">
        <v>430.9668148148147</v>
      </c>
      <c r="DS48">
        <v>21.24192222222222</v>
      </c>
      <c r="DT48">
        <v>9.601912222222222</v>
      </c>
      <c r="DU48">
        <v>371.6961851851852</v>
      </c>
      <c r="DV48">
        <v>21.49697037037037</v>
      </c>
      <c r="DW48">
        <v>499.9778148148148</v>
      </c>
      <c r="DX48">
        <v>90.71351481481481</v>
      </c>
      <c r="DY48">
        <v>0.1000418888888889</v>
      </c>
      <c r="DZ48">
        <v>28.24045185185185</v>
      </c>
      <c r="EA48">
        <v>28.0309962962963</v>
      </c>
      <c r="EB48">
        <v>999.9000000000001</v>
      </c>
      <c r="EC48">
        <v>0</v>
      </c>
      <c r="ED48">
        <v>0</v>
      </c>
      <c r="EE48">
        <v>9983.537037037036</v>
      </c>
      <c r="EF48">
        <v>0</v>
      </c>
      <c r="EG48">
        <v>1444.101481481482</v>
      </c>
      <c r="EH48">
        <v>-60.31276296296296</v>
      </c>
      <c r="EI48">
        <v>378.6984074074074</v>
      </c>
      <c r="EJ48">
        <v>435.145074074074</v>
      </c>
      <c r="EK48">
        <v>11.6400074074074</v>
      </c>
      <c r="EL48">
        <v>430.9668148148147</v>
      </c>
      <c r="EM48">
        <v>9.601912222222222</v>
      </c>
      <c r="EN48">
        <v>1.926930740740741</v>
      </c>
      <c r="EO48">
        <v>0.8710232962962962</v>
      </c>
      <c r="EP48">
        <v>16.85635925925926</v>
      </c>
      <c r="EQ48">
        <v>4.92067888888889</v>
      </c>
      <c r="ER48">
        <v>2000.021481481481</v>
      </c>
      <c r="ES48">
        <v>0.9799974444444444</v>
      </c>
      <c r="ET48">
        <v>0.02000234814814815</v>
      </c>
      <c r="EU48">
        <v>0</v>
      </c>
      <c r="EV48">
        <v>881.5518148148147</v>
      </c>
      <c r="EW48">
        <v>5.00078</v>
      </c>
      <c r="EX48">
        <v>23256.83333333333</v>
      </c>
      <c r="EY48">
        <v>16379.80740740741</v>
      </c>
      <c r="EZ48">
        <v>41.08540740740741</v>
      </c>
      <c r="FA48">
        <v>42.59466666666666</v>
      </c>
      <c r="FB48">
        <v>41.71037037037036</v>
      </c>
      <c r="FC48">
        <v>41.94662962962962</v>
      </c>
      <c r="FD48">
        <v>42.22422222222222</v>
      </c>
      <c r="FE48">
        <v>1955.111481481482</v>
      </c>
      <c r="FF48">
        <v>39.90444444444444</v>
      </c>
      <c r="FG48">
        <v>0</v>
      </c>
      <c r="FH48">
        <v>1686149470.9</v>
      </c>
      <c r="FI48">
        <v>0</v>
      </c>
      <c r="FJ48">
        <v>881.5573461538461</v>
      </c>
      <c r="FK48">
        <v>14.07066669446729</v>
      </c>
      <c r="FL48">
        <v>403.1931621159397</v>
      </c>
      <c r="FM48">
        <v>23255.90769230769</v>
      </c>
      <c r="FN48">
        <v>15</v>
      </c>
      <c r="FO48">
        <v>0</v>
      </c>
      <c r="FP48" t="s">
        <v>431</v>
      </c>
      <c r="FQ48">
        <v>1685208052.5</v>
      </c>
      <c r="FR48">
        <v>1685208070</v>
      </c>
      <c r="FS48">
        <v>0</v>
      </c>
      <c r="FT48">
        <v>0.013</v>
      </c>
      <c r="FU48">
        <v>-0.005</v>
      </c>
      <c r="FV48">
        <v>-0.464</v>
      </c>
      <c r="FW48">
        <v>-0.401</v>
      </c>
      <c r="FX48">
        <v>420</v>
      </c>
      <c r="FY48">
        <v>0</v>
      </c>
      <c r="FZ48">
        <v>0.03</v>
      </c>
      <c r="GA48">
        <v>0.02</v>
      </c>
      <c r="GB48">
        <v>-58.09370750000001</v>
      </c>
      <c r="GC48">
        <v>-62.70662701688546</v>
      </c>
      <c r="GD48">
        <v>6.455959648006929</v>
      </c>
      <c r="GE48">
        <v>0</v>
      </c>
      <c r="GF48">
        <v>11.6414775</v>
      </c>
      <c r="GG48">
        <v>-0.008437148217698002</v>
      </c>
      <c r="GH48">
        <v>0.004530920850114282</v>
      </c>
      <c r="GI48">
        <v>1</v>
      </c>
      <c r="GJ48">
        <v>1</v>
      </c>
      <c r="GK48">
        <v>2</v>
      </c>
      <c r="GL48" t="s">
        <v>439</v>
      </c>
      <c r="GM48">
        <v>3.09963</v>
      </c>
      <c r="GN48">
        <v>2.75808</v>
      </c>
      <c r="GO48">
        <v>0.0816736</v>
      </c>
      <c r="GP48">
        <v>0.09281109999999999</v>
      </c>
      <c r="GQ48">
        <v>0.100712</v>
      </c>
      <c r="GR48">
        <v>0.0557941</v>
      </c>
      <c r="GS48">
        <v>23656.3</v>
      </c>
      <c r="GT48">
        <v>22995.8</v>
      </c>
      <c r="GU48">
        <v>26312.5</v>
      </c>
      <c r="GV48">
        <v>25694.3</v>
      </c>
      <c r="GW48">
        <v>37956.1</v>
      </c>
      <c r="GX48">
        <v>36822.7</v>
      </c>
      <c r="GY48">
        <v>45998.1</v>
      </c>
      <c r="GZ48">
        <v>42195.1</v>
      </c>
      <c r="HA48">
        <v>1.8811</v>
      </c>
      <c r="HB48">
        <v>1.77865</v>
      </c>
      <c r="HC48">
        <v>0.0191703</v>
      </c>
      <c r="HD48">
        <v>0</v>
      </c>
      <c r="HE48">
        <v>27.7095</v>
      </c>
      <c r="HF48">
        <v>999.9</v>
      </c>
      <c r="HG48">
        <v>43.1</v>
      </c>
      <c r="HH48">
        <v>39.8</v>
      </c>
      <c r="HI48">
        <v>34.8517</v>
      </c>
      <c r="HJ48">
        <v>62.428</v>
      </c>
      <c r="HK48">
        <v>28.9423</v>
      </c>
      <c r="HL48">
        <v>1</v>
      </c>
      <c r="HM48">
        <v>0.224649</v>
      </c>
      <c r="HN48">
        <v>2.17109</v>
      </c>
      <c r="HO48">
        <v>20.2914</v>
      </c>
      <c r="HP48">
        <v>5.21175</v>
      </c>
      <c r="HQ48">
        <v>11.98</v>
      </c>
      <c r="HR48">
        <v>4.96415</v>
      </c>
      <c r="HS48">
        <v>3.27443</v>
      </c>
      <c r="HT48">
        <v>9999</v>
      </c>
      <c r="HU48">
        <v>9999</v>
      </c>
      <c r="HV48">
        <v>9999</v>
      </c>
      <c r="HW48">
        <v>56.8</v>
      </c>
      <c r="HX48">
        <v>1.86401</v>
      </c>
      <c r="HY48">
        <v>1.8602</v>
      </c>
      <c r="HZ48">
        <v>1.85854</v>
      </c>
      <c r="IA48">
        <v>1.85989</v>
      </c>
      <c r="IB48">
        <v>1.85989</v>
      </c>
      <c r="IC48">
        <v>1.85852</v>
      </c>
      <c r="ID48">
        <v>1.85756</v>
      </c>
      <c r="IE48">
        <v>1.85242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-1.048</v>
      </c>
      <c r="IT48">
        <v>-0.2549</v>
      </c>
      <c r="IU48">
        <v>-0.7885906718864093</v>
      </c>
      <c r="IV48">
        <v>-0.0007240741224296705</v>
      </c>
      <c r="IW48">
        <v>1.394155135453638E-07</v>
      </c>
      <c r="IX48">
        <v>-7.009397865246837E-11</v>
      </c>
      <c r="IY48">
        <v>-0.2677907096197649</v>
      </c>
      <c r="IZ48">
        <v>-0.01839738240005131</v>
      </c>
      <c r="JA48">
        <v>0.0009886339832832726</v>
      </c>
      <c r="JB48">
        <v>-4.895939666473346E-06</v>
      </c>
      <c r="JC48">
        <v>3</v>
      </c>
      <c r="JD48">
        <v>2018</v>
      </c>
      <c r="JE48">
        <v>1</v>
      </c>
      <c r="JF48">
        <v>26</v>
      </c>
      <c r="JG48">
        <v>15690.4</v>
      </c>
      <c r="JH48">
        <v>15690.1</v>
      </c>
      <c r="JI48">
        <v>1.21826</v>
      </c>
      <c r="JJ48">
        <v>2.65747</v>
      </c>
      <c r="JK48">
        <v>1.49658</v>
      </c>
      <c r="JL48">
        <v>2.38647</v>
      </c>
      <c r="JM48">
        <v>1.54907</v>
      </c>
      <c r="JN48">
        <v>2.41943</v>
      </c>
      <c r="JO48">
        <v>43.7543</v>
      </c>
      <c r="JP48">
        <v>14.5436</v>
      </c>
      <c r="JQ48">
        <v>18</v>
      </c>
      <c r="JR48">
        <v>497.12</v>
      </c>
      <c r="JS48">
        <v>446.925</v>
      </c>
      <c r="JT48">
        <v>25.3922</v>
      </c>
      <c r="JU48">
        <v>30.1231</v>
      </c>
      <c r="JV48">
        <v>30.0003</v>
      </c>
      <c r="JW48">
        <v>30.1351</v>
      </c>
      <c r="JX48">
        <v>30.0835</v>
      </c>
      <c r="JY48">
        <v>24.5541</v>
      </c>
      <c r="JZ48">
        <v>63.4459</v>
      </c>
      <c r="KA48">
        <v>0</v>
      </c>
      <c r="KB48">
        <v>25.3744</v>
      </c>
      <c r="KC48">
        <v>473.591</v>
      </c>
      <c r="KD48">
        <v>9.60056</v>
      </c>
      <c r="KE48">
        <v>100.531</v>
      </c>
      <c r="KF48">
        <v>100.317</v>
      </c>
    </row>
    <row r="49" spans="1:292">
      <c r="A49">
        <v>29</v>
      </c>
      <c r="B49">
        <v>1686149483</v>
      </c>
      <c r="C49">
        <v>232</v>
      </c>
      <c r="D49" t="s">
        <v>493</v>
      </c>
      <c r="E49" t="s">
        <v>494</v>
      </c>
      <c r="F49">
        <v>5</v>
      </c>
      <c r="G49" t="s">
        <v>428</v>
      </c>
      <c r="H49">
        <v>1686149475.214286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461.884714497222</v>
      </c>
      <c r="AJ49">
        <v>399.2799636363636</v>
      </c>
      <c r="AK49">
        <v>2.454369194978952</v>
      </c>
      <c r="AL49">
        <v>66.72119499432758</v>
      </c>
      <c r="AM49">
        <f>(AO49 - AN49 + DX49*1E3/(8.314*(DZ49+273.15)) * AQ49/DW49 * AP49) * DW49/(100*DK49) * 1000/(1000 - AO49)</f>
        <v>0</v>
      </c>
      <c r="AN49">
        <v>9.605826323594162</v>
      </c>
      <c r="AO49">
        <v>21.2674309090909</v>
      </c>
      <c r="AP49">
        <v>0.0002800023054241381</v>
      </c>
      <c r="AQ49">
        <v>106.240394086752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6</v>
      </c>
      <c r="DL49">
        <v>0.5</v>
      </c>
      <c r="DM49" t="s">
        <v>430</v>
      </c>
      <c r="DN49">
        <v>2</v>
      </c>
      <c r="DO49" t="b">
        <v>1</v>
      </c>
      <c r="DP49">
        <v>1686149475.214286</v>
      </c>
      <c r="DQ49">
        <v>376.4126428571429</v>
      </c>
      <c r="DR49">
        <v>443.2282857142857</v>
      </c>
      <c r="DS49">
        <v>21.24868214285714</v>
      </c>
      <c r="DT49">
        <v>9.603538571428571</v>
      </c>
      <c r="DU49">
        <v>377.4583928571429</v>
      </c>
      <c r="DV49">
        <v>21.50361428571429</v>
      </c>
      <c r="DW49">
        <v>499.9988214285714</v>
      </c>
      <c r="DX49">
        <v>90.7134892857143</v>
      </c>
      <c r="DY49">
        <v>0.1000713678571429</v>
      </c>
      <c r="DZ49">
        <v>28.23841428571429</v>
      </c>
      <c r="EA49">
        <v>28.02598928571429</v>
      </c>
      <c r="EB49">
        <v>999.9000000000002</v>
      </c>
      <c r="EC49">
        <v>0</v>
      </c>
      <c r="ED49">
        <v>0</v>
      </c>
      <c r="EE49">
        <v>9984.529285714283</v>
      </c>
      <c r="EF49">
        <v>0</v>
      </c>
      <c r="EG49">
        <v>1444.643928571428</v>
      </c>
      <c r="EH49">
        <v>-66.81569999999999</v>
      </c>
      <c r="EI49">
        <v>384.5845714285715</v>
      </c>
      <c r="EJ49">
        <v>447.5260714285715</v>
      </c>
      <c r="EK49">
        <v>11.64513928571428</v>
      </c>
      <c r="EL49">
        <v>443.2282857142857</v>
      </c>
      <c r="EM49">
        <v>9.603538571428571</v>
      </c>
      <c r="EN49">
        <v>1.927543571428572</v>
      </c>
      <c r="EO49">
        <v>0.8711706071428571</v>
      </c>
      <c r="EP49">
        <v>16.86136428571428</v>
      </c>
      <c r="EQ49">
        <v>4.923102500000001</v>
      </c>
      <c r="ER49">
        <v>2000.020357142857</v>
      </c>
      <c r="ES49">
        <v>0.9799972857142857</v>
      </c>
      <c r="ET49">
        <v>0.02000251071428572</v>
      </c>
      <c r="EU49">
        <v>0</v>
      </c>
      <c r="EV49">
        <v>883.5731071428571</v>
      </c>
      <c r="EW49">
        <v>5.00078</v>
      </c>
      <c r="EX49">
        <v>23302.29285714286</v>
      </c>
      <c r="EY49">
        <v>16379.79642857143</v>
      </c>
      <c r="EZ49">
        <v>41.08685714285713</v>
      </c>
      <c r="FA49">
        <v>42.60025</v>
      </c>
      <c r="FB49">
        <v>41.75635714285713</v>
      </c>
      <c r="FC49">
        <v>41.95742857142857</v>
      </c>
      <c r="FD49">
        <v>42.22299999999999</v>
      </c>
      <c r="FE49">
        <v>1955.110357142857</v>
      </c>
      <c r="FF49">
        <v>39.90750000000001</v>
      </c>
      <c r="FG49">
        <v>0</v>
      </c>
      <c r="FH49">
        <v>1686149476.3</v>
      </c>
      <c r="FI49">
        <v>0</v>
      </c>
      <c r="FJ49">
        <v>883.9587200000001</v>
      </c>
      <c r="FK49">
        <v>37.84746161432172</v>
      </c>
      <c r="FL49">
        <v>749.2923084903138</v>
      </c>
      <c r="FM49">
        <v>23311.36</v>
      </c>
      <c r="FN49">
        <v>15</v>
      </c>
      <c r="FO49">
        <v>0</v>
      </c>
      <c r="FP49" t="s">
        <v>431</v>
      </c>
      <c r="FQ49">
        <v>1685208052.5</v>
      </c>
      <c r="FR49">
        <v>1685208070</v>
      </c>
      <c r="FS49">
        <v>0</v>
      </c>
      <c r="FT49">
        <v>0.013</v>
      </c>
      <c r="FU49">
        <v>-0.005</v>
      </c>
      <c r="FV49">
        <v>-0.464</v>
      </c>
      <c r="FW49">
        <v>-0.401</v>
      </c>
      <c r="FX49">
        <v>420</v>
      </c>
      <c r="FY49">
        <v>0</v>
      </c>
      <c r="FZ49">
        <v>0.03</v>
      </c>
      <c r="GA49">
        <v>0.02</v>
      </c>
      <c r="GB49">
        <v>-62.58704390243903</v>
      </c>
      <c r="GC49">
        <v>-81.47856794425083</v>
      </c>
      <c r="GD49">
        <v>8.130162356043916</v>
      </c>
      <c r="GE49">
        <v>0</v>
      </c>
      <c r="GF49">
        <v>11.64279268292683</v>
      </c>
      <c r="GG49">
        <v>0.05392055749128231</v>
      </c>
      <c r="GH49">
        <v>0.006403062919659895</v>
      </c>
      <c r="GI49">
        <v>1</v>
      </c>
      <c r="GJ49">
        <v>1</v>
      </c>
      <c r="GK49">
        <v>2</v>
      </c>
      <c r="GL49" t="s">
        <v>439</v>
      </c>
      <c r="GM49">
        <v>3.09965</v>
      </c>
      <c r="GN49">
        <v>2.75799</v>
      </c>
      <c r="GO49">
        <v>0.0836354</v>
      </c>
      <c r="GP49">
        <v>0.095328</v>
      </c>
      <c r="GQ49">
        <v>0.100763</v>
      </c>
      <c r="GR49">
        <v>0.055801</v>
      </c>
      <c r="GS49">
        <v>23605.4</v>
      </c>
      <c r="GT49">
        <v>22931.8</v>
      </c>
      <c r="GU49">
        <v>26312.1</v>
      </c>
      <c r="GV49">
        <v>25694.1</v>
      </c>
      <c r="GW49">
        <v>37953.9</v>
      </c>
      <c r="GX49">
        <v>36822.5</v>
      </c>
      <c r="GY49">
        <v>45997.8</v>
      </c>
      <c r="GZ49">
        <v>42194.9</v>
      </c>
      <c r="HA49">
        <v>1.88113</v>
      </c>
      <c r="HB49">
        <v>1.77838</v>
      </c>
      <c r="HC49">
        <v>0.0190735</v>
      </c>
      <c r="HD49">
        <v>0</v>
      </c>
      <c r="HE49">
        <v>27.7151</v>
      </c>
      <c r="HF49">
        <v>999.9</v>
      </c>
      <c r="HG49">
        <v>43.1</v>
      </c>
      <c r="HH49">
        <v>39.8</v>
      </c>
      <c r="HI49">
        <v>34.8465</v>
      </c>
      <c r="HJ49">
        <v>62.198</v>
      </c>
      <c r="HK49">
        <v>28.8502</v>
      </c>
      <c r="HL49">
        <v>1</v>
      </c>
      <c r="HM49">
        <v>0.224705</v>
      </c>
      <c r="HN49">
        <v>2.17234</v>
      </c>
      <c r="HO49">
        <v>20.2914</v>
      </c>
      <c r="HP49">
        <v>5.211</v>
      </c>
      <c r="HQ49">
        <v>11.98</v>
      </c>
      <c r="HR49">
        <v>4.964</v>
      </c>
      <c r="HS49">
        <v>3.27418</v>
      </c>
      <c r="HT49">
        <v>9999</v>
      </c>
      <c r="HU49">
        <v>9999</v>
      </c>
      <c r="HV49">
        <v>9999</v>
      </c>
      <c r="HW49">
        <v>56.8</v>
      </c>
      <c r="HX49">
        <v>1.86401</v>
      </c>
      <c r="HY49">
        <v>1.8602</v>
      </c>
      <c r="HZ49">
        <v>1.85852</v>
      </c>
      <c r="IA49">
        <v>1.85989</v>
      </c>
      <c r="IB49">
        <v>1.85989</v>
      </c>
      <c r="IC49">
        <v>1.85852</v>
      </c>
      <c r="ID49">
        <v>1.85757</v>
      </c>
      <c r="IE49">
        <v>1.85242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-1.056</v>
      </c>
      <c r="IT49">
        <v>-0.2546</v>
      </c>
      <c r="IU49">
        <v>-0.7885906718864093</v>
      </c>
      <c r="IV49">
        <v>-0.0007240741224296705</v>
      </c>
      <c r="IW49">
        <v>1.394155135453638E-07</v>
      </c>
      <c r="IX49">
        <v>-7.009397865246837E-11</v>
      </c>
      <c r="IY49">
        <v>-0.2677907096197649</v>
      </c>
      <c r="IZ49">
        <v>-0.01839738240005131</v>
      </c>
      <c r="JA49">
        <v>0.0009886339832832726</v>
      </c>
      <c r="JB49">
        <v>-4.895939666473346E-06</v>
      </c>
      <c r="JC49">
        <v>3</v>
      </c>
      <c r="JD49">
        <v>2018</v>
      </c>
      <c r="JE49">
        <v>1</v>
      </c>
      <c r="JF49">
        <v>26</v>
      </c>
      <c r="JG49">
        <v>15690.5</v>
      </c>
      <c r="JH49">
        <v>15690.2</v>
      </c>
      <c r="JI49">
        <v>1.25244</v>
      </c>
      <c r="JJ49">
        <v>2.65747</v>
      </c>
      <c r="JK49">
        <v>1.49658</v>
      </c>
      <c r="JL49">
        <v>2.3877</v>
      </c>
      <c r="JM49">
        <v>1.54907</v>
      </c>
      <c r="JN49">
        <v>2.3877</v>
      </c>
      <c r="JO49">
        <v>43.7817</v>
      </c>
      <c r="JP49">
        <v>14.5436</v>
      </c>
      <c r="JQ49">
        <v>18</v>
      </c>
      <c r="JR49">
        <v>497.155</v>
      </c>
      <c r="JS49">
        <v>446.774</v>
      </c>
      <c r="JT49">
        <v>25.3649</v>
      </c>
      <c r="JU49">
        <v>30.1249</v>
      </c>
      <c r="JV49">
        <v>30.0003</v>
      </c>
      <c r="JW49">
        <v>30.1377</v>
      </c>
      <c r="JX49">
        <v>30.0859</v>
      </c>
      <c r="JY49">
        <v>25.2976</v>
      </c>
      <c r="JZ49">
        <v>63.4459</v>
      </c>
      <c r="KA49">
        <v>0</v>
      </c>
      <c r="KB49">
        <v>25.3515</v>
      </c>
      <c r="KC49">
        <v>493.658</v>
      </c>
      <c r="KD49">
        <v>9.573689999999999</v>
      </c>
      <c r="KE49">
        <v>100.53</v>
      </c>
      <c r="KF49">
        <v>100.316</v>
      </c>
    </row>
    <row r="50" spans="1:292">
      <c r="A50">
        <v>30</v>
      </c>
      <c r="B50">
        <v>1686149488</v>
      </c>
      <c r="C50">
        <v>237</v>
      </c>
      <c r="D50" t="s">
        <v>495</v>
      </c>
      <c r="E50" t="s">
        <v>496</v>
      </c>
      <c r="F50">
        <v>5</v>
      </c>
      <c r="G50" t="s">
        <v>428</v>
      </c>
      <c r="H50">
        <v>1686149480.5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478.7582025317786</v>
      </c>
      <c r="AJ50">
        <v>412.9086363636364</v>
      </c>
      <c r="AK50">
        <v>2.753257135014683</v>
      </c>
      <c r="AL50">
        <v>66.72119499432758</v>
      </c>
      <c r="AM50">
        <f>(AO50 - AN50 + DX50*1E3/(8.314*(DZ50+273.15)) * AQ50/DW50 * AP50) * DW50/(100*DK50) * 1000/(1000 - AO50)</f>
        <v>0</v>
      </c>
      <c r="AN50">
        <v>9.609453313665048</v>
      </c>
      <c r="AO50">
        <v>21.28294606060606</v>
      </c>
      <c r="AP50">
        <v>0.0002209835141332076</v>
      </c>
      <c r="AQ50">
        <v>106.240394086752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6</v>
      </c>
      <c r="DL50">
        <v>0.5</v>
      </c>
      <c r="DM50" t="s">
        <v>430</v>
      </c>
      <c r="DN50">
        <v>2</v>
      </c>
      <c r="DO50" t="b">
        <v>1</v>
      </c>
      <c r="DP50">
        <v>1686149480.5</v>
      </c>
      <c r="DQ50">
        <v>386.6262962962963</v>
      </c>
      <c r="DR50">
        <v>459.930962962963</v>
      </c>
      <c r="DS50">
        <v>21.26194074074074</v>
      </c>
      <c r="DT50">
        <v>9.606578888888889</v>
      </c>
      <c r="DU50">
        <v>387.6787037037037</v>
      </c>
      <c r="DV50">
        <v>21.51665185185185</v>
      </c>
      <c r="DW50">
        <v>499.9765925925926</v>
      </c>
      <c r="DX50">
        <v>90.71345925925925</v>
      </c>
      <c r="DY50">
        <v>0.09996518888888888</v>
      </c>
      <c r="DZ50">
        <v>28.23583333333333</v>
      </c>
      <c r="EA50">
        <v>28.02581851851852</v>
      </c>
      <c r="EB50">
        <v>999.9000000000001</v>
      </c>
      <c r="EC50">
        <v>0</v>
      </c>
      <c r="ED50">
        <v>0</v>
      </c>
      <c r="EE50">
        <v>9995.83037037037</v>
      </c>
      <c r="EF50">
        <v>0</v>
      </c>
      <c r="EG50">
        <v>1444.742962962963</v>
      </c>
      <c r="EH50">
        <v>-73.30462962962963</v>
      </c>
      <c r="EI50">
        <v>395.0254444444444</v>
      </c>
      <c r="EJ50">
        <v>464.3921481481483</v>
      </c>
      <c r="EK50">
        <v>11.65535555555556</v>
      </c>
      <c r="EL50">
        <v>459.930962962963</v>
      </c>
      <c r="EM50">
        <v>9.606578888888889</v>
      </c>
      <c r="EN50">
        <v>1.928745185185185</v>
      </c>
      <c r="EO50">
        <v>0.871446037037037</v>
      </c>
      <c r="EP50">
        <v>16.87118888888889</v>
      </c>
      <c r="EQ50">
        <v>4.927634444444443</v>
      </c>
      <c r="ER50">
        <v>2000.054814814815</v>
      </c>
      <c r="ES50">
        <v>0.9799975555555555</v>
      </c>
      <c r="ET50">
        <v>0.02000224444444445</v>
      </c>
      <c r="EU50">
        <v>0</v>
      </c>
      <c r="EV50">
        <v>887.2880370370369</v>
      </c>
      <c r="EW50">
        <v>5.00078</v>
      </c>
      <c r="EX50">
        <v>23375.8962962963</v>
      </c>
      <c r="EY50">
        <v>16380.07777777778</v>
      </c>
      <c r="EZ50">
        <v>41.09466666666666</v>
      </c>
      <c r="FA50">
        <v>42.611</v>
      </c>
      <c r="FB50">
        <v>41.752</v>
      </c>
      <c r="FC50">
        <v>41.96277777777777</v>
      </c>
      <c r="FD50">
        <v>42.23585185185184</v>
      </c>
      <c r="FE50">
        <v>1955.144814814815</v>
      </c>
      <c r="FF50">
        <v>39.91</v>
      </c>
      <c r="FG50">
        <v>0</v>
      </c>
      <c r="FH50">
        <v>1686149481.1</v>
      </c>
      <c r="FI50">
        <v>0</v>
      </c>
      <c r="FJ50">
        <v>887.56668</v>
      </c>
      <c r="FK50">
        <v>53.72884624333426</v>
      </c>
      <c r="FL50">
        <v>1026.461540052988</v>
      </c>
      <c r="FM50">
        <v>23380.992</v>
      </c>
      <c r="FN50">
        <v>15</v>
      </c>
      <c r="FO50">
        <v>0</v>
      </c>
      <c r="FP50" t="s">
        <v>431</v>
      </c>
      <c r="FQ50">
        <v>1685208052.5</v>
      </c>
      <c r="FR50">
        <v>1685208070</v>
      </c>
      <c r="FS50">
        <v>0</v>
      </c>
      <c r="FT50">
        <v>0.013</v>
      </c>
      <c r="FU50">
        <v>-0.005</v>
      </c>
      <c r="FV50">
        <v>-0.464</v>
      </c>
      <c r="FW50">
        <v>-0.401</v>
      </c>
      <c r="FX50">
        <v>420</v>
      </c>
      <c r="FY50">
        <v>0</v>
      </c>
      <c r="FZ50">
        <v>0.03</v>
      </c>
      <c r="GA50">
        <v>0.02</v>
      </c>
      <c r="GB50">
        <v>-68.60829024390243</v>
      </c>
      <c r="GC50">
        <v>-76.57261672473864</v>
      </c>
      <c r="GD50">
        <v>7.669112359830811</v>
      </c>
      <c r="GE50">
        <v>0</v>
      </c>
      <c r="GF50">
        <v>11.64919756097561</v>
      </c>
      <c r="GG50">
        <v>0.1102390243902451</v>
      </c>
      <c r="GH50">
        <v>0.0110920205950236</v>
      </c>
      <c r="GI50">
        <v>1</v>
      </c>
      <c r="GJ50">
        <v>1</v>
      </c>
      <c r="GK50">
        <v>2</v>
      </c>
      <c r="GL50" t="s">
        <v>439</v>
      </c>
      <c r="GM50">
        <v>3.09967</v>
      </c>
      <c r="GN50">
        <v>2.75814</v>
      </c>
      <c r="GO50">
        <v>0.0858146</v>
      </c>
      <c r="GP50">
        <v>0.0978276</v>
      </c>
      <c r="GQ50">
        <v>0.100817</v>
      </c>
      <c r="GR50">
        <v>0.0558188</v>
      </c>
      <c r="GS50">
        <v>23549.2</v>
      </c>
      <c r="GT50">
        <v>22868.4</v>
      </c>
      <c r="GU50">
        <v>26312.1</v>
      </c>
      <c r="GV50">
        <v>25694</v>
      </c>
      <c r="GW50">
        <v>37951.6</v>
      </c>
      <c r="GX50">
        <v>36821.8</v>
      </c>
      <c r="GY50">
        <v>45997.5</v>
      </c>
      <c r="GZ50">
        <v>42194.6</v>
      </c>
      <c r="HA50">
        <v>1.88125</v>
      </c>
      <c r="HB50">
        <v>1.77833</v>
      </c>
      <c r="HC50">
        <v>0.0187866</v>
      </c>
      <c r="HD50">
        <v>0</v>
      </c>
      <c r="HE50">
        <v>27.7243</v>
      </c>
      <c r="HF50">
        <v>999.9</v>
      </c>
      <c r="HG50">
        <v>43.1</v>
      </c>
      <c r="HH50">
        <v>39.9</v>
      </c>
      <c r="HI50">
        <v>35.0354</v>
      </c>
      <c r="HJ50">
        <v>62.178</v>
      </c>
      <c r="HK50">
        <v>28.738</v>
      </c>
      <c r="HL50">
        <v>1</v>
      </c>
      <c r="HM50">
        <v>0.225053</v>
      </c>
      <c r="HN50">
        <v>2.1914</v>
      </c>
      <c r="HO50">
        <v>20.2912</v>
      </c>
      <c r="HP50">
        <v>5.21115</v>
      </c>
      <c r="HQ50">
        <v>11.98</v>
      </c>
      <c r="HR50">
        <v>4.96425</v>
      </c>
      <c r="HS50">
        <v>3.27418</v>
      </c>
      <c r="HT50">
        <v>9999</v>
      </c>
      <c r="HU50">
        <v>9999</v>
      </c>
      <c r="HV50">
        <v>9999</v>
      </c>
      <c r="HW50">
        <v>56.8</v>
      </c>
      <c r="HX50">
        <v>1.86401</v>
      </c>
      <c r="HY50">
        <v>1.8602</v>
      </c>
      <c r="HZ50">
        <v>1.85852</v>
      </c>
      <c r="IA50">
        <v>1.85989</v>
      </c>
      <c r="IB50">
        <v>1.85989</v>
      </c>
      <c r="IC50">
        <v>1.85852</v>
      </c>
      <c r="ID50">
        <v>1.8576</v>
      </c>
      <c r="IE50">
        <v>1.85242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-1.065</v>
      </c>
      <c r="IT50">
        <v>-0.2543</v>
      </c>
      <c r="IU50">
        <v>-0.7885906718864093</v>
      </c>
      <c r="IV50">
        <v>-0.0007240741224296705</v>
      </c>
      <c r="IW50">
        <v>1.394155135453638E-07</v>
      </c>
      <c r="IX50">
        <v>-7.009397865246837E-11</v>
      </c>
      <c r="IY50">
        <v>-0.2677907096197649</v>
      </c>
      <c r="IZ50">
        <v>-0.01839738240005131</v>
      </c>
      <c r="JA50">
        <v>0.0009886339832832726</v>
      </c>
      <c r="JB50">
        <v>-4.895939666473346E-06</v>
      </c>
      <c r="JC50">
        <v>3</v>
      </c>
      <c r="JD50">
        <v>2018</v>
      </c>
      <c r="JE50">
        <v>1</v>
      </c>
      <c r="JF50">
        <v>26</v>
      </c>
      <c r="JG50">
        <v>15690.6</v>
      </c>
      <c r="JH50">
        <v>15690.3</v>
      </c>
      <c r="JI50">
        <v>1.29028</v>
      </c>
      <c r="JJ50">
        <v>2.66479</v>
      </c>
      <c r="JK50">
        <v>1.49658</v>
      </c>
      <c r="JL50">
        <v>2.38647</v>
      </c>
      <c r="JM50">
        <v>1.54907</v>
      </c>
      <c r="JN50">
        <v>2.34985</v>
      </c>
      <c r="JO50">
        <v>43.7817</v>
      </c>
      <c r="JP50">
        <v>14.5348</v>
      </c>
      <c r="JQ50">
        <v>18</v>
      </c>
      <c r="JR50">
        <v>497.246</v>
      </c>
      <c r="JS50">
        <v>446.763</v>
      </c>
      <c r="JT50">
        <v>25.3424</v>
      </c>
      <c r="JU50">
        <v>30.1284</v>
      </c>
      <c r="JV50">
        <v>30.0004</v>
      </c>
      <c r="JW50">
        <v>30.1398</v>
      </c>
      <c r="JX50">
        <v>30.0887</v>
      </c>
      <c r="JY50">
        <v>25.9771</v>
      </c>
      <c r="JZ50">
        <v>63.4459</v>
      </c>
      <c r="KA50">
        <v>0</v>
      </c>
      <c r="KB50">
        <v>25.3252</v>
      </c>
      <c r="KC50">
        <v>507.02</v>
      </c>
      <c r="KD50">
        <v>9.54053</v>
      </c>
      <c r="KE50">
        <v>100.529</v>
      </c>
      <c r="KF50">
        <v>100.316</v>
      </c>
    </row>
    <row r="51" spans="1:292">
      <c r="A51">
        <v>31</v>
      </c>
      <c r="B51">
        <v>1686149493</v>
      </c>
      <c r="C51">
        <v>242</v>
      </c>
      <c r="D51" t="s">
        <v>497</v>
      </c>
      <c r="E51" t="s">
        <v>498</v>
      </c>
      <c r="F51">
        <v>5</v>
      </c>
      <c r="G51" t="s">
        <v>428</v>
      </c>
      <c r="H51">
        <v>1686149485.214286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495.7303811169269</v>
      </c>
      <c r="AJ51">
        <v>427.4149696969696</v>
      </c>
      <c r="AK51">
        <v>2.908478450789085</v>
      </c>
      <c r="AL51">
        <v>66.72119499432758</v>
      </c>
      <c r="AM51">
        <f>(AO51 - AN51 + DX51*1E3/(8.314*(DZ51+273.15)) * AQ51/DW51 * AP51) * DW51/(100*DK51) * 1000/(1000 - AO51)</f>
        <v>0</v>
      </c>
      <c r="AN51">
        <v>9.611201476024876</v>
      </c>
      <c r="AO51">
        <v>21.29534545454545</v>
      </c>
      <c r="AP51">
        <v>0.0001841145745060173</v>
      </c>
      <c r="AQ51">
        <v>106.240394086752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6</v>
      </c>
      <c r="DL51">
        <v>0.5</v>
      </c>
      <c r="DM51" t="s">
        <v>430</v>
      </c>
      <c r="DN51">
        <v>2</v>
      </c>
      <c r="DO51" t="b">
        <v>1</v>
      </c>
      <c r="DP51">
        <v>1686149485.214286</v>
      </c>
      <c r="DQ51">
        <v>398.3338214285715</v>
      </c>
      <c r="DR51">
        <v>475.5855357142858</v>
      </c>
      <c r="DS51">
        <v>21.275275</v>
      </c>
      <c r="DT51">
        <v>9.609009285714285</v>
      </c>
      <c r="DU51">
        <v>399.3938214285716</v>
      </c>
      <c r="DV51">
        <v>21.52975357142857</v>
      </c>
      <c r="DW51">
        <v>499.9980357142857</v>
      </c>
      <c r="DX51">
        <v>90.71336428571431</v>
      </c>
      <c r="DY51">
        <v>0.09997640357142856</v>
      </c>
      <c r="DZ51">
        <v>28.23479285714286</v>
      </c>
      <c r="EA51">
        <v>28.02589285714285</v>
      </c>
      <c r="EB51">
        <v>999.9000000000002</v>
      </c>
      <c r="EC51">
        <v>0</v>
      </c>
      <c r="ED51">
        <v>0</v>
      </c>
      <c r="EE51">
        <v>9998.433928571429</v>
      </c>
      <c r="EF51">
        <v>0</v>
      </c>
      <c r="EG51">
        <v>1443.534285714285</v>
      </c>
      <c r="EH51">
        <v>-77.25163928571429</v>
      </c>
      <c r="EI51">
        <v>406.9928928571429</v>
      </c>
      <c r="EJ51">
        <v>480.1997857142857</v>
      </c>
      <c r="EK51">
        <v>11.66625357142857</v>
      </c>
      <c r="EL51">
        <v>475.5855357142858</v>
      </c>
      <c r="EM51">
        <v>9.609009285714285</v>
      </c>
      <c r="EN51">
        <v>1.929952142857143</v>
      </c>
      <c r="EO51">
        <v>0.8716655714285715</v>
      </c>
      <c r="EP51">
        <v>16.88105</v>
      </c>
      <c r="EQ51">
        <v>4.931245714285714</v>
      </c>
      <c r="ER51">
        <v>2000.026071428572</v>
      </c>
      <c r="ES51">
        <v>0.9799971785714285</v>
      </c>
      <c r="ET51">
        <v>0.02000262142857143</v>
      </c>
      <c r="EU51">
        <v>0</v>
      </c>
      <c r="EV51">
        <v>891.76825</v>
      </c>
      <c r="EW51">
        <v>5.00078</v>
      </c>
      <c r="EX51">
        <v>23459.45</v>
      </c>
      <c r="EY51">
        <v>16379.83928571429</v>
      </c>
      <c r="EZ51">
        <v>41.08678571428571</v>
      </c>
      <c r="FA51">
        <v>42.62492857142856</v>
      </c>
      <c r="FB51">
        <v>41.71392857142856</v>
      </c>
      <c r="FC51">
        <v>41.96407142857142</v>
      </c>
      <c r="FD51">
        <v>42.23414285714285</v>
      </c>
      <c r="FE51">
        <v>1955.116071428571</v>
      </c>
      <c r="FF51">
        <v>39.91</v>
      </c>
      <c r="FG51">
        <v>0</v>
      </c>
      <c r="FH51">
        <v>1686149485.9</v>
      </c>
      <c r="FI51">
        <v>0</v>
      </c>
      <c r="FJ51">
        <v>892.20204</v>
      </c>
      <c r="FK51">
        <v>62.88923068212659</v>
      </c>
      <c r="FL51">
        <v>1156.8307677544</v>
      </c>
      <c r="FM51">
        <v>23467.96</v>
      </c>
      <c r="FN51">
        <v>15</v>
      </c>
      <c r="FO51">
        <v>0</v>
      </c>
      <c r="FP51" t="s">
        <v>431</v>
      </c>
      <c r="FQ51">
        <v>1685208052.5</v>
      </c>
      <c r="FR51">
        <v>1685208070</v>
      </c>
      <c r="FS51">
        <v>0</v>
      </c>
      <c r="FT51">
        <v>0.013</v>
      </c>
      <c r="FU51">
        <v>-0.005</v>
      </c>
      <c r="FV51">
        <v>-0.464</v>
      </c>
      <c r="FW51">
        <v>-0.401</v>
      </c>
      <c r="FX51">
        <v>420</v>
      </c>
      <c r="FY51">
        <v>0</v>
      </c>
      <c r="FZ51">
        <v>0.03</v>
      </c>
      <c r="GA51">
        <v>0.02</v>
      </c>
      <c r="GB51">
        <v>-74.923485</v>
      </c>
      <c r="GC51">
        <v>-51.05528555347087</v>
      </c>
      <c r="GD51">
        <v>4.996116756769701</v>
      </c>
      <c r="GE51">
        <v>0</v>
      </c>
      <c r="GF51">
        <v>11.6608325</v>
      </c>
      <c r="GG51">
        <v>0.140275046904295</v>
      </c>
      <c r="GH51">
        <v>0.01356005876646547</v>
      </c>
      <c r="GI51">
        <v>1</v>
      </c>
      <c r="GJ51">
        <v>1</v>
      </c>
      <c r="GK51">
        <v>2</v>
      </c>
      <c r="GL51" t="s">
        <v>439</v>
      </c>
      <c r="GM51">
        <v>3.09965</v>
      </c>
      <c r="GN51">
        <v>2.7581</v>
      </c>
      <c r="GO51">
        <v>0.08808589999999999</v>
      </c>
      <c r="GP51">
        <v>0.1003</v>
      </c>
      <c r="GQ51">
        <v>0.100853</v>
      </c>
      <c r="GR51">
        <v>0.0558236</v>
      </c>
      <c r="GS51">
        <v>23490.6</v>
      </c>
      <c r="GT51">
        <v>22805.4</v>
      </c>
      <c r="GU51">
        <v>26312</v>
      </c>
      <c r="GV51">
        <v>25693.6</v>
      </c>
      <c r="GW51">
        <v>37950.1</v>
      </c>
      <c r="GX51">
        <v>36821.4</v>
      </c>
      <c r="GY51">
        <v>45997.2</v>
      </c>
      <c r="GZ51">
        <v>42194</v>
      </c>
      <c r="HA51">
        <v>1.8813</v>
      </c>
      <c r="HB51">
        <v>1.77825</v>
      </c>
      <c r="HC51">
        <v>0.0177734</v>
      </c>
      <c r="HD51">
        <v>0</v>
      </c>
      <c r="HE51">
        <v>27.7351</v>
      </c>
      <c r="HF51">
        <v>999.9</v>
      </c>
      <c r="HG51">
        <v>43.1</v>
      </c>
      <c r="HH51">
        <v>39.9</v>
      </c>
      <c r="HI51">
        <v>35.0362</v>
      </c>
      <c r="HJ51">
        <v>62.368</v>
      </c>
      <c r="HK51">
        <v>28.9263</v>
      </c>
      <c r="HL51">
        <v>1</v>
      </c>
      <c r="HM51">
        <v>0.22534</v>
      </c>
      <c r="HN51">
        <v>2.2171</v>
      </c>
      <c r="HO51">
        <v>20.2907</v>
      </c>
      <c r="HP51">
        <v>5.21115</v>
      </c>
      <c r="HQ51">
        <v>11.98</v>
      </c>
      <c r="HR51">
        <v>4.96405</v>
      </c>
      <c r="HS51">
        <v>3.27405</v>
      </c>
      <c r="HT51">
        <v>9999</v>
      </c>
      <c r="HU51">
        <v>9999</v>
      </c>
      <c r="HV51">
        <v>9999</v>
      </c>
      <c r="HW51">
        <v>56.8</v>
      </c>
      <c r="HX51">
        <v>1.86401</v>
      </c>
      <c r="HY51">
        <v>1.8602</v>
      </c>
      <c r="HZ51">
        <v>1.85852</v>
      </c>
      <c r="IA51">
        <v>1.85989</v>
      </c>
      <c r="IB51">
        <v>1.85989</v>
      </c>
      <c r="IC51">
        <v>1.85852</v>
      </c>
      <c r="ID51">
        <v>1.8576</v>
      </c>
      <c r="IE51">
        <v>1.85242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-1.074</v>
      </c>
      <c r="IT51">
        <v>-0.2542</v>
      </c>
      <c r="IU51">
        <v>-0.7885906718864093</v>
      </c>
      <c r="IV51">
        <v>-0.0007240741224296705</v>
      </c>
      <c r="IW51">
        <v>1.394155135453638E-07</v>
      </c>
      <c r="IX51">
        <v>-7.009397865246837E-11</v>
      </c>
      <c r="IY51">
        <v>-0.2677907096197649</v>
      </c>
      <c r="IZ51">
        <v>-0.01839738240005131</v>
      </c>
      <c r="JA51">
        <v>0.0009886339832832726</v>
      </c>
      <c r="JB51">
        <v>-4.895939666473346E-06</v>
      </c>
      <c r="JC51">
        <v>3</v>
      </c>
      <c r="JD51">
        <v>2018</v>
      </c>
      <c r="JE51">
        <v>1</v>
      </c>
      <c r="JF51">
        <v>26</v>
      </c>
      <c r="JG51">
        <v>15690.7</v>
      </c>
      <c r="JH51">
        <v>15690.4</v>
      </c>
      <c r="JI51">
        <v>1.32324</v>
      </c>
      <c r="JJ51">
        <v>2.66479</v>
      </c>
      <c r="JK51">
        <v>1.49658</v>
      </c>
      <c r="JL51">
        <v>2.38647</v>
      </c>
      <c r="JM51">
        <v>1.54907</v>
      </c>
      <c r="JN51">
        <v>2.40845</v>
      </c>
      <c r="JO51">
        <v>43.7817</v>
      </c>
      <c r="JP51">
        <v>14.5348</v>
      </c>
      <c r="JQ51">
        <v>18</v>
      </c>
      <c r="JR51">
        <v>497.295</v>
      </c>
      <c r="JS51">
        <v>446.74</v>
      </c>
      <c r="JT51">
        <v>25.3183</v>
      </c>
      <c r="JU51">
        <v>30.1314</v>
      </c>
      <c r="JV51">
        <v>30.0003</v>
      </c>
      <c r="JW51">
        <v>30.1423</v>
      </c>
      <c r="JX51">
        <v>30.0917</v>
      </c>
      <c r="JY51">
        <v>26.7109</v>
      </c>
      <c r="JZ51">
        <v>63.4459</v>
      </c>
      <c r="KA51">
        <v>0</v>
      </c>
      <c r="KB51">
        <v>25.2966</v>
      </c>
      <c r="KC51">
        <v>527.063</v>
      </c>
      <c r="KD51">
        <v>9.510680000000001</v>
      </c>
      <c r="KE51">
        <v>100.529</v>
      </c>
      <c r="KF51">
        <v>100.314</v>
      </c>
    </row>
    <row r="52" spans="1:292">
      <c r="A52">
        <v>32</v>
      </c>
      <c r="B52">
        <v>1686149498</v>
      </c>
      <c r="C52">
        <v>247</v>
      </c>
      <c r="D52" t="s">
        <v>499</v>
      </c>
      <c r="E52" t="s">
        <v>500</v>
      </c>
      <c r="F52">
        <v>5</v>
      </c>
      <c r="G52" t="s">
        <v>428</v>
      </c>
      <c r="H52">
        <v>1686149490.5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512.8503570419549</v>
      </c>
      <c r="AJ52">
        <v>442.3276666666664</v>
      </c>
      <c r="AK52">
        <v>2.994068793587149</v>
      </c>
      <c r="AL52">
        <v>66.72119499432758</v>
      </c>
      <c r="AM52">
        <f>(AO52 - AN52 + DX52*1E3/(8.314*(DZ52+273.15)) * AQ52/DW52 * AP52) * DW52/(100*DK52) * 1000/(1000 - AO52)</f>
        <v>0</v>
      </c>
      <c r="AN52">
        <v>9.613789368452299</v>
      </c>
      <c r="AO52">
        <v>21.30531090909091</v>
      </c>
      <c r="AP52">
        <v>8.280862312854597E-05</v>
      </c>
      <c r="AQ52">
        <v>106.240394086752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6</v>
      </c>
      <c r="DL52">
        <v>0.5</v>
      </c>
      <c r="DM52" t="s">
        <v>430</v>
      </c>
      <c r="DN52">
        <v>2</v>
      </c>
      <c r="DO52" t="b">
        <v>1</v>
      </c>
      <c r="DP52">
        <v>1686149490.5</v>
      </c>
      <c r="DQ52">
        <v>412.7678148148148</v>
      </c>
      <c r="DR52">
        <v>493.3461481481481</v>
      </c>
      <c r="DS52">
        <v>21.28941481481482</v>
      </c>
      <c r="DT52">
        <v>9.611522962962963</v>
      </c>
      <c r="DU52">
        <v>413.8370740740741</v>
      </c>
      <c r="DV52">
        <v>21.54364814814815</v>
      </c>
      <c r="DW52">
        <v>499.997</v>
      </c>
      <c r="DX52">
        <v>90.71382222222225</v>
      </c>
      <c r="DY52">
        <v>0.1000218185185185</v>
      </c>
      <c r="DZ52">
        <v>28.23204814814815</v>
      </c>
      <c r="EA52">
        <v>28.02459629629629</v>
      </c>
      <c r="EB52">
        <v>999.9000000000001</v>
      </c>
      <c r="EC52">
        <v>0</v>
      </c>
      <c r="ED52">
        <v>0</v>
      </c>
      <c r="EE52">
        <v>9990.577407407409</v>
      </c>
      <c r="EF52">
        <v>0</v>
      </c>
      <c r="EG52">
        <v>1442.154444444444</v>
      </c>
      <c r="EH52">
        <v>-80.57835185185185</v>
      </c>
      <c r="EI52">
        <v>421.7466666666667</v>
      </c>
      <c r="EJ52">
        <v>498.134037037037</v>
      </c>
      <c r="EK52">
        <v>11.67788518518518</v>
      </c>
      <c r="EL52">
        <v>493.3461481481481</v>
      </c>
      <c r="EM52">
        <v>9.611522962962963</v>
      </c>
      <c r="EN52">
        <v>1.931244444444445</v>
      </c>
      <c r="EO52">
        <v>0.8718978148148148</v>
      </c>
      <c r="EP52">
        <v>16.89161111111111</v>
      </c>
      <c r="EQ52">
        <v>4.935066666666666</v>
      </c>
      <c r="ER52">
        <v>2000.007777777778</v>
      </c>
      <c r="ES52">
        <v>0.9799968888888889</v>
      </c>
      <c r="ET52">
        <v>0.02000290370370371</v>
      </c>
      <c r="EU52">
        <v>0</v>
      </c>
      <c r="EV52">
        <v>897.1751111111112</v>
      </c>
      <c r="EW52">
        <v>5.00078</v>
      </c>
      <c r="EX52">
        <v>23561.51851851852</v>
      </c>
      <c r="EY52">
        <v>16379.68888888889</v>
      </c>
      <c r="EZ52">
        <v>41.10148148148147</v>
      </c>
      <c r="FA52">
        <v>42.64107407407408</v>
      </c>
      <c r="FB52">
        <v>41.73351851851852</v>
      </c>
      <c r="FC52">
        <v>41.96277777777777</v>
      </c>
      <c r="FD52">
        <v>42.23355555555555</v>
      </c>
      <c r="FE52">
        <v>1955.097777777778</v>
      </c>
      <c r="FF52">
        <v>39.91</v>
      </c>
      <c r="FG52">
        <v>0</v>
      </c>
      <c r="FH52">
        <v>1686149491.3</v>
      </c>
      <c r="FI52">
        <v>0</v>
      </c>
      <c r="FJ52">
        <v>897.469153846154</v>
      </c>
      <c r="FK52">
        <v>63.52779491784744</v>
      </c>
      <c r="FL52">
        <v>1181.066667597281</v>
      </c>
      <c r="FM52">
        <v>23566.4923076923</v>
      </c>
      <c r="FN52">
        <v>15</v>
      </c>
      <c r="FO52">
        <v>0</v>
      </c>
      <c r="FP52" t="s">
        <v>431</v>
      </c>
      <c r="FQ52">
        <v>1685208052.5</v>
      </c>
      <c r="FR52">
        <v>1685208070</v>
      </c>
      <c r="FS52">
        <v>0</v>
      </c>
      <c r="FT52">
        <v>0.013</v>
      </c>
      <c r="FU52">
        <v>-0.005</v>
      </c>
      <c r="FV52">
        <v>-0.464</v>
      </c>
      <c r="FW52">
        <v>-0.401</v>
      </c>
      <c r="FX52">
        <v>420</v>
      </c>
      <c r="FY52">
        <v>0</v>
      </c>
      <c r="FZ52">
        <v>0.03</v>
      </c>
      <c r="GA52">
        <v>0.02</v>
      </c>
      <c r="GB52">
        <v>-78.0819925</v>
      </c>
      <c r="GC52">
        <v>-39.55716810506579</v>
      </c>
      <c r="GD52">
        <v>3.842525174048148</v>
      </c>
      <c r="GE52">
        <v>0</v>
      </c>
      <c r="GF52">
        <v>11.669225</v>
      </c>
      <c r="GG52">
        <v>0.1363429643527064</v>
      </c>
      <c r="GH52">
        <v>0.0132218521773615</v>
      </c>
      <c r="GI52">
        <v>1</v>
      </c>
      <c r="GJ52">
        <v>1</v>
      </c>
      <c r="GK52">
        <v>2</v>
      </c>
      <c r="GL52" t="s">
        <v>439</v>
      </c>
      <c r="GM52">
        <v>3.09957</v>
      </c>
      <c r="GN52">
        <v>2.75801</v>
      </c>
      <c r="GO52">
        <v>0.0903875</v>
      </c>
      <c r="GP52">
        <v>0.102723</v>
      </c>
      <c r="GQ52">
        <v>0.100888</v>
      </c>
      <c r="GR52">
        <v>0.0557987</v>
      </c>
      <c r="GS52">
        <v>23431.3</v>
      </c>
      <c r="GT52">
        <v>22744</v>
      </c>
      <c r="GU52">
        <v>26311.9</v>
      </c>
      <c r="GV52">
        <v>25693.7</v>
      </c>
      <c r="GW52">
        <v>37948.8</v>
      </c>
      <c r="GX52">
        <v>36823</v>
      </c>
      <c r="GY52">
        <v>45997</v>
      </c>
      <c r="GZ52">
        <v>42194.4</v>
      </c>
      <c r="HA52">
        <v>1.88083</v>
      </c>
      <c r="HB52">
        <v>1.7784</v>
      </c>
      <c r="HC52">
        <v>0.0169575</v>
      </c>
      <c r="HD52">
        <v>0</v>
      </c>
      <c r="HE52">
        <v>27.7456</v>
      </c>
      <c r="HF52">
        <v>999.9</v>
      </c>
      <c r="HG52">
        <v>43.1</v>
      </c>
      <c r="HH52">
        <v>39.9</v>
      </c>
      <c r="HI52">
        <v>35.0373</v>
      </c>
      <c r="HJ52">
        <v>62.318</v>
      </c>
      <c r="HK52">
        <v>28.8301</v>
      </c>
      <c r="HL52">
        <v>1</v>
      </c>
      <c r="HM52">
        <v>0.225866</v>
      </c>
      <c r="HN52">
        <v>2.24481</v>
      </c>
      <c r="HO52">
        <v>20.2905</v>
      </c>
      <c r="HP52">
        <v>5.211</v>
      </c>
      <c r="HQ52">
        <v>11.98</v>
      </c>
      <c r="HR52">
        <v>4.96375</v>
      </c>
      <c r="HS52">
        <v>3.27418</v>
      </c>
      <c r="HT52">
        <v>9999</v>
      </c>
      <c r="HU52">
        <v>9999</v>
      </c>
      <c r="HV52">
        <v>9999</v>
      </c>
      <c r="HW52">
        <v>56.8</v>
      </c>
      <c r="HX52">
        <v>1.86401</v>
      </c>
      <c r="HY52">
        <v>1.8602</v>
      </c>
      <c r="HZ52">
        <v>1.85852</v>
      </c>
      <c r="IA52">
        <v>1.85989</v>
      </c>
      <c r="IB52">
        <v>1.85989</v>
      </c>
      <c r="IC52">
        <v>1.85852</v>
      </c>
      <c r="ID52">
        <v>1.85759</v>
      </c>
      <c r="IE52">
        <v>1.85242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-1.083</v>
      </c>
      <c r="IT52">
        <v>-0.254</v>
      </c>
      <c r="IU52">
        <v>-0.7885906718864093</v>
      </c>
      <c r="IV52">
        <v>-0.0007240741224296705</v>
      </c>
      <c r="IW52">
        <v>1.394155135453638E-07</v>
      </c>
      <c r="IX52">
        <v>-7.009397865246837E-11</v>
      </c>
      <c r="IY52">
        <v>-0.2677907096197649</v>
      </c>
      <c r="IZ52">
        <v>-0.01839738240005131</v>
      </c>
      <c r="JA52">
        <v>0.0009886339832832726</v>
      </c>
      <c r="JB52">
        <v>-4.895939666473346E-06</v>
      </c>
      <c r="JC52">
        <v>3</v>
      </c>
      <c r="JD52">
        <v>2018</v>
      </c>
      <c r="JE52">
        <v>1</v>
      </c>
      <c r="JF52">
        <v>26</v>
      </c>
      <c r="JG52">
        <v>15690.8</v>
      </c>
      <c r="JH52">
        <v>15690.5</v>
      </c>
      <c r="JI52">
        <v>1.35986</v>
      </c>
      <c r="JJ52">
        <v>2.65747</v>
      </c>
      <c r="JK52">
        <v>1.49658</v>
      </c>
      <c r="JL52">
        <v>2.3877</v>
      </c>
      <c r="JM52">
        <v>1.54907</v>
      </c>
      <c r="JN52">
        <v>2.44751</v>
      </c>
      <c r="JO52">
        <v>43.7817</v>
      </c>
      <c r="JP52">
        <v>14.5348</v>
      </c>
      <c r="JQ52">
        <v>18</v>
      </c>
      <c r="JR52">
        <v>497.026</v>
      </c>
      <c r="JS52">
        <v>446.847</v>
      </c>
      <c r="JT52">
        <v>25.2906</v>
      </c>
      <c r="JU52">
        <v>30.1342</v>
      </c>
      <c r="JV52">
        <v>30.0003</v>
      </c>
      <c r="JW52">
        <v>30.1444</v>
      </c>
      <c r="JX52">
        <v>30.0938</v>
      </c>
      <c r="JY52">
        <v>27.3844</v>
      </c>
      <c r="JZ52">
        <v>63.7206</v>
      </c>
      <c r="KA52">
        <v>0</v>
      </c>
      <c r="KB52">
        <v>25.2747</v>
      </c>
      <c r="KC52">
        <v>540.437</v>
      </c>
      <c r="KD52">
        <v>9.47123</v>
      </c>
      <c r="KE52">
        <v>100.529</v>
      </c>
      <c r="KF52">
        <v>100.315</v>
      </c>
    </row>
    <row r="53" spans="1:292">
      <c r="A53">
        <v>33</v>
      </c>
      <c r="B53">
        <v>1686149503</v>
      </c>
      <c r="C53">
        <v>252</v>
      </c>
      <c r="D53" t="s">
        <v>501</v>
      </c>
      <c r="E53" t="s">
        <v>502</v>
      </c>
      <c r="F53">
        <v>5</v>
      </c>
      <c r="G53" t="s">
        <v>428</v>
      </c>
      <c r="H53">
        <v>1686149495.214286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529.7142751332935</v>
      </c>
      <c r="AJ53">
        <v>457.3638484848486</v>
      </c>
      <c r="AK53">
        <v>3.000223271408631</v>
      </c>
      <c r="AL53">
        <v>66.72119499432758</v>
      </c>
      <c r="AM53">
        <f>(AO53 - AN53 + DX53*1E3/(8.314*(DZ53+273.15)) * AQ53/DW53 * AP53) * DW53/(100*DK53) * 1000/(1000 - AO53)</f>
        <v>0</v>
      </c>
      <c r="AN53">
        <v>9.572101784446433</v>
      </c>
      <c r="AO53">
        <v>21.30757878787878</v>
      </c>
      <c r="AP53">
        <v>5.645005241005163E-05</v>
      </c>
      <c r="AQ53">
        <v>106.240394086752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6</v>
      </c>
      <c r="DL53">
        <v>0.5</v>
      </c>
      <c r="DM53" t="s">
        <v>430</v>
      </c>
      <c r="DN53">
        <v>2</v>
      </c>
      <c r="DO53" t="b">
        <v>1</v>
      </c>
      <c r="DP53">
        <v>1686149495.214286</v>
      </c>
      <c r="DQ53">
        <v>426.3023571428571</v>
      </c>
      <c r="DR53">
        <v>509.2069285714286</v>
      </c>
      <c r="DS53">
        <v>21.29953571428571</v>
      </c>
      <c r="DT53">
        <v>9.599433214285714</v>
      </c>
      <c r="DU53">
        <v>427.3803214285714</v>
      </c>
      <c r="DV53">
        <v>21.55360357142857</v>
      </c>
      <c r="DW53">
        <v>500.00375</v>
      </c>
      <c r="DX53">
        <v>90.71368571428572</v>
      </c>
      <c r="DY53">
        <v>0.0999719035714286</v>
      </c>
      <c r="DZ53">
        <v>28.2292</v>
      </c>
      <c r="EA53">
        <v>28.02055000000001</v>
      </c>
      <c r="EB53">
        <v>999.9000000000002</v>
      </c>
      <c r="EC53">
        <v>0</v>
      </c>
      <c r="ED53">
        <v>0</v>
      </c>
      <c r="EE53">
        <v>10000.42321428571</v>
      </c>
      <c r="EF53">
        <v>0</v>
      </c>
      <c r="EG53">
        <v>1441.154642857143</v>
      </c>
      <c r="EH53">
        <v>-82.90465714285713</v>
      </c>
      <c r="EI53">
        <v>435.5800357142857</v>
      </c>
      <c r="EJ53">
        <v>514.1421785714285</v>
      </c>
      <c r="EK53">
        <v>11.70010714285714</v>
      </c>
      <c r="EL53">
        <v>509.2069285714286</v>
      </c>
      <c r="EM53">
        <v>9.599433214285714</v>
      </c>
      <c r="EN53">
        <v>1.93216</v>
      </c>
      <c r="EO53">
        <v>0.8707997857142857</v>
      </c>
      <c r="EP53">
        <v>16.89907857142857</v>
      </c>
      <c r="EQ53">
        <v>4.91697</v>
      </c>
      <c r="ER53">
        <v>1999.9675</v>
      </c>
      <c r="ES53">
        <v>0.9799963214285715</v>
      </c>
      <c r="ET53">
        <v>0.02000347142857143</v>
      </c>
      <c r="EU53">
        <v>0</v>
      </c>
      <c r="EV53">
        <v>902.1890714285715</v>
      </c>
      <c r="EW53">
        <v>5.00078</v>
      </c>
      <c r="EX53">
        <v>23654.38214285715</v>
      </c>
      <c r="EY53">
        <v>16379.35</v>
      </c>
      <c r="EZ53">
        <v>41.09785714285714</v>
      </c>
      <c r="FA53">
        <v>42.64935714285713</v>
      </c>
      <c r="FB53">
        <v>41.70732142857143</v>
      </c>
      <c r="FC53">
        <v>41.97071428571427</v>
      </c>
      <c r="FD53">
        <v>42.22971428571429</v>
      </c>
      <c r="FE53">
        <v>1955.0575</v>
      </c>
      <c r="FF53">
        <v>39.91</v>
      </c>
      <c r="FG53">
        <v>0</v>
      </c>
      <c r="FH53">
        <v>1686149496.1</v>
      </c>
      <c r="FI53">
        <v>0</v>
      </c>
      <c r="FJ53">
        <v>902.5496153846153</v>
      </c>
      <c r="FK53">
        <v>62.86078633728893</v>
      </c>
      <c r="FL53">
        <v>1189.162393172602</v>
      </c>
      <c r="FM53">
        <v>23661.0923076923</v>
      </c>
      <c r="FN53">
        <v>15</v>
      </c>
      <c r="FO53">
        <v>0</v>
      </c>
      <c r="FP53" t="s">
        <v>431</v>
      </c>
      <c r="FQ53">
        <v>1685208052.5</v>
      </c>
      <c r="FR53">
        <v>1685208070</v>
      </c>
      <c r="FS53">
        <v>0</v>
      </c>
      <c r="FT53">
        <v>0.013</v>
      </c>
      <c r="FU53">
        <v>-0.005</v>
      </c>
      <c r="FV53">
        <v>-0.464</v>
      </c>
      <c r="FW53">
        <v>-0.401</v>
      </c>
      <c r="FX53">
        <v>420</v>
      </c>
      <c r="FY53">
        <v>0</v>
      </c>
      <c r="FZ53">
        <v>0.03</v>
      </c>
      <c r="GA53">
        <v>0.02</v>
      </c>
      <c r="GB53">
        <v>-81.6091175</v>
      </c>
      <c r="GC53">
        <v>-29.90038536585361</v>
      </c>
      <c r="GD53">
        <v>2.888160933525649</v>
      </c>
      <c r="GE53">
        <v>0</v>
      </c>
      <c r="GF53">
        <v>11.691365</v>
      </c>
      <c r="GG53">
        <v>0.2528870544089747</v>
      </c>
      <c r="GH53">
        <v>0.02734060670504591</v>
      </c>
      <c r="GI53">
        <v>1</v>
      </c>
      <c r="GJ53">
        <v>1</v>
      </c>
      <c r="GK53">
        <v>2</v>
      </c>
      <c r="GL53" t="s">
        <v>439</v>
      </c>
      <c r="GM53">
        <v>3.09965</v>
      </c>
      <c r="GN53">
        <v>2.75828</v>
      </c>
      <c r="GO53">
        <v>0.0926597</v>
      </c>
      <c r="GP53">
        <v>0.105105</v>
      </c>
      <c r="GQ53">
        <v>0.100883</v>
      </c>
      <c r="GR53">
        <v>0.0555351</v>
      </c>
      <c r="GS53">
        <v>23372.4</v>
      </c>
      <c r="GT53">
        <v>22683.4</v>
      </c>
      <c r="GU53">
        <v>26311.5</v>
      </c>
      <c r="GV53">
        <v>25693.5</v>
      </c>
      <c r="GW53">
        <v>37949.1</v>
      </c>
      <c r="GX53">
        <v>36833.2</v>
      </c>
      <c r="GY53">
        <v>45996.8</v>
      </c>
      <c r="GZ53">
        <v>42193.9</v>
      </c>
      <c r="HA53">
        <v>1.8812</v>
      </c>
      <c r="HB53">
        <v>1.7784</v>
      </c>
      <c r="HC53">
        <v>0.0155643</v>
      </c>
      <c r="HD53">
        <v>0</v>
      </c>
      <c r="HE53">
        <v>27.7553</v>
      </c>
      <c r="HF53">
        <v>999.9</v>
      </c>
      <c r="HG53">
        <v>43.1</v>
      </c>
      <c r="HH53">
        <v>39.9</v>
      </c>
      <c r="HI53">
        <v>35.0402</v>
      </c>
      <c r="HJ53">
        <v>62.418</v>
      </c>
      <c r="HK53">
        <v>28.8181</v>
      </c>
      <c r="HL53">
        <v>1</v>
      </c>
      <c r="HM53">
        <v>0.226092</v>
      </c>
      <c r="HN53">
        <v>2.24142</v>
      </c>
      <c r="HO53">
        <v>20.2905</v>
      </c>
      <c r="HP53">
        <v>5.2116</v>
      </c>
      <c r="HQ53">
        <v>11.98</v>
      </c>
      <c r="HR53">
        <v>4.96385</v>
      </c>
      <c r="HS53">
        <v>3.27425</v>
      </c>
      <c r="HT53">
        <v>9999</v>
      </c>
      <c r="HU53">
        <v>9999</v>
      </c>
      <c r="HV53">
        <v>9999</v>
      </c>
      <c r="HW53">
        <v>56.8</v>
      </c>
      <c r="HX53">
        <v>1.86401</v>
      </c>
      <c r="HY53">
        <v>1.8602</v>
      </c>
      <c r="HZ53">
        <v>1.85852</v>
      </c>
      <c r="IA53">
        <v>1.85989</v>
      </c>
      <c r="IB53">
        <v>1.85989</v>
      </c>
      <c r="IC53">
        <v>1.85852</v>
      </c>
      <c r="ID53">
        <v>1.85759</v>
      </c>
      <c r="IE53">
        <v>1.85242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-1.093</v>
      </c>
      <c r="IT53">
        <v>-0.2539</v>
      </c>
      <c r="IU53">
        <v>-0.7885906718864093</v>
      </c>
      <c r="IV53">
        <v>-0.0007240741224296705</v>
      </c>
      <c r="IW53">
        <v>1.394155135453638E-07</v>
      </c>
      <c r="IX53">
        <v>-7.009397865246837E-11</v>
      </c>
      <c r="IY53">
        <v>-0.2677907096197649</v>
      </c>
      <c r="IZ53">
        <v>-0.01839738240005131</v>
      </c>
      <c r="JA53">
        <v>0.0009886339832832726</v>
      </c>
      <c r="JB53">
        <v>-4.895939666473346E-06</v>
      </c>
      <c r="JC53">
        <v>3</v>
      </c>
      <c r="JD53">
        <v>2018</v>
      </c>
      <c r="JE53">
        <v>1</v>
      </c>
      <c r="JF53">
        <v>26</v>
      </c>
      <c r="JG53">
        <v>15690.8</v>
      </c>
      <c r="JH53">
        <v>15690.5</v>
      </c>
      <c r="JI53">
        <v>1.39282</v>
      </c>
      <c r="JJ53">
        <v>2.65869</v>
      </c>
      <c r="JK53">
        <v>1.49658</v>
      </c>
      <c r="JL53">
        <v>2.38647</v>
      </c>
      <c r="JM53">
        <v>1.54785</v>
      </c>
      <c r="JN53">
        <v>2.45239</v>
      </c>
      <c r="JO53">
        <v>43.8092</v>
      </c>
      <c r="JP53">
        <v>14.5436</v>
      </c>
      <c r="JQ53">
        <v>18</v>
      </c>
      <c r="JR53">
        <v>497.27</v>
      </c>
      <c r="JS53">
        <v>446.865</v>
      </c>
      <c r="JT53">
        <v>25.2683</v>
      </c>
      <c r="JU53">
        <v>30.1373</v>
      </c>
      <c r="JV53">
        <v>30.0004</v>
      </c>
      <c r="JW53">
        <v>30.1468</v>
      </c>
      <c r="JX53">
        <v>30.0963</v>
      </c>
      <c r="JY53">
        <v>28.1116</v>
      </c>
      <c r="JZ53">
        <v>63.7206</v>
      </c>
      <c r="KA53">
        <v>0</v>
      </c>
      <c r="KB53">
        <v>25.2568</v>
      </c>
      <c r="KC53">
        <v>560.474</v>
      </c>
      <c r="KD53">
        <v>9.450839999999999</v>
      </c>
      <c r="KE53">
        <v>100.528</v>
      </c>
      <c r="KF53">
        <v>100.314</v>
      </c>
    </row>
    <row r="54" spans="1:292">
      <c r="A54">
        <v>34</v>
      </c>
      <c r="B54">
        <v>1686149508</v>
      </c>
      <c r="C54">
        <v>257</v>
      </c>
      <c r="D54" t="s">
        <v>503</v>
      </c>
      <c r="E54" t="s">
        <v>504</v>
      </c>
      <c r="F54">
        <v>5</v>
      </c>
      <c r="G54" t="s">
        <v>428</v>
      </c>
      <c r="H54">
        <v>1686149500.5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546.6430543133475</v>
      </c>
      <c r="AJ54">
        <v>472.4827818181818</v>
      </c>
      <c r="AK54">
        <v>3.016723931395335</v>
      </c>
      <c r="AL54">
        <v>66.72119499432758</v>
      </c>
      <c r="AM54">
        <f>(AO54 - AN54 + DX54*1E3/(8.314*(DZ54+273.15)) * AQ54/DW54 * AP54) * DW54/(100*DK54) * 1000/(1000 - AO54)</f>
        <v>0</v>
      </c>
      <c r="AN54">
        <v>9.548378322144902</v>
      </c>
      <c r="AO54">
        <v>21.29352727272727</v>
      </c>
      <c r="AP54">
        <v>-0.0001658666723158809</v>
      </c>
      <c r="AQ54">
        <v>106.240394086752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6</v>
      </c>
      <c r="DL54">
        <v>0.5</v>
      </c>
      <c r="DM54" t="s">
        <v>430</v>
      </c>
      <c r="DN54">
        <v>2</v>
      </c>
      <c r="DO54" t="b">
        <v>1</v>
      </c>
      <c r="DP54">
        <v>1686149500.5</v>
      </c>
      <c r="DQ54">
        <v>441.7662592592592</v>
      </c>
      <c r="DR54">
        <v>526.9999259259259</v>
      </c>
      <c r="DS54">
        <v>21.30206666666666</v>
      </c>
      <c r="DT54">
        <v>9.576992962962963</v>
      </c>
      <c r="DU54">
        <v>442.854074074074</v>
      </c>
      <c r="DV54">
        <v>21.5561</v>
      </c>
      <c r="DW54">
        <v>499.9954814814815</v>
      </c>
      <c r="DX54">
        <v>90.71365185185185</v>
      </c>
      <c r="DY54">
        <v>0.1000233037037037</v>
      </c>
      <c r="DZ54">
        <v>28.22505185185185</v>
      </c>
      <c r="EA54">
        <v>28.01554814814815</v>
      </c>
      <c r="EB54">
        <v>999.9000000000001</v>
      </c>
      <c r="EC54">
        <v>0</v>
      </c>
      <c r="ED54">
        <v>0</v>
      </c>
      <c r="EE54">
        <v>9997.568888888889</v>
      </c>
      <c r="EF54">
        <v>0</v>
      </c>
      <c r="EG54">
        <v>1440.991481481482</v>
      </c>
      <c r="EH54">
        <v>-85.23380370370371</v>
      </c>
      <c r="EI54">
        <v>451.3815185185184</v>
      </c>
      <c r="EJ54">
        <v>532.0953333333333</v>
      </c>
      <c r="EK54">
        <v>11.72507777777778</v>
      </c>
      <c r="EL54">
        <v>526.9999259259259</v>
      </c>
      <c r="EM54">
        <v>9.576992962962963</v>
      </c>
      <c r="EN54">
        <v>1.932388888888889</v>
      </c>
      <c r="EO54">
        <v>0.8687638888888889</v>
      </c>
      <c r="EP54">
        <v>16.90095185185185</v>
      </c>
      <c r="EQ54">
        <v>4.883388518518519</v>
      </c>
      <c r="ER54">
        <v>1999.966666666667</v>
      </c>
      <c r="ES54">
        <v>0.9799962222222223</v>
      </c>
      <c r="ET54">
        <v>0.02000357037037037</v>
      </c>
      <c r="EU54">
        <v>0</v>
      </c>
      <c r="EV54">
        <v>907.6975925925924</v>
      </c>
      <c r="EW54">
        <v>5.00078</v>
      </c>
      <c r="EX54">
        <v>23758.01111111112</v>
      </c>
      <c r="EY54">
        <v>16379.34074074074</v>
      </c>
      <c r="EZ54">
        <v>41.10614814814815</v>
      </c>
      <c r="FA54">
        <v>42.65714814814815</v>
      </c>
      <c r="FB54">
        <v>41.61544444444444</v>
      </c>
      <c r="FC54">
        <v>41.98577777777777</v>
      </c>
      <c r="FD54">
        <v>42.25907407407407</v>
      </c>
      <c r="FE54">
        <v>1955.056666666666</v>
      </c>
      <c r="FF54">
        <v>39.91</v>
      </c>
      <c r="FG54">
        <v>0</v>
      </c>
      <c r="FH54">
        <v>1686149500.9</v>
      </c>
      <c r="FI54">
        <v>0</v>
      </c>
      <c r="FJ54">
        <v>907.5128461538461</v>
      </c>
      <c r="FK54">
        <v>61.76205128736187</v>
      </c>
      <c r="FL54">
        <v>1168.153846028629</v>
      </c>
      <c r="FM54">
        <v>23755.01923076923</v>
      </c>
      <c r="FN54">
        <v>15</v>
      </c>
      <c r="FO54">
        <v>0</v>
      </c>
      <c r="FP54" t="s">
        <v>431</v>
      </c>
      <c r="FQ54">
        <v>1685208052.5</v>
      </c>
      <c r="FR54">
        <v>1685208070</v>
      </c>
      <c r="FS54">
        <v>0</v>
      </c>
      <c r="FT54">
        <v>0.013</v>
      </c>
      <c r="FU54">
        <v>-0.005</v>
      </c>
      <c r="FV54">
        <v>-0.464</v>
      </c>
      <c r="FW54">
        <v>-0.401</v>
      </c>
      <c r="FX54">
        <v>420</v>
      </c>
      <c r="FY54">
        <v>0</v>
      </c>
      <c r="FZ54">
        <v>0.03</v>
      </c>
      <c r="GA54">
        <v>0.02</v>
      </c>
      <c r="GB54">
        <v>-83.53039</v>
      </c>
      <c r="GC54">
        <v>-26.6862911819886</v>
      </c>
      <c r="GD54">
        <v>2.572495923106584</v>
      </c>
      <c r="GE54">
        <v>0</v>
      </c>
      <c r="GF54">
        <v>11.7085375</v>
      </c>
      <c r="GG54">
        <v>0.310621013133199</v>
      </c>
      <c r="GH54">
        <v>0.03219823510303016</v>
      </c>
      <c r="GI54">
        <v>1</v>
      </c>
      <c r="GJ54">
        <v>1</v>
      </c>
      <c r="GK54">
        <v>2</v>
      </c>
      <c r="GL54" t="s">
        <v>439</v>
      </c>
      <c r="GM54">
        <v>3.09963</v>
      </c>
      <c r="GN54">
        <v>2.75807</v>
      </c>
      <c r="GO54">
        <v>0.0949137</v>
      </c>
      <c r="GP54">
        <v>0.107479</v>
      </c>
      <c r="GQ54">
        <v>0.100848</v>
      </c>
      <c r="GR54">
        <v>0.0554063</v>
      </c>
      <c r="GS54">
        <v>23314.2</v>
      </c>
      <c r="GT54">
        <v>22623.2</v>
      </c>
      <c r="GU54">
        <v>26311.4</v>
      </c>
      <c r="GV54">
        <v>25693.4</v>
      </c>
      <c r="GW54">
        <v>37950.4</v>
      </c>
      <c r="GX54">
        <v>36838.4</v>
      </c>
      <c r="GY54">
        <v>45996.3</v>
      </c>
      <c r="GZ54">
        <v>42193.9</v>
      </c>
      <c r="HA54">
        <v>1.88102</v>
      </c>
      <c r="HB54">
        <v>1.77787</v>
      </c>
      <c r="HC54">
        <v>0.015296</v>
      </c>
      <c r="HD54">
        <v>0</v>
      </c>
      <c r="HE54">
        <v>27.7662</v>
      </c>
      <c r="HF54">
        <v>999.9</v>
      </c>
      <c r="HG54">
        <v>43.1</v>
      </c>
      <c r="HH54">
        <v>39.9</v>
      </c>
      <c r="HI54">
        <v>35.0351</v>
      </c>
      <c r="HJ54">
        <v>62.218</v>
      </c>
      <c r="HK54">
        <v>28.9904</v>
      </c>
      <c r="HL54">
        <v>1</v>
      </c>
      <c r="HM54">
        <v>0.22639</v>
      </c>
      <c r="HN54">
        <v>2.23978</v>
      </c>
      <c r="HO54">
        <v>20.2906</v>
      </c>
      <c r="HP54">
        <v>5.2125</v>
      </c>
      <c r="HQ54">
        <v>11.98</v>
      </c>
      <c r="HR54">
        <v>4.96365</v>
      </c>
      <c r="HS54">
        <v>3.27438</v>
      </c>
      <c r="HT54">
        <v>9999</v>
      </c>
      <c r="HU54">
        <v>9999</v>
      </c>
      <c r="HV54">
        <v>9999</v>
      </c>
      <c r="HW54">
        <v>56.8</v>
      </c>
      <c r="HX54">
        <v>1.86401</v>
      </c>
      <c r="HY54">
        <v>1.8602</v>
      </c>
      <c r="HZ54">
        <v>1.85852</v>
      </c>
      <c r="IA54">
        <v>1.85989</v>
      </c>
      <c r="IB54">
        <v>1.85989</v>
      </c>
      <c r="IC54">
        <v>1.85852</v>
      </c>
      <c r="ID54">
        <v>1.8576</v>
      </c>
      <c r="IE54">
        <v>1.85242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-1.102</v>
      </c>
      <c r="IT54">
        <v>-0.2542</v>
      </c>
      <c r="IU54">
        <v>-0.7885906718864093</v>
      </c>
      <c r="IV54">
        <v>-0.0007240741224296705</v>
      </c>
      <c r="IW54">
        <v>1.394155135453638E-07</v>
      </c>
      <c r="IX54">
        <v>-7.009397865246837E-11</v>
      </c>
      <c r="IY54">
        <v>-0.2677907096197649</v>
      </c>
      <c r="IZ54">
        <v>-0.01839738240005131</v>
      </c>
      <c r="JA54">
        <v>0.0009886339832832726</v>
      </c>
      <c r="JB54">
        <v>-4.895939666473346E-06</v>
      </c>
      <c r="JC54">
        <v>3</v>
      </c>
      <c r="JD54">
        <v>2018</v>
      </c>
      <c r="JE54">
        <v>1</v>
      </c>
      <c r="JF54">
        <v>26</v>
      </c>
      <c r="JG54">
        <v>15690.9</v>
      </c>
      <c r="JH54">
        <v>15690.6</v>
      </c>
      <c r="JI54">
        <v>1.427</v>
      </c>
      <c r="JJ54">
        <v>2.65381</v>
      </c>
      <c r="JK54">
        <v>1.49658</v>
      </c>
      <c r="JL54">
        <v>2.3877</v>
      </c>
      <c r="JM54">
        <v>1.54907</v>
      </c>
      <c r="JN54">
        <v>2.44995</v>
      </c>
      <c r="JO54">
        <v>43.8092</v>
      </c>
      <c r="JP54">
        <v>14.5436</v>
      </c>
      <c r="JQ54">
        <v>18</v>
      </c>
      <c r="JR54">
        <v>497.185</v>
      </c>
      <c r="JS54">
        <v>446.567</v>
      </c>
      <c r="JT54">
        <v>25.2507</v>
      </c>
      <c r="JU54">
        <v>30.1407</v>
      </c>
      <c r="JV54">
        <v>30.0005</v>
      </c>
      <c r="JW54">
        <v>30.1496</v>
      </c>
      <c r="JX54">
        <v>30.0997</v>
      </c>
      <c r="JY54">
        <v>28.7174</v>
      </c>
      <c r="JZ54">
        <v>64.00409999999999</v>
      </c>
      <c r="KA54">
        <v>0</v>
      </c>
      <c r="KB54">
        <v>25.2455</v>
      </c>
      <c r="KC54">
        <v>573.8390000000001</v>
      </c>
      <c r="KD54">
        <v>9.42367</v>
      </c>
      <c r="KE54">
        <v>100.527</v>
      </c>
      <c r="KF54">
        <v>100.314</v>
      </c>
    </row>
    <row r="55" spans="1:292">
      <c r="A55">
        <v>35</v>
      </c>
      <c r="B55">
        <v>1686149513</v>
      </c>
      <c r="C55">
        <v>262</v>
      </c>
      <c r="D55" t="s">
        <v>505</v>
      </c>
      <c r="E55" t="s">
        <v>506</v>
      </c>
      <c r="F55">
        <v>5</v>
      </c>
      <c r="G55" t="s">
        <v>428</v>
      </c>
      <c r="H55">
        <v>1686149505.214286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563.2623223646888</v>
      </c>
      <c r="AJ55">
        <v>487.4954545454546</v>
      </c>
      <c r="AK55">
        <v>2.996388046256884</v>
      </c>
      <c r="AL55">
        <v>66.72119499432758</v>
      </c>
      <c r="AM55">
        <f>(AO55 - AN55 + DX55*1E3/(8.314*(DZ55+273.15)) * AQ55/DW55 * AP55) * DW55/(100*DK55) * 1000/(1000 - AO55)</f>
        <v>0</v>
      </c>
      <c r="AN55">
        <v>9.439019327820699</v>
      </c>
      <c r="AO55">
        <v>21.27436181818182</v>
      </c>
      <c r="AP55">
        <v>-0.0001350852393072287</v>
      </c>
      <c r="AQ55">
        <v>106.240394086752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6</v>
      </c>
      <c r="DL55">
        <v>0.5</v>
      </c>
      <c r="DM55" t="s">
        <v>430</v>
      </c>
      <c r="DN55">
        <v>2</v>
      </c>
      <c r="DO55" t="b">
        <v>1</v>
      </c>
      <c r="DP55">
        <v>1686149505.214286</v>
      </c>
      <c r="DQ55">
        <v>455.6761785714285</v>
      </c>
      <c r="DR55">
        <v>542.6671785714285</v>
      </c>
      <c r="DS55">
        <v>21.29845</v>
      </c>
      <c r="DT55">
        <v>9.523030357142856</v>
      </c>
      <c r="DU55">
        <v>456.7730357142856</v>
      </c>
      <c r="DV55">
        <v>21.55255</v>
      </c>
      <c r="DW55">
        <v>499.9936071428571</v>
      </c>
      <c r="DX55">
        <v>90.71374285714285</v>
      </c>
      <c r="DY55">
        <v>0.09997061428571427</v>
      </c>
      <c r="DZ55">
        <v>28.22258214285714</v>
      </c>
      <c r="EA55">
        <v>28.01586071428571</v>
      </c>
      <c r="EB55">
        <v>999.9000000000002</v>
      </c>
      <c r="EC55">
        <v>0</v>
      </c>
      <c r="ED55">
        <v>0</v>
      </c>
      <c r="EE55">
        <v>10004.64214285714</v>
      </c>
      <c r="EF55">
        <v>0</v>
      </c>
      <c r="EG55">
        <v>1441.069285714286</v>
      </c>
      <c r="EH55">
        <v>-86.99108214285717</v>
      </c>
      <c r="EI55">
        <v>465.5923571428572</v>
      </c>
      <c r="EJ55">
        <v>547.88375</v>
      </c>
      <c r="EK55">
        <v>11.77542142857143</v>
      </c>
      <c r="EL55">
        <v>542.6671785714285</v>
      </c>
      <c r="EM55">
        <v>9.523030357142856</v>
      </c>
      <c r="EN55">
        <v>1.9320625</v>
      </c>
      <c r="EO55">
        <v>0.8638697142857144</v>
      </c>
      <c r="EP55">
        <v>16.89829642857143</v>
      </c>
      <c r="EQ55">
        <v>4.802236785714286</v>
      </c>
      <c r="ER55">
        <v>1999.986071428572</v>
      </c>
      <c r="ES55">
        <v>0.9799964285714287</v>
      </c>
      <c r="ET55">
        <v>0.02000337142857143</v>
      </c>
      <c r="EU55">
        <v>0</v>
      </c>
      <c r="EV55">
        <v>912.3706428571428</v>
      </c>
      <c r="EW55">
        <v>5.00078</v>
      </c>
      <c r="EX55">
        <v>23862.21428571429</v>
      </c>
      <c r="EY55">
        <v>16379.5</v>
      </c>
      <c r="EZ55">
        <v>41.09342857142856</v>
      </c>
      <c r="FA55">
        <v>42.65599999999999</v>
      </c>
      <c r="FB55">
        <v>41.56889285714285</v>
      </c>
      <c r="FC55">
        <v>42.00189285714286</v>
      </c>
      <c r="FD55">
        <v>42.25875</v>
      </c>
      <c r="FE55">
        <v>1955.076071428571</v>
      </c>
      <c r="FF55">
        <v>39.91</v>
      </c>
      <c r="FG55">
        <v>0</v>
      </c>
      <c r="FH55">
        <v>1686149506.3</v>
      </c>
      <c r="FI55">
        <v>0</v>
      </c>
      <c r="FJ55">
        <v>913.1031599999999</v>
      </c>
      <c r="FK55">
        <v>55.25869240171629</v>
      </c>
      <c r="FL55">
        <v>1383.04615587961</v>
      </c>
      <c r="FM55">
        <v>23879.30399999999</v>
      </c>
      <c r="FN55">
        <v>15</v>
      </c>
      <c r="FO55">
        <v>0</v>
      </c>
      <c r="FP55" t="s">
        <v>431</v>
      </c>
      <c r="FQ55">
        <v>1685208052.5</v>
      </c>
      <c r="FR55">
        <v>1685208070</v>
      </c>
      <c r="FS55">
        <v>0</v>
      </c>
      <c r="FT55">
        <v>0.013</v>
      </c>
      <c r="FU55">
        <v>-0.005</v>
      </c>
      <c r="FV55">
        <v>-0.464</v>
      </c>
      <c r="FW55">
        <v>-0.401</v>
      </c>
      <c r="FX55">
        <v>420</v>
      </c>
      <c r="FY55">
        <v>0</v>
      </c>
      <c r="FZ55">
        <v>0.03</v>
      </c>
      <c r="GA55">
        <v>0.02</v>
      </c>
      <c r="GB55">
        <v>-86.0309975</v>
      </c>
      <c r="GC55">
        <v>-22.85147954971842</v>
      </c>
      <c r="GD55">
        <v>2.20837215313537</v>
      </c>
      <c r="GE55">
        <v>0</v>
      </c>
      <c r="GF55">
        <v>11.7529525</v>
      </c>
      <c r="GG55">
        <v>0.5749227016885099</v>
      </c>
      <c r="GH55">
        <v>0.0593336539726823</v>
      </c>
      <c r="GI55">
        <v>0</v>
      </c>
      <c r="GJ55">
        <v>0</v>
      </c>
      <c r="GK55">
        <v>2</v>
      </c>
      <c r="GL55" t="s">
        <v>486</v>
      </c>
      <c r="GM55">
        <v>3.09959</v>
      </c>
      <c r="GN55">
        <v>2.75805</v>
      </c>
      <c r="GO55">
        <v>0.0971134</v>
      </c>
      <c r="GP55">
        <v>0.109638</v>
      </c>
      <c r="GQ55">
        <v>0.100766</v>
      </c>
      <c r="GR55">
        <v>0.0548447</v>
      </c>
      <c r="GS55">
        <v>23257.4</v>
      </c>
      <c r="GT55">
        <v>22568.3</v>
      </c>
      <c r="GU55">
        <v>26311.2</v>
      </c>
      <c r="GV55">
        <v>25693.2</v>
      </c>
      <c r="GW55">
        <v>37953.9</v>
      </c>
      <c r="GX55">
        <v>36860.4</v>
      </c>
      <c r="GY55">
        <v>45996</v>
      </c>
      <c r="GZ55">
        <v>42193.6</v>
      </c>
      <c r="HA55">
        <v>1.88092</v>
      </c>
      <c r="HB55">
        <v>1.77792</v>
      </c>
      <c r="HC55">
        <v>0.0147372</v>
      </c>
      <c r="HD55">
        <v>0</v>
      </c>
      <c r="HE55">
        <v>27.777</v>
      </c>
      <c r="HF55">
        <v>999.9</v>
      </c>
      <c r="HG55">
        <v>43.1</v>
      </c>
      <c r="HH55">
        <v>39.9</v>
      </c>
      <c r="HI55">
        <v>35.0347</v>
      </c>
      <c r="HJ55">
        <v>61.928</v>
      </c>
      <c r="HK55">
        <v>28.8181</v>
      </c>
      <c r="HL55">
        <v>1</v>
      </c>
      <c r="HM55">
        <v>0.226778</v>
      </c>
      <c r="HN55">
        <v>2.24444</v>
      </c>
      <c r="HO55">
        <v>20.2905</v>
      </c>
      <c r="HP55">
        <v>5.21325</v>
      </c>
      <c r="HQ55">
        <v>11.98</v>
      </c>
      <c r="HR55">
        <v>4.96375</v>
      </c>
      <c r="HS55">
        <v>3.27423</v>
      </c>
      <c r="HT55">
        <v>9999</v>
      </c>
      <c r="HU55">
        <v>9999</v>
      </c>
      <c r="HV55">
        <v>9999</v>
      </c>
      <c r="HW55">
        <v>56.8</v>
      </c>
      <c r="HX55">
        <v>1.86401</v>
      </c>
      <c r="HY55">
        <v>1.8602</v>
      </c>
      <c r="HZ55">
        <v>1.85852</v>
      </c>
      <c r="IA55">
        <v>1.85989</v>
      </c>
      <c r="IB55">
        <v>1.85989</v>
      </c>
      <c r="IC55">
        <v>1.85852</v>
      </c>
      <c r="ID55">
        <v>1.85759</v>
      </c>
      <c r="IE55">
        <v>1.85242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-1.112</v>
      </c>
      <c r="IT55">
        <v>-0.2546</v>
      </c>
      <c r="IU55">
        <v>-0.7885906718864093</v>
      </c>
      <c r="IV55">
        <v>-0.0007240741224296705</v>
      </c>
      <c r="IW55">
        <v>1.394155135453638E-07</v>
      </c>
      <c r="IX55">
        <v>-7.009397865246837E-11</v>
      </c>
      <c r="IY55">
        <v>-0.2677907096197649</v>
      </c>
      <c r="IZ55">
        <v>-0.01839738240005131</v>
      </c>
      <c r="JA55">
        <v>0.0009886339832832726</v>
      </c>
      <c r="JB55">
        <v>-4.895939666473346E-06</v>
      </c>
      <c r="JC55">
        <v>3</v>
      </c>
      <c r="JD55">
        <v>2018</v>
      </c>
      <c r="JE55">
        <v>1</v>
      </c>
      <c r="JF55">
        <v>26</v>
      </c>
      <c r="JG55">
        <v>15691</v>
      </c>
      <c r="JH55">
        <v>15690.7</v>
      </c>
      <c r="JI55">
        <v>1.45874</v>
      </c>
      <c r="JJ55">
        <v>2.65625</v>
      </c>
      <c r="JK55">
        <v>1.49658</v>
      </c>
      <c r="JL55">
        <v>2.3877</v>
      </c>
      <c r="JM55">
        <v>1.54785</v>
      </c>
      <c r="JN55">
        <v>2.42188</v>
      </c>
      <c r="JO55">
        <v>43.8092</v>
      </c>
      <c r="JP55">
        <v>14.5348</v>
      </c>
      <c r="JQ55">
        <v>18</v>
      </c>
      <c r="JR55">
        <v>497.149</v>
      </c>
      <c r="JS55">
        <v>446.62</v>
      </c>
      <c r="JT55">
        <v>25.2385</v>
      </c>
      <c r="JU55">
        <v>30.1452</v>
      </c>
      <c r="JV55">
        <v>30.0004</v>
      </c>
      <c r="JW55">
        <v>30.1527</v>
      </c>
      <c r="JX55">
        <v>30.1027</v>
      </c>
      <c r="JY55">
        <v>29.3477</v>
      </c>
      <c r="JZ55">
        <v>64.00409999999999</v>
      </c>
      <c r="KA55">
        <v>0</v>
      </c>
      <c r="KB55">
        <v>25.2286</v>
      </c>
      <c r="KC55">
        <v>593.885</v>
      </c>
      <c r="KD55">
        <v>9.43608</v>
      </c>
      <c r="KE55">
        <v>100.526</v>
      </c>
      <c r="KF55">
        <v>100.313</v>
      </c>
    </row>
    <row r="56" spans="1:292">
      <c r="A56">
        <v>36</v>
      </c>
      <c r="B56">
        <v>1686149518</v>
      </c>
      <c r="C56">
        <v>267</v>
      </c>
      <c r="D56" t="s">
        <v>507</v>
      </c>
      <c r="E56" t="s">
        <v>508</v>
      </c>
      <c r="F56">
        <v>5</v>
      </c>
      <c r="G56" t="s">
        <v>428</v>
      </c>
      <c r="H56">
        <v>1686149510.5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579.2390192877718</v>
      </c>
      <c r="AJ56">
        <v>502.1934545454544</v>
      </c>
      <c r="AK56">
        <v>2.947802211730893</v>
      </c>
      <c r="AL56">
        <v>66.72119499432758</v>
      </c>
      <c r="AM56">
        <f>(AO56 - AN56 + DX56*1E3/(8.314*(DZ56+273.15)) * AQ56/DW56 * AP56) * DW56/(100*DK56) * 1000/(1000 - AO56)</f>
        <v>0</v>
      </c>
      <c r="AN56">
        <v>9.39116644327888</v>
      </c>
      <c r="AO56">
        <v>21.24105393939394</v>
      </c>
      <c r="AP56">
        <v>-0.006563157426510962</v>
      </c>
      <c r="AQ56">
        <v>106.240394086752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6</v>
      </c>
      <c r="DL56">
        <v>0.5</v>
      </c>
      <c r="DM56" t="s">
        <v>430</v>
      </c>
      <c r="DN56">
        <v>2</v>
      </c>
      <c r="DO56" t="b">
        <v>1</v>
      </c>
      <c r="DP56">
        <v>1686149510.5</v>
      </c>
      <c r="DQ56">
        <v>471.1837777777778</v>
      </c>
      <c r="DR56">
        <v>559.9951481481481</v>
      </c>
      <c r="DS56">
        <v>21.27954074074074</v>
      </c>
      <c r="DT56">
        <v>9.459435185185185</v>
      </c>
      <c r="DU56">
        <v>472.2905925925926</v>
      </c>
      <c r="DV56">
        <v>21.53394444444445</v>
      </c>
      <c r="DW56">
        <v>500.0031851851852</v>
      </c>
      <c r="DX56">
        <v>90.71407407407406</v>
      </c>
      <c r="DY56">
        <v>0.09998878148148149</v>
      </c>
      <c r="DZ56">
        <v>28.22032962962962</v>
      </c>
      <c r="EA56">
        <v>28.01472962962963</v>
      </c>
      <c r="EB56">
        <v>999.9000000000001</v>
      </c>
      <c r="EC56">
        <v>0</v>
      </c>
      <c r="ED56">
        <v>0</v>
      </c>
      <c r="EE56">
        <v>9998.75</v>
      </c>
      <c r="EF56">
        <v>0</v>
      </c>
      <c r="EG56">
        <v>1441.567777777778</v>
      </c>
      <c r="EH56">
        <v>-88.81143333333333</v>
      </c>
      <c r="EI56">
        <v>481.428037037037</v>
      </c>
      <c r="EJ56">
        <v>565.342</v>
      </c>
      <c r="EK56">
        <v>11.82008888888889</v>
      </c>
      <c r="EL56">
        <v>559.9951481481481</v>
      </c>
      <c r="EM56">
        <v>9.459435185185185</v>
      </c>
      <c r="EN56">
        <v>1.930352962962963</v>
      </c>
      <c r="EO56">
        <v>0.858103888888889</v>
      </c>
      <c r="EP56">
        <v>16.88434074074074</v>
      </c>
      <c r="EQ56">
        <v>4.706307777777778</v>
      </c>
      <c r="ER56">
        <v>1999.987407407408</v>
      </c>
      <c r="ES56">
        <v>0.9799965555555556</v>
      </c>
      <c r="ET56">
        <v>0.02000324444444444</v>
      </c>
      <c r="EU56">
        <v>0</v>
      </c>
      <c r="EV56">
        <v>917.0598518518519</v>
      </c>
      <c r="EW56">
        <v>5.00078</v>
      </c>
      <c r="EX56">
        <v>23972.98148148148</v>
      </c>
      <c r="EY56">
        <v>16379.51851851852</v>
      </c>
      <c r="EZ56">
        <v>41.10148148148147</v>
      </c>
      <c r="FA56">
        <v>42.66407407407407</v>
      </c>
      <c r="FB56">
        <v>41.6108148148148</v>
      </c>
      <c r="FC56">
        <v>42.02055555555555</v>
      </c>
      <c r="FD56">
        <v>42.27755555555555</v>
      </c>
      <c r="FE56">
        <v>1955.077407407407</v>
      </c>
      <c r="FF56">
        <v>39.91</v>
      </c>
      <c r="FG56">
        <v>0</v>
      </c>
      <c r="FH56">
        <v>1686149511.1</v>
      </c>
      <c r="FI56">
        <v>0</v>
      </c>
      <c r="FJ56">
        <v>917.3562000000001</v>
      </c>
      <c r="FK56">
        <v>49.45061545103358</v>
      </c>
      <c r="FL56">
        <v>1293.692309761954</v>
      </c>
      <c r="FM56">
        <v>23979.264</v>
      </c>
      <c r="FN56">
        <v>15</v>
      </c>
      <c r="FO56">
        <v>0</v>
      </c>
      <c r="FP56" t="s">
        <v>431</v>
      </c>
      <c r="FQ56">
        <v>1685208052.5</v>
      </c>
      <c r="FR56">
        <v>1685208070</v>
      </c>
      <c r="FS56">
        <v>0</v>
      </c>
      <c r="FT56">
        <v>0.013</v>
      </c>
      <c r="FU56">
        <v>-0.005</v>
      </c>
      <c r="FV56">
        <v>-0.464</v>
      </c>
      <c r="FW56">
        <v>-0.401</v>
      </c>
      <c r="FX56">
        <v>420</v>
      </c>
      <c r="FY56">
        <v>0</v>
      </c>
      <c r="FZ56">
        <v>0.03</v>
      </c>
      <c r="GA56">
        <v>0.02</v>
      </c>
      <c r="GB56">
        <v>-87.468875</v>
      </c>
      <c r="GC56">
        <v>-20.80867091932435</v>
      </c>
      <c r="GD56">
        <v>2.014857036708809</v>
      </c>
      <c r="GE56">
        <v>0</v>
      </c>
      <c r="GF56">
        <v>11.788965</v>
      </c>
      <c r="GG56">
        <v>0.6047639774859275</v>
      </c>
      <c r="GH56">
        <v>0.06209108450494327</v>
      </c>
      <c r="GI56">
        <v>0</v>
      </c>
      <c r="GJ56">
        <v>0</v>
      </c>
      <c r="GK56">
        <v>2</v>
      </c>
      <c r="GL56" t="s">
        <v>486</v>
      </c>
      <c r="GM56">
        <v>3.09962</v>
      </c>
      <c r="GN56">
        <v>2.7581</v>
      </c>
      <c r="GO56">
        <v>0.09925050000000001</v>
      </c>
      <c r="GP56">
        <v>0.111867</v>
      </c>
      <c r="GQ56">
        <v>0.100662</v>
      </c>
      <c r="GR56">
        <v>0.0548097</v>
      </c>
      <c r="GS56">
        <v>23202.2</v>
      </c>
      <c r="GT56">
        <v>22511.6</v>
      </c>
      <c r="GU56">
        <v>26311</v>
      </c>
      <c r="GV56">
        <v>25693.1</v>
      </c>
      <c r="GW56">
        <v>37958.4</v>
      </c>
      <c r="GX56">
        <v>36861.5</v>
      </c>
      <c r="GY56">
        <v>45995.6</v>
      </c>
      <c r="GZ56">
        <v>42193.1</v>
      </c>
      <c r="HA56">
        <v>1.88095</v>
      </c>
      <c r="HB56">
        <v>1.77765</v>
      </c>
      <c r="HC56">
        <v>0.0130609</v>
      </c>
      <c r="HD56">
        <v>0</v>
      </c>
      <c r="HE56">
        <v>27.7912</v>
      </c>
      <c r="HF56">
        <v>999.9</v>
      </c>
      <c r="HG56">
        <v>43.1</v>
      </c>
      <c r="HH56">
        <v>39.9</v>
      </c>
      <c r="HI56">
        <v>35.0342</v>
      </c>
      <c r="HJ56">
        <v>62.028</v>
      </c>
      <c r="HK56">
        <v>28.8502</v>
      </c>
      <c r="HL56">
        <v>1</v>
      </c>
      <c r="HM56">
        <v>0.227177</v>
      </c>
      <c r="HN56">
        <v>2.26769</v>
      </c>
      <c r="HO56">
        <v>20.2903</v>
      </c>
      <c r="HP56">
        <v>5.21415</v>
      </c>
      <c r="HQ56">
        <v>11.98</v>
      </c>
      <c r="HR56">
        <v>4.96375</v>
      </c>
      <c r="HS56">
        <v>3.2743</v>
      </c>
      <c r="HT56">
        <v>9999</v>
      </c>
      <c r="HU56">
        <v>9999</v>
      </c>
      <c r="HV56">
        <v>9999</v>
      </c>
      <c r="HW56">
        <v>56.8</v>
      </c>
      <c r="HX56">
        <v>1.864</v>
      </c>
      <c r="HY56">
        <v>1.8602</v>
      </c>
      <c r="HZ56">
        <v>1.85852</v>
      </c>
      <c r="IA56">
        <v>1.85989</v>
      </c>
      <c r="IB56">
        <v>1.85989</v>
      </c>
      <c r="IC56">
        <v>1.85852</v>
      </c>
      <c r="ID56">
        <v>1.8576</v>
      </c>
      <c r="IE56">
        <v>1.85242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-1.121</v>
      </c>
      <c r="IT56">
        <v>-0.2551</v>
      </c>
      <c r="IU56">
        <v>-0.7885906718864093</v>
      </c>
      <c r="IV56">
        <v>-0.0007240741224296705</v>
      </c>
      <c r="IW56">
        <v>1.394155135453638E-07</v>
      </c>
      <c r="IX56">
        <v>-7.009397865246837E-11</v>
      </c>
      <c r="IY56">
        <v>-0.2677907096197649</v>
      </c>
      <c r="IZ56">
        <v>-0.01839738240005131</v>
      </c>
      <c r="JA56">
        <v>0.0009886339832832726</v>
      </c>
      <c r="JB56">
        <v>-4.895939666473346E-06</v>
      </c>
      <c r="JC56">
        <v>3</v>
      </c>
      <c r="JD56">
        <v>2018</v>
      </c>
      <c r="JE56">
        <v>1</v>
      </c>
      <c r="JF56">
        <v>26</v>
      </c>
      <c r="JG56">
        <v>15691.1</v>
      </c>
      <c r="JH56">
        <v>15690.8</v>
      </c>
      <c r="JI56">
        <v>1.49414</v>
      </c>
      <c r="JJ56">
        <v>2.65259</v>
      </c>
      <c r="JK56">
        <v>1.49658</v>
      </c>
      <c r="JL56">
        <v>2.38647</v>
      </c>
      <c r="JM56">
        <v>1.54785</v>
      </c>
      <c r="JN56">
        <v>2.38037</v>
      </c>
      <c r="JO56">
        <v>43.8092</v>
      </c>
      <c r="JP56">
        <v>14.5261</v>
      </c>
      <c r="JQ56">
        <v>18</v>
      </c>
      <c r="JR56">
        <v>497.19</v>
      </c>
      <c r="JS56">
        <v>446.475</v>
      </c>
      <c r="JT56">
        <v>25.2242</v>
      </c>
      <c r="JU56">
        <v>30.1494</v>
      </c>
      <c r="JV56">
        <v>30.0004</v>
      </c>
      <c r="JW56">
        <v>30.1561</v>
      </c>
      <c r="JX56">
        <v>30.1061</v>
      </c>
      <c r="JY56">
        <v>30.0654</v>
      </c>
      <c r="JZ56">
        <v>64.00409999999999</v>
      </c>
      <c r="KA56">
        <v>0</v>
      </c>
      <c r="KB56">
        <v>25.212</v>
      </c>
      <c r="KC56">
        <v>607.26</v>
      </c>
      <c r="KD56">
        <v>9.4475</v>
      </c>
      <c r="KE56">
        <v>100.525</v>
      </c>
      <c r="KF56">
        <v>100.312</v>
      </c>
    </row>
    <row r="57" spans="1:292">
      <c r="A57">
        <v>37</v>
      </c>
      <c r="B57">
        <v>1686149522.6</v>
      </c>
      <c r="C57">
        <v>271.5999999046326</v>
      </c>
      <c r="D57" t="s">
        <v>509</v>
      </c>
      <c r="E57" t="s">
        <v>510</v>
      </c>
      <c r="F57">
        <v>5</v>
      </c>
      <c r="G57" t="s">
        <v>428</v>
      </c>
      <c r="H57">
        <v>1686149515.114286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594.4882381746341</v>
      </c>
      <c r="AJ57">
        <v>515.7669813369261</v>
      </c>
      <c r="AK57">
        <v>2.938478868314131</v>
      </c>
      <c r="AL57">
        <v>66.72119499432758</v>
      </c>
      <c r="AM57">
        <f>(AO57 - AN57 + DX57*1E3/(8.314*(DZ57+273.15)) * AQ57/DW57 * AP57) * DW57/(100*DK57) * 1000/(1000 - AO57)</f>
        <v>0</v>
      </c>
      <c r="AN57">
        <v>9.387713272353476</v>
      </c>
      <c r="AO57">
        <v>21.2317767769517</v>
      </c>
      <c r="AP57">
        <v>-0.001091093621455572</v>
      </c>
      <c r="AQ57">
        <v>106.240394086752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6</v>
      </c>
      <c r="DL57">
        <v>0.5</v>
      </c>
      <c r="DM57" t="s">
        <v>430</v>
      </c>
      <c r="DN57">
        <v>2</v>
      </c>
      <c r="DO57" t="b">
        <v>1</v>
      </c>
      <c r="DP57">
        <v>1686149515.114286</v>
      </c>
      <c r="DQ57">
        <v>484.6219285714286</v>
      </c>
      <c r="DR57">
        <v>575.0009285714285</v>
      </c>
      <c r="DS57">
        <v>21.25962142857143</v>
      </c>
      <c r="DT57">
        <v>9.411331785714285</v>
      </c>
      <c r="DU57">
        <v>485.7374285714286</v>
      </c>
      <c r="DV57">
        <v>21.51435714285714</v>
      </c>
      <c r="DW57">
        <v>500.0108571428572</v>
      </c>
      <c r="DX57">
        <v>90.714375</v>
      </c>
      <c r="DY57">
        <v>0.09998811071428571</v>
      </c>
      <c r="DZ57">
        <v>28.21793928571429</v>
      </c>
      <c r="EA57">
        <v>28.01050357142857</v>
      </c>
      <c r="EB57">
        <v>999.9000000000002</v>
      </c>
      <c r="EC57">
        <v>0</v>
      </c>
      <c r="ED57">
        <v>0</v>
      </c>
      <c r="EE57">
        <v>9997.456071428573</v>
      </c>
      <c r="EF57">
        <v>0</v>
      </c>
      <c r="EG57">
        <v>1442.296785714286</v>
      </c>
      <c r="EH57">
        <v>-90.37899642857143</v>
      </c>
      <c r="EI57">
        <v>495.1482857142857</v>
      </c>
      <c r="EJ57">
        <v>580.4633928571428</v>
      </c>
      <c r="EK57">
        <v>11.84827142857143</v>
      </c>
      <c r="EL57">
        <v>575.0009285714285</v>
      </c>
      <c r="EM57">
        <v>9.411331785714285</v>
      </c>
      <c r="EN57">
        <v>1.928552142857143</v>
      </c>
      <c r="EO57">
        <v>0.8537430714285714</v>
      </c>
      <c r="EP57">
        <v>16.86962142857143</v>
      </c>
      <c r="EQ57">
        <v>4.633627142857144</v>
      </c>
      <c r="ER57">
        <v>1999.980714285715</v>
      </c>
      <c r="ES57">
        <v>0.9799965357142858</v>
      </c>
      <c r="ET57">
        <v>0.02000326071428571</v>
      </c>
      <c r="EU57">
        <v>0</v>
      </c>
      <c r="EV57">
        <v>920.6545</v>
      </c>
      <c r="EW57">
        <v>5.00078</v>
      </c>
      <c r="EX57">
        <v>24059.61071428571</v>
      </c>
      <c r="EY57">
        <v>16379.45714285714</v>
      </c>
      <c r="EZ57">
        <v>41.11567857142855</v>
      </c>
      <c r="FA57">
        <v>42.67832142857143</v>
      </c>
      <c r="FB57">
        <v>41.60246428571428</v>
      </c>
      <c r="FC57">
        <v>42.02882142857142</v>
      </c>
      <c r="FD57">
        <v>42.28553571428571</v>
      </c>
      <c r="FE57">
        <v>1955.070714285714</v>
      </c>
      <c r="FF57">
        <v>39.91</v>
      </c>
      <c r="FG57">
        <v>0</v>
      </c>
      <c r="FH57">
        <v>1686149515.9</v>
      </c>
      <c r="FI57">
        <v>0</v>
      </c>
      <c r="FJ57">
        <v>921.0728800000001</v>
      </c>
      <c r="FK57">
        <v>43.75676914516986</v>
      </c>
      <c r="FL57">
        <v>861.969229527146</v>
      </c>
      <c r="FM57">
        <v>24067.44</v>
      </c>
      <c r="FN57">
        <v>15</v>
      </c>
      <c r="FO57">
        <v>0</v>
      </c>
      <c r="FP57" t="s">
        <v>431</v>
      </c>
      <c r="FQ57">
        <v>1685208052.5</v>
      </c>
      <c r="FR57">
        <v>1685208070</v>
      </c>
      <c r="FS57">
        <v>0</v>
      </c>
      <c r="FT57">
        <v>0.013</v>
      </c>
      <c r="FU57">
        <v>-0.005</v>
      </c>
      <c r="FV57">
        <v>-0.464</v>
      </c>
      <c r="FW57">
        <v>-0.401</v>
      </c>
      <c r="FX57">
        <v>420</v>
      </c>
      <c r="FY57">
        <v>0</v>
      </c>
      <c r="FZ57">
        <v>0.03</v>
      </c>
      <c r="GA57">
        <v>0.02</v>
      </c>
      <c r="GB57">
        <v>-89.14016829268292</v>
      </c>
      <c r="GC57">
        <v>-19.95789154462192</v>
      </c>
      <c r="GD57">
        <v>1.952609172044099</v>
      </c>
      <c r="GE57">
        <v>0</v>
      </c>
      <c r="GF57">
        <v>11.81923170731707</v>
      </c>
      <c r="GG57">
        <v>0.407398023746248</v>
      </c>
      <c r="GH57">
        <v>0.04950303976389289</v>
      </c>
      <c r="GI57">
        <v>1</v>
      </c>
      <c r="GJ57">
        <v>1</v>
      </c>
      <c r="GK57">
        <v>2</v>
      </c>
      <c r="GL57" t="s">
        <v>439</v>
      </c>
      <c r="GM57">
        <v>3.09968</v>
      </c>
      <c r="GN57">
        <v>2.758</v>
      </c>
      <c r="GO57">
        <v>0.101191</v>
      </c>
      <c r="GP57">
        <v>0.113924</v>
      </c>
      <c r="GQ57">
        <v>0.10064</v>
      </c>
      <c r="GR57">
        <v>0.0548003</v>
      </c>
      <c r="GS57">
        <v>23152</v>
      </c>
      <c r="GT57">
        <v>22459.4</v>
      </c>
      <c r="GU57">
        <v>26310.8</v>
      </c>
      <c r="GV57">
        <v>25692.9</v>
      </c>
      <c r="GW57">
        <v>37959.3</v>
      </c>
      <c r="GX57">
        <v>36862</v>
      </c>
      <c r="GY57">
        <v>45995.3</v>
      </c>
      <c r="GZ57">
        <v>42192.8</v>
      </c>
      <c r="HA57">
        <v>1.88125</v>
      </c>
      <c r="HB57">
        <v>1.77757</v>
      </c>
      <c r="HC57">
        <v>0.0121519</v>
      </c>
      <c r="HD57">
        <v>0</v>
      </c>
      <c r="HE57">
        <v>27.8028</v>
      </c>
      <c r="HF57">
        <v>999.9</v>
      </c>
      <c r="HG57">
        <v>43.1</v>
      </c>
      <c r="HH57">
        <v>39.9</v>
      </c>
      <c r="HI57">
        <v>35.0372</v>
      </c>
      <c r="HJ57">
        <v>62.1844</v>
      </c>
      <c r="HK57">
        <v>28.9583</v>
      </c>
      <c r="HL57">
        <v>1</v>
      </c>
      <c r="HM57">
        <v>0.22749</v>
      </c>
      <c r="HN57">
        <v>2.26618</v>
      </c>
      <c r="HO57">
        <v>20.2903</v>
      </c>
      <c r="HP57">
        <v>5.21355</v>
      </c>
      <c r="HQ57">
        <v>11.98</v>
      </c>
      <c r="HR57">
        <v>4.9638</v>
      </c>
      <c r="HS57">
        <v>3.27433</v>
      </c>
      <c r="HT57">
        <v>9999</v>
      </c>
      <c r="HU57">
        <v>9999</v>
      </c>
      <c r="HV57">
        <v>9999</v>
      </c>
      <c r="HW57">
        <v>56.8</v>
      </c>
      <c r="HX57">
        <v>1.864</v>
      </c>
      <c r="HY57">
        <v>1.8602</v>
      </c>
      <c r="HZ57">
        <v>1.85852</v>
      </c>
      <c r="IA57">
        <v>1.85989</v>
      </c>
      <c r="IB57">
        <v>1.85989</v>
      </c>
      <c r="IC57">
        <v>1.85852</v>
      </c>
      <c r="ID57">
        <v>1.85759</v>
      </c>
      <c r="IE57">
        <v>1.85242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-1.129</v>
      </c>
      <c r="IT57">
        <v>-0.2552</v>
      </c>
      <c r="IU57">
        <v>-0.7885906718864093</v>
      </c>
      <c r="IV57">
        <v>-0.0007240741224296705</v>
      </c>
      <c r="IW57">
        <v>1.394155135453638E-07</v>
      </c>
      <c r="IX57">
        <v>-7.009397865246837E-11</v>
      </c>
      <c r="IY57">
        <v>-0.2677907096197649</v>
      </c>
      <c r="IZ57">
        <v>-0.01839738240005131</v>
      </c>
      <c r="JA57">
        <v>0.0009886339832832726</v>
      </c>
      <c r="JB57">
        <v>-4.895939666473346E-06</v>
      </c>
      <c r="JC57">
        <v>3</v>
      </c>
      <c r="JD57">
        <v>2018</v>
      </c>
      <c r="JE57">
        <v>1</v>
      </c>
      <c r="JF57">
        <v>26</v>
      </c>
      <c r="JG57">
        <v>15691.2</v>
      </c>
      <c r="JH57">
        <v>15690.9</v>
      </c>
      <c r="JI57">
        <v>1.52588</v>
      </c>
      <c r="JJ57">
        <v>2.66113</v>
      </c>
      <c r="JK57">
        <v>1.49658</v>
      </c>
      <c r="JL57">
        <v>2.38647</v>
      </c>
      <c r="JM57">
        <v>1.54785</v>
      </c>
      <c r="JN57">
        <v>2.34863</v>
      </c>
      <c r="JO57">
        <v>43.8092</v>
      </c>
      <c r="JP57">
        <v>14.5261</v>
      </c>
      <c r="JQ57">
        <v>18</v>
      </c>
      <c r="JR57">
        <v>497.389</v>
      </c>
      <c r="JS57">
        <v>446.451</v>
      </c>
      <c r="JT57">
        <v>25.211</v>
      </c>
      <c r="JU57">
        <v>30.1535</v>
      </c>
      <c r="JV57">
        <v>30.0004</v>
      </c>
      <c r="JW57">
        <v>30.1585</v>
      </c>
      <c r="JX57">
        <v>30.109</v>
      </c>
      <c r="JY57">
        <v>30.6587</v>
      </c>
      <c r="JZ57">
        <v>64.00409999999999</v>
      </c>
      <c r="KA57">
        <v>0</v>
      </c>
      <c r="KB57">
        <v>25.2088</v>
      </c>
      <c r="KC57">
        <v>620.6180000000001</v>
      </c>
      <c r="KD57">
        <v>9.44069</v>
      </c>
      <c r="KE57">
        <v>100.525</v>
      </c>
      <c r="KF57">
        <v>100.311</v>
      </c>
    </row>
    <row r="58" spans="1:292">
      <c r="A58">
        <v>38</v>
      </c>
      <c r="B58">
        <v>1686149527.6</v>
      </c>
      <c r="C58">
        <v>276.5999999046326</v>
      </c>
      <c r="D58" t="s">
        <v>511</v>
      </c>
      <c r="E58" t="s">
        <v>512</v>
      </c>
      <c r="F58">
        <v>5</v>
      </c>
      <c r="G58" t="s">
        <v>428</v>
      </c>
      <c r="H58">
        <v>1686149519.985714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611.3596990534338</v>
      </c>
      <c r="AJ58">
        <v>530.988927272727</v>
      </c>
      <c r="AK58">
        <v>3.053554052520602</v>
      </c>
      <c r="AL58">
        <v>66.72119499432758</v>
      </c>
      <c r="AM58">
        <f>(AO58 - AN58 + DX58*1E3/(8.314*(DZ58+273.15)) * AQ58/DW58 * AP58) * DW58/(100*DK58) * 1000/(1000 - AO58)</f>
        <v>0</v>
      </c>
      <c r="AN58">
        <v>9.387351827589788</v>
      </c>
      <c r="AO58">
        <v>21.23007696969696</v>
      </c>
      <c r="AP58">
        <v>9.420257469510509E-06</v>
      </c>
      <c r="AQ58">
        <v>106.240394086752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6</v>
      </c>
      <c r="DL58">
        <v>0.5</v>
      </c>
      <c r="DM58" t="s">
        <v>430</v>
      </c>
      <c r="DN58">
        <v>2</v>
      </c>
      <c r="DO58" t="b">
        <v>1</v>
      </c>
      <c r="DP58">
        <v>1686149519.985714</v>
      </c>
      <c r="DQ58">
        <v>498.7916071428572</v>
      </c>
      <c r="DR58">
        <v>590.9467857142857</v>
      </c>
      <c r="DS58">
        <v>21.24035357142858</v>
      </c>
      <c r="DT58">
        <v>9.389143928571427</v>
      </c>
      <c r="DU58">
        <v>499.9161428571429</v>
      </c>
      <c r="DV58">
        <v>21.49541071428571</v>
      </c>
      <c r="DW58">
        <v>500.0192499999999</v>
      </c>
      <c r="DX58">
        <v>90.71449285714287</v>
      </c>
      <c r="DY58">
        <v>0.09998576785714287</v>
      </c>
      <c r="DZ58">
        <v>28.21399285714286</v>
      </c>
      <c r="EA58">
        <v>28.00615714285714</v>
      </c>
      <c r="EB58">
        <v>999.9000000000002</v>
      </c>
      <c r="EC58">
        <v>0</v>
      </c>
      <c r="ED58">
        <v>0</v>
      </c>
      <c r="EE58">
        <v>9996.450357142856</v>
      </c>
      <c r="EF58">
        <v>0</v>
      </c>
      <c r="EG58">
        <v>1441.811428571428</v>
      </c>
      <c r="EH58">
        <v>-92.15513571428573</v>
      </c>
      <c r="EI58">
        <v>509.6159642857142</v>
      </c>
      <c r="EJ58">
        <v>596.5478214285714</v>
      </c>
      <c r="EK58">
        <v>11.85118928571428</v>
      </c>
      <c r="EL58">
        <v>590.9467857142857</v>
      </c>
      <c r="EM58">
        <v>9.389143928571427</v>
      </c>
      <c r="EN58">
        <v>1.926806071428572</v>
      </c>
      <c r="EO58">
        <v>0.8517313928571429</v>
      </c>
      <c r="EP58">
        <v>16.85534642857143</v>
      </c>
      <c r="EQ58">
        <v>4.6000025</v>
      </c>
      <c r="ER58">
        <v>1999.971785714286</v>
      </c>
      <c r="ES58">
        <v>0.9799964285714287</v>
      </c>
      <c r="ET58">
        <v>0.02000336785714286</v>
      </c>
      <c r="EU58">
        <v>0</v>
      </c>
      <c r="EV58">
        <v>924.0676071428572</v>
      </c>
      <c r="EW58">
        <v>5.00078</v>
      </c>
      <c r="EX58">
        <v>24095.76785714286</v>
      </c>
      <c r="EY58">
        <v>16379.38571428571</v>
      </c>
      <c r="EZ58">
        <v>41.12014285714285</v>
      </c>
      <c r="FA58">
        <v>42.69167857142856</v>
      </c>
      <c r="FB58">
        <v>41.61589285714285</v>
      </c>
      <c r="FC58">
        <v>42.02653571428571</v>
      </c>
      <c r="FD58">
        <v>42.26096428571427</v>
      </c>
      <c r="FE58">
        <v>1955.061785714286</v>
      </c>
      <c r="FF58">
        <v>39.91</v>
      </c>
      <c r="FG58">
        <v>0</v>
      </c>
      <c r="FH58">
        <v>1686149520.7</v>
      </c>
      <c r="FI58">
        <v>0</v>
      </c>
      <c r="FJ58">
        <v>924.41112</v>
      </c>
      <c r="FK58">
        <v>39.62269228547214</v>
      </c>
      <c r="FL58">
        <v>-87.79230899381392</v>
      </c>
      <c r="FM58">
        <v>24092.16</v>
      </c>
      <c r="FN58">
        <v>15</v>
      </c>
      <c r="FO58">
        <v>0</v>
      </c>
      <c r="FP58" t="s">
        <v>431</v>
      </c>
      <c r="FQ58">
        <v>1685208052.5</v>
      </c>
      <c r="FR58">
        <v>1685208070</v>
      </c>
      <c r="FS58">
        <v>0</v>
      </c>
      <c r="FT58">
        <v>0.013</v>
      </c>
      <c r="FU58">
        <v>-0.005</v>
      </c>
      <c r="FV58">
        <v>-0.464</v>
      </c>
      <c r="FW58">
        <v>-0.401</v>
      </c>
      <c r="FX58">
        <v>420</v>
      </c>
      <c r="FY58">
        <v>0</v>
      </c>
      <c r="FZ58">
        <v>0.03</v>
      </c>
      <c r="GA58">
        <v>0.02</v>
      </c>
      <c r="GB58">
        <v>-91.07045853658536</v>
      </c>
      <c r="GC58">
        <v>-21.55021026890179</v>
      </c>
      <c r="GD58">
        <v>2.079311441843964</v>
      </c>
      <c r="GE58">
        <v>0</v>
      </c>
      <c r="GF58">
        <v>11.84376097560975</v>
      </c>
      <c r="GG58">
        <v>0.09269750386258545</v>
      </c>
      <c r="GH58">
        <v>0.02854103488346071</v>
      </c>
      <c r="GI58">
        <v>1</v>
      </c>
      <c r="GJ58">
        <v>1</v>
      </c>
      <c r="GK58">
        <v>2</v>
      </c>
      <c r="GL58" t="s">
        <v>439</v>
      </c>
      <c r="GM58">
        <v>3.09959</v>
      </c>
      <c r="GN58">
        <v>2.75815</v>
      </c>
      <c r="GO58">
        <v>0.103339</v>
      </c>
      <c r="GP58">
        <v>0.11615</v>
      </c>
      <c r="GQ58">
        <v>0.100631</v>
      </c>
      <c r="GR58">
        <v>0.054809</v>
      </c>
      <c r="GS58">
        <v>23096.6</v>
      </c>
      <c r="GT58">
        <v>22403</v>
      </c>
      <c r="GU58">
        <v>26310.7</v>
      </c>
      <c r="GV58">
        <v>25693</v>
      </c>
      <c r="GW58">
        <v>37959.9</v>
      </c>
      <c r="GX58">
        <v>36862.1</v>
      </c>
      <c r="GY58">
        <v>45995.3</v>
      </c>
      <c r="GZ58">
        <v>42193.2</v>
      </c>
      <c r="HA58">
        <v>1.88087</v>
      </c>
      <c r="HB58">
        <v>1.77743</v>
      </c>
      <c r="HC58">
        <v>0.0116974</v>
      </c>
      <c r="HD58">
        <v>0</v>
      </c>
      <c r="HE58">
        <v>27.8085</v>
      </c>
      <c r="HF58">
        <v>999.9</v>
      </c>
      <c r="HG58">
        <v>43</v>
      </c>
      <c r="HH58">
        <v>39.9</v>
      </c>
      <c r="HI58">
        <v>34.9537</v>
      </c>
      <c r="HJ58">
        <v>62.1044</v>
      </c>
      <c r="HK58">
        <v>28.8462</v>
      </c>
      <c r="HL58">
        <v>1</v>
      </c>
      <c r="HM58">
        <v>0.227774</v>
      </c>
      <c r="HN58">
        <v>2.24643</v>
      </c>
      <c r="HO58">
        <v>20.2905</v>
      </c>
      <c r="HP58">
        <v>5.21355</v>
      </c>
      <c r="HQ58">
        <v>11.98</v>
      </c>
      <c r="HR58">
        <v>4.96345</v>
      </c>
      <c r="HS58">
        <v>3.27423</v>
      </c>
      <c r="HT58">
        <v>9999</v>
      </c>
      <c r="HU58">
        <v>9999</v>
      </c>
      <c r="HV58">
        <v>9999</v>
      </c>
      <c r="HW58">
        <v>56.8</v>
      </c>
      <c r="HX58">
        <v>1.864</v>
      </c>
      <c r="HY58">
        <v>1.8602</v>
      </c>
      <c r="HZ58">
        <v>1.85852</v>
      </c>
      <c r="IA58">
        <v>1.85989</v>
      </c>
      <c r="IB58">
        <v>1.85989</v>
      </c>
      <c r="IC58">
        <v>1.85852</v>
      </c>
      <c r="ID58">
        <v>1.85759</v>
      </c>
      <c r="IE58">
        <v>1.85242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-1.139</v>
      </c>
      <c r="IT58">
        <v>-0.2552</v>
      </c>
      <c r="IU58">
        <v>-0.7885906718864093</v>
      </c>
      <c r="IV58">
        <v>-0.0007240741224296705</v>
      </c>
      <c r="IW58">
        <v>1.394155135453638E-07</v>
      </c>
      <c r="IX58">
        <v>-7.009397865246837E-11</v>
      </c>
      <c r="IY58">
        <v>-0.2677907096197649</v>
      </c>
      <c r="IZ58">
        <v>-0.01839738240005131</v>
      </c>
      <c r="JA58">
        <v>0.0009886339832832726</v>
      </c>
      <c r="JB58">
        <v>-4.895939666473346E-06</v>
      </c>
      <c r="JC58">
        <v>3</v>
      </c>
      <c r="JD58">
        <v>2018</v>
      </c>
      <c r="JE58">
        <v>1</v>
      </c>
      <c r="JF58">
        <v>26</v>
      </c>
      <c r="JG58">
        <v>15691.3</v>
      </c>
      <c r="JH58">
        <v>15691</v>
      </c>
      <c r="JI58">
        <v>1.56128</v>
      </c>
      <c r="JJ58">
        <v>2.65869</v>
      </c>
      <c r="JK58">
        <v>1.49658</v>
      </c>
      <c r="JL58">
        <v>2.38647</v>
      </c>
      <c r="JM58">
        <v>1.54907</v>
      </c>
      <c r="JN58">
        <v>2.41699</v>
      </c>
      <c r="JO58">
        <v>43.8367</v>
      </c>
      <c r="JP58">
        <v>14.5261</v>
      </c>
      <c r="JQ58">
        <v>18</v>
      </c>
      <c r="JR58">
        <v>497.188</v>
      </c>
      <c r="JS58">
        <v>446.382</v>
      </c>
      <c r="JT58">
        <v>25.2051</v>
      </c>
      <c r="JU58">
        <v>30.1587</v>
      </c>
      <c r="JV58">
        <v>30.0003</v>
      </c>
      <c r="JW58">
        <v>30.1616</v>
      </c>
      <c r="JX58">
        <v>30.1122</v>
      </c>
      <c r="JY58">
        <v>31.3672</v>
      </c>
      <c r="JZ58">
        <v>64.00409999999999</v>
      </c>
      <c r="KA58">
        <v>0</v>
      </c>
      <c r="KB58">
        <v>25.2054</v>
      </c>
      <c r="KC58">
        <v>640.669</v>
      </c>
      <c r="KD58">
        <v>9.4421</v>
      </c>
      <c r="KE58">
        <v>100.524</v>
      </c>
      <c r="KF58">
        <v>100.312</v>
      </c>
    </row>
    <row r="59" spans="1:292">
      <c r="A59">
        <v>39</v>
      </c>
      <c r="B59">
        <v>1686149532.6</v>
      </c>
      <c r="C59">
        <v>281.5999999046326</v>
      </c>
      <c r="D59" t="s">
        <v>513</v>
      </c>
      <c r="E59" t="s">
        <v>514</v>
      </c>
      <c r="F59">
        <v>5</v>
      </c>
      <c r="G59" t="s">
        <v>428</v>
      </c>
      <c r="H59">
        <v>1686149524.857143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628.388249592132</v>
      </c>
      <c r="AJ59">
        <v>546.3137878787878</v>
      </c>
      <c r="AK59">
        <v>3.081236928020573</v>
      </c>
      <c r="AL59">
        <v>66.72119499432758</v>
      </c>
      <c r="AM59">
        <f>(AO59 - AN59 + DX59*1E3/(8.314*(DZ59+273.15)) * AQ59/DW59 * AP59) * DW59/(100*DK59) * 1000/(1000 - AO59)</f>
        <v>0</v>
      </c>
      <c r="AN59">
        <v>9.389095398070365</v>
      </c>
      <c r="AO59">
        <v>21.23690424242424</v>
      </c>
      <c r="AP59">
        <v>0.0001832422359919116</v>
      </c>
      <c r="AQ59">
        <v>106.240394086752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6</v>
      </c>
      <c r="DL59">
        <v>0.5</v>
      </c>
      <c r="DM59" t="s">
        <v>430</v>
      </c>
      <c r="DN59">
        <v>2</v>
      </c>
      <c r="DO59" t="b">
        <v>1</v>
      </c>
      <c r="DP59">
        <v>1686149524.857143</v>
      </c>
      <c r="DQ59">
        <v>513.10875</v>
      </c>
      <c r="DR59">
        <v>607.1925</v>
      </c>
      <c r="DS59">
        <v>21.2327</v>
      </c>
      <c r="DT59">
        <v>9.388093214285714</v>
      </c>
      <c r="DU59">
        <v>514.2423571428573</v>
      </c>
      <c r="DV59">
        <v>21.48788571428571</v>
      </c>
      <c r="DW59">
        <v>500.0066428571429</v>
      </c>
      <c r="DX59">
        <v>90.71445714285713</v>
      </c>
      <c r="DY59">
        <v>0.1000513821428571</v>
      </c>
      <c r="DZ59">
        <v>28.20801071428571</v>
      </c>
      <c r="EA59">
        <v>27.99935714285715</v>
      </c>
      <c r="EB59">
        <v>999.9000000000002</v>
      </c>
      <c r="EC59">
        <v>0</v>
      </c>
      <c r="ED59">
        <v>0</v>
      </c>
      <c r="EE59">
        <v>9987.878928571428</v>
      </c>
      <c r="EF59">
        <v>0</v>
      </c>
      <c r="EG59">
        <v>1439.121785714286</v>
      </c>
      <c r="EH59">
        <v>-94.08370357142857</v>
      </c>
      <c r="EI59">
        <v>524.2397142857143</v>
      </c>
      <c r="EJ59">
        <v>612.9468928571429</v>
      </c>
      <c r="EK59">
        <v>11.84459642857143</v>
      </c>
      <c r="EL59">
        <v>607.1925</v>
      </c>
      <c r="EM59">
        <v>9.388093214285714</v>
      </c>
      <c r="EN59">
        <v>1.926111071428571</v>
      </c>
      <c r="EO59">
        <v>0.85163575</v>
      </c>
      <c r="EP59">
        <v>16.84967142857143</v>
      </c>
      <c r="EQ59">
        <v>4.5983975</v>
      </c>
      <c r="ER59">
        <v>1999.989285714286</v>
      </c>
      <c r="ES59">
        <v>0.9799965357142858</v>
      </c>
      <c r="ET59">
        <v>0.02000326071428571</v>
      </c>
      <c r="EU59">
        <v>0</v>
      </c>
      <c r="EV59">
        <v>927.0388571428572</v>
      </c>
      <c r="EW59">
        <v>5.00078</v>
      </c>
      <c r="EX59">
        <v>24066.75</v>
      </c>
      <c r="EY59">
        <v>16379.52857142857</v>
      </c>
      <c r="EZ59">
        <v>41.12239285714286</v>
      </c>
      <c r="FA59">
        <v>42.70064285714285</v>
      </c>
      <c r="FB59">
        <v>41.59349999999999</v>
      </c>
      <c r="FC59">
        <v>42.03325</v>
      </c>
      <c r="FD59">
        <v>42.29221428571428</v>
      </c>
      <c r="FE59">
        <v>1955.079285714286</v>
      </c>
      <c r="FF59">
        <v>39.91</v>
      </c>
      <c r="FG59">
        <v>0</v>
      </c>
      <c r="FH59">
        <v>1686149525.5</v>
      </c>
      <c r="FI59">
        <v>0</v>
      </c>
      <c r="FJ59">
        <v>927.3033200000001</v>
      </c>
      <c r="FK59">
        <v>33.68223069197152</v>
      </c>
      <c r="FL59">
        <v>-762.7769223887808</v>
      </c>
      <c r="FM59">
        <v>24067.26000000001</v>
      </c>
      <c r="FN59">
        <v>15</v>
      </c>
      <c r="FO59">
        <v>0</v>
      </c>
      <c r="FP59" t="s">
        <v>431</v>
      </c>
      <c r="FQ59">
        <v>1685208052.5</v>
      </c>
      <c r="FR59">
        <v>1685208070</v>
      </c>
      <c r="FS59">
        <v>0</v>
      </c>
      <c r="FT59">
        <v>0.013</v>
      </c>
      <c r="FU59">
        <v>-0.005</v>
      </c>
      <c r="FV59">
        <v>-0.464</v>
      </c>
      <c r="FW59">
        <v>-0.401</v>
      </c>
      <c r="FX59">
        <v>420</v>
      </c>
      <c r="FY59">
        <v>0</v>
      </c>
      <c r="FZ59">
        <v>0.03</v>
      </c>
      <c r="GA59">
        <v>0.02</v>
      </c>
      <c r="GB59">
        <v>-93.04382195121951</v>
      </c>
      <c r="GC59">
        <v>-23.8198336539425</v>
      </c>
      <c r="GD59">
        <v>2.288010603070284</v>
      </c>
      <c r="GE59">
        <v>0</v>
      </c>
      <c r="GF59">
        <v>11.84976585365854</v>
      </c>
      <c r="GG59">
        <v>-0.08090861943745538</v>
      </c>
      <c r="GH59">
        <v>0.009857239750091324</v>
      </c>
      <c r="GI59">
        <v>1</v>
      </c>
      <c r="GJ59">
        <v>1</v>
      </c>
      <c r="GK59">
        <v>2</v>
      </c>
      <c r="GL59" t="s">
        <v>439</v>
      </c>
      <c r="GM59">
        <v>3.09972</v>
      </c>
      <c r="GN59">
        <v>2.75808</v>
      </c>
      <c r="GO59">
        <v>0.105473</v>
      </c>
      <c r="GP59">
        <v>0.118334</v>
      </c>
      <c r="GQ59">
        <v>0.100653</v>
      </c>
      <c r="GR59">
        <v>0.0548117</v>
      </c>
      <c r="GS59">
        <v>23041.5</v>
      </c>
      <c r="GT59">
        <v>22347.2</v>
      </c>
      <c r="GU59">
        <v>26310.5</v>
      </c>
      <c r="GV59">
        <v>25692.5</v>
      </c>
      <c r="GW59">
        <v>37958.9</v>
      </c>
      <c r="GX59">
        <v>36861.7</v>
      </c>
      <c r="GY59">
        <v>45994.8</v>
      </c>
      <c r="GZ59">
        <v>42192.5</v>
      </c>
      <c r="HA59">
        <v>1.88105</v>
      </c>
      <c r="HB59">
        <v>1.77737</v>
      </c>
      <c r="HC59">
        <v>0.0107437</v>
      </c>
      <c r="HD59">
        <v>0</v>
      </c>
      <c r="HE59">
        <v>27.8098</v>
      </c>
      <c r="HF59">
        <v>999.9</v>
      </c>
      <c r="HG59">
        <v>43</v>
      </c>
      <c r="HH59">
        <v>39.9</v>
      </c>
      <c r="HI59">
        <v>34.9518</v>
      </c>
      <c r="HJ59">
        <v>62.0844</v>
      </c>
      <c r="HK59">
        <v>28.7139</v>
      </c>
      <c r="HL59">
        <v>1</v>
      </c>
      <c r="HM59">
        <v>0.227945</v>
      </c>
      <c r="HN59">
        <v>1.86497</v>
      </c>
      <c r="HO59">
        <v>20.2943</v>
      </c>
      <c r="HP59">
        <v>5.2134</v>
      </c>
      <c r="HQ59">
        <v>11.98</v>
      </c>
      <c r="HR59">
        <v>4.96345</v>
      </c>
      <c r="HS59">
        <v>3.27415</v>
      </c>
      <c r="HT59">
        <v>9999</v>
      </c>
      <c r="HU59">
        <v>9999</v>
      </c>
      <c r="HV59">
        <v>9999</v>
      </c>
      <c r="HW59">
        <v>56.8</v>
      </c>
      <c r="HX59">
        <v>1.864</v>
      </c>
      <c r="HY59">
        <v>1.8602</v>
      </c>
      <c r="HZ59">
        <v>1.85852</v>
      </c>
      <c r="IA59">
        <v>1.85989</v>
      </c>
      <c r="IB59">
        <v>1.85989</v>
      </c>
      <c r="IC59">
        <v>1.85852</v>
      </c>
      <c r="ID59">
        <v>1.85759</v>
      </c>
      <c r="IE59">
        <v>1.85242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-1.149</v>
      </c>
      <c r="IT59">
        <v>-0.2551</v>
      </c>
      <c r="IU59">
        <v>-0.7885906718864093</v>
      </c>
      <c r="IV59">
        <v>-0.0007240741224296705</v>
      </c>
      <c r="IW59">
        <v>1.394155135453638E-07</v>
      </c>
      <c r="IX59">
        <v>-7.009397865246837E-11</v>
      </c>
      <c r="IY59">
        <v>-0.2677907096197649</v>
      </c>
      <c r="IZ59">
        <v>-0.01839738240005131</v>
      </c>
      <c r="JA59">
        <v>0.0009886339832832726</v>
      </c>
      <c r="JB59">
        <v>-4.895939666473346E-06</v>
      </c>
      <c r="JC59">
        <v>3</v>
      </c>
      <c r="JD59">
        <v>2018</v>
      </c>
      <c r="JE59">
        <v>1</v>
      </c>
      <c r="JF59">
        <v>26</v>
      </c>
      <c r="JG59">
        <v>15691.3</v>
      </c>
      <c r="JH59">
        <v>15691</v>
      </c>
      <c r="JI59">
        <v>1.59058</v>
      </c>
      <c r="JJ59">
        <v>2.65381</v>
      </c>
      <c r="JK59">
        <v>1.49658</v>
      </c>
      <c r="JL59">
        <v>2.38647</v>
      </c>
      <c r="JM59">
        <v>1.54907</v>
      </c>
      <c r="JN59">
        <v>2.35229</v>
      </c>
      <c r="JO59">
        <v>43.8367</v>
      </c>
      <c r="JP59">
        <v>14.5436</v>
      </c>
      <c r="JQ59">
        <v>18</v>
      </c>
      <c r="JR59">
        <v>497.322</v>
      </c>
      <c r="JS59">
        <v>446.375</v>
      </c>
      <c r="JT59">
        <v>25.2092</v>
      </c>
      <c r="JU59">
        <v>30.1632</v>
      </c>
      <c r="JV59">
        <v>30.0003</v>
      </c>
      <c r="JW59">
        <v>30.1655</v>
      </c>
      <c r="JX59">
        <v>30.1155</v>
      </c>
      <c r="JY59">
        <v>32.0125</v>
      </c>
      <c r="JZ59">
        <v>64.00409999999999</v>
      </c>
      <c r="KA59">
        <v>0</v>
      </c>
      <c r="KB59">
        <v>25.4122</v>
      </c>
      <c r="KC59">
        <v>654.025</v>
      </c>
      <c r="KD59">
        <v>9.4308</v>
      </c>
      <c r="KE59">
        <v>100.523</v>
      </c>
      <c r="KF59">
        <v>100.31</v>
      </c>
    </row>
    <row r="60" spans="1:292">
      <c r="A60">
        <v>40</v>
      </c>
      <c r="B60">
        <v>1686149537.6</v>
      </c>
      <c r="C60">
        <v>286.5999999046326</v>
      </c>
      <c r="D60" t="s">
        <v>515</v>
      </c>
      <c r="E60" t="s">
        <v>516</v>
      </c>
      <c r="F60">
        <v>5</v>
      </c>
      <c r="G60" t="s">
        <v>428</v>
      </c>
      <c r="H60">
        <v>1686149530.1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645.1890958166076</v>
      </c>
      <c r="AJ60">
        <v>561.6750969696972</v>
      </c>
      <c r="AK60">
        <v>3.071132099836018</v>
      </c>
      <c r="AL60">
        <v>66.72119499432758</v>
      </c>
      <c r="AM60">
        <f>(AO60 - AN60 + DX60*1E3/(8.314*(DZ60+273.15)) * AQ60/DW60 * AP60) * DW60/(100*DK60) * 1000/(1000 - AO60)</f>
        <v>0</v>
      </c>
      <c r="AN60">
        <v>9.390373739044986</v>
      </c>
      <c r="AO60">
        <v>21.25071515151515</v>
      </c>
      <c r="AP60">
        <v>0.0002334740425190478</v>
      </c>
      <c r="AQ60">
        <v>106.240394086752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6</v>
      </c>
      <c r="DL60">
        <v>0.5</v>
      </c>
      <c r="DM60" t="s">
        <v>430</v>
      </c>
      <c r="DN60">
        <v>2</v>
      </c>
      <c r="DO60" t="b">
        <v>1</v>
      </c>
      <c r="DP60">
        <v>1686149530.1</v>
      </c>
      <c r="DQ60">
        <v>528.7194444444444</v>
      </c>
      <c r="DR60">
        <v>624.7465925925926</v>
      </c>
      <c r="DS60">
        <v>21.23594444444445</v>
      </c>
      <c r="DT60">
        <v>9.388999999999999</v>
      </c>
      <c r="DU60">
        <v>529.862962962963</v>
      </c>
      <c r="DV60">
        <v>21.49108888888889</v>
      </c>
      <c r="DW60">
        <v>499.9787777777779</v>
      </c>
      <c r="DX60">
        <v>90.71406296296297</v>
      </c>
      <c r="DY60">
        <v>0.09992427777777776</v>
      </c>
      <c r="DZ60">
        <v>28.20334444444445</v>
      </c>
      <c r="EA60">
        <v>27.9942925925926</v>
      </c>
      <c r="EB60">
        <v>999.9000000000001</v>
      </c>
      <c r="EC60">
        <v>0</v>
      </c>
      <c r="ED60">
        <v>0</v>
      </c>
      <c r="EE60">
        <v>9993.117407407406</v>
      </c>
      <c r="EF60">
        <v>0</v>
      </c>
      <c r="EG60">
        <v>1438.316296296296</v>
      </c>
      <c r="EH60">
        <v>-96.02717407407408</v>
      </c>
      <c r="EI60">
        <v>540.1909259259259</v>
      </c>
      <c r="EJ60">
        <v>630.6679259259259</v>
      </c>
      <c r="EK60">
        <v>11.84694074074074</v>
      </c>
      <c r="EL60">
        <v>624.7465925925926</v>
      </c>
      <c r="EM60">
        <v>9.388999999999999</v>
      </c>
      <c r="EN60">
        <v>1.926397777777778</v>
      </c>
      <c r="EO60">
        <v>0.8517142592592593</v>
      </c>
      <c r="EP60">
        <v>16.85201481481482</v>
      </c>
      <c r="EQ60">
        <v>4.599716666666667</v>
      </c>
      <c r="ER60">
        <v>1999.997037037037</v>
      </c>
      <c r="ES60">
        <v>0.9799965555555556</v>
      </c>
      <c r="ET60">
        <v>0.02000324444444444</v>
      </c>
      <c r="EU60">
        <v>0</v>
      </c>
      <c r="EV60">
        <v>929.8296666666668</v>
      </c>
      <c r="EW60">
        <v>5.00078</v>
      </c>
      <c r="EX60">
        <v>24096.33703703704</v>
      </c>
      <c r="EY60">
        <v>16379.6037037037</v>
      </c>
      <c r="EZ60">
        <v>41.10848148148148</v>
      </c>
      <c r="FA60">
        <v>42.69874074074073</v>
      </c>
      <c r="FB60">
        <v>41.54833333333332</v>
      </c>
      <c r="FC60">
        <v>42.02985185185185</v>
      </c>
      <c r="FD60">
        <v>42.23122222222221</v>
      </c>
      <c r="FE60">
        <v>1955.087037037037</v>
      </c>
      <c r="FF60">
        <v>39.91</v>
      </c>
      <c r="FG60">
        <v>0</v>
      </c>
      <c r="FH60">
        <v>1686149530.9</v>
      </c>
      <c r="FI60">
        <v>0</v>
      </c>
      <c r="FJ60">
        <v>929.9710384615385</v>
      </c>
      <c r="FK60">
        <v>28.45247861952811</v>
      </c>
      <c r="FL60">
        <v>672.2769216320393</v>
      </c>
      <c r="FM60">
        <v>24099.70384615385</v>
      </c>
      <c r="FN60">
        <v>15</v>
      </c>
      <c r="FO60">
        <v>0</v>
      </c>
      <c r="FP60" t="s">
        <v>431</v>
      </c>
      <c r="FQ60">
        <v>1685208052.5</v>
      </c>
      <c r="FR60">
        <v>1685208070</v>
      </c>
      <c r="FS60">
        <v>0</v>
      </c>
      <c r="FT60">
        <v>0.013</v>
      </c>
      <c r="FU60">
        <v>-0.005</v>
      </c>
      <c r="FV60">
        <v>-0.464</v>
      </c>
      <c r="FW60">
        <v>-0.401</v>
      </c>
      <c r="FX60">
        <v>420</v>
      </c>
      <c r="FY60">
        <v>0</v>
      </c>
      <c r="FZ60">
        <v>0.03</v>
      </c>
      <c r="GA60">
        <v>0.02</v>
      </c>
      <c r="GB60">
        <v>-94.89179268292683</v>
      </c>
      <c r="GC60">
        <v>-22.3811164897016</v>
      </c>
      <c r="GD60">
        <v>2.188290254011135</v>
      </c>
      <c r="GE60">
        <v>0</v>
      </c>
      <c r="GF60">
        <v>11.84668780487805</v>
      </c>
      <c r="GG60">
        <v>0.02181753947349311</v>
      </c>
      <c r="GH60">
        <v>0.004519615520122497</v>
      </c>
      <c r="GI60">
        <v>1</v>
      </c>
      <c r="GJ60">
        <v>1</v>
      </c>
      <c r="GK60">
        <v>2</v>
      </c>
      <c r="GL60" t="s">
        <v>439</v>
      </c>
      <c r="GM60">
        <v>3.09957</v>
      </c>
      <c r="GN60">
        <v>2.75819</v>
      </c>
      <c r="GO60">
        <v>0.107579</v>
      </c>
      <c r="GP60">
        <v>0.120495</v>
      </c>
      <c r="GQ60">
        <v>0.100699</v>
      </c>
      <c r="GR60">
        <v>0.0548194</v>
      </c>
      <c r="GS60">
        <v>22986.9</v>
      </c>
      <c r="GT60">
        <v>22292.4</v>
      </c>
      <c r="GU60">
        <v>26310.2</v>
      </c>
      <c r="GV60">
        <v>25692.5</v>
      </c>
      <c r="GW60">
        <v>37957.1</v>
      </c>
      <c r="GX60">
        <v>36861.5</v>
      </c>
      <c r="GY60">
        <v>45994.7</v>
      </c>
      <c r="GZ60">
        <v>42192.4</v>
      </c>
      <c r="HA60">
        <v>1.8811</v>
      </c>
      <c r="HB60">
        <v>1.77745</v>
      </c>
      <c r="HC60">
        <v>0.0105277</v>
      </c>
      <c r="HD60">
        <v>0</v>
      </c>
      <c r="HE60">
        <v>27.8108</v>
      </c>
      <c r="HF60">
        <v>999.9</v>
      </c>
      <c r="HG60">
        <v>43</v>
      </c>
      <c r="HH60">
        <v>39.9</v>
      </c>
      <c r="HI60">
        <v>34.9551</v>
      </c>
      <c r="HJ60">
        <v>61.9744</v>
      </c>
      <c r="HK60">
        <v>28.75</v>
      </c>
      <c r="HL60">
        <v>1</v>
      </c>
      <c r="HM60">
        <v>0.226283</v>
      </c>
      <c r="HN60">
        <v>1.63182</v>
      </c>
      <c r="HO60">
        <v>20.2979</v>
      </c>
      <c r="HP60">
        <v>5.21265</v>
      </c>
      <c r="HQ60">
        <v>11.98</v>
      </c>
      <c r="HR60">
        <v>4.9627</v>
      </c>
      <c r="HS60">
        <v>3.27435</v>
      </c>
      <c r="HT60">
        <v>9999</v>
      </c>
      <c r="HU60">
        <v>9999</v>
      </c>
      <c r="HV60">
        <v>9999</v>
      </c>
      <c r="HW60">
        <v>56.9</v>
      </c>
      <c r="HX60">
        <v>1.864</v>
      </c>
      <c r="HY60">
        <v>1.8602</v>
      </c>
      <c r="HZ60">
        <v>1.85852</v>
      </c>
      <c r="IA60">
        <v>1.85989</v>
      </c>
      <c r="IB60">
        <v>1.85989</v>
      </c>
      <c r="IC60">
        <v>1.85852</v>
      </c>
      <c r="ID60">
        <v>1.85759</v>
      </c>
      <c r="IE60">
        <v>1.85242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-1.158</v>
      </c>
      <c r="IT60">
        <v>-0.2549</v>
      </c>
      <c r="IU60">
        <v>-0.7885906718864093</v>
      </c>
      <c r="IV60">
        <v>-0.0007240741224296705</v>
      </c>
      <c r="IW60">
        <v>1.394155135453638E-07</v>
      </c>
      <c r="IX60">
        <v>-7.009397865246837E-11</v>
      </c>
      <c r="IY60">
        <v>-0.2677907096197649</v>
      </c>
      <c r="IZ60">
        <v>-0.01839738240005131</v>
      </c>
      <c r="JA60">
        <v>0.0009886339832832726</v>
      </c>
      <c r="JB60">
        <v>-4.895939666473346E-06</v>
      </c>
      <c r="JC60">
        <v>3</v>
      </c>
      <c r="JD60">
        <v>2018</v>
      </c>
      <c r="JE60">
        <v>1</v>
      </c>
      <c r="JF60">
        <v>26</v>
      </c>
      <c r="JG60">
        <v>15691.4</v>
      </c>
      <c r="JH60">
        <v>15691.1</v>
      </c>
      <c r="JI60">
        <v>1.62842</v>
      </c>
      <c r="JJ60">
        <v>2.64893</v>
      </c>
      <c r="JK60">
        <v>1.49658</v>
      </c>
      <c r="JL60">
        <v>2.38647</v>
      </c>
      <c r="JM60">
        <v>1.54907</v>
      </c>
      <c r="JN60">
        <v>2.47192</v>
      </c>
      <c r="JO60">
        <v>43.8367</v>
      </c>
      <c r="JP60">
        <v>14.5348</v>
      </c>
      <c r="JQ60">
        <v>18</v>
      </c>
      <c r="JR60">
        <v>497.381</v>
      </c>
      <c r="JS60">
        <v>446.445</v>
      </c>
      <c r="JT60">
        <v>25.3822</v>
      </c>
      <c r="JU60">
        <v>30.1678</v>
      </c>
      <c r="JV60">
        <v>29.9992</v>
      </c>
      <c r="JW60">
        <v>30.1694</v>
      </c>
      <c r="JX60">
        <v>30.1187</v>
      </c>
      <c r="JY60">
        <v>32.7159</v>
      </c>
      <c r="JZ60">
        <v>64.00409999999999</v>
      </c>
      <c r="KA60">
        <v>0</v>
      </c>
      <c r="KB60">
        <v>25.4219</v>
      </c>
      <c r="KC60">
        <v>674.061</v>
      </c>
      <c r="KD60">
        <v>9.40695</v>
      </c>
      <c r="KE60">
        <v>100.523</v>
      </c>
      <c r="KF60">
        <v>100.31</v>
      </c>
    </row>
    <row r="61" spans="1:292">
      <c r="A61">
        <v>41</v>
      </c>
      <c r="B61">
        <v>1686149542.6</v>
      </c>
      <c r="C61">
        <v>291.5999999046326</v>
      </c>
      <c r="D61" t="s">
        <v>517</v>
      </c>
      <c r="E61" t="s">
        <v>518</v>
      </c>
      <c r="F61">
        <v>5</v>
      </c>
      <c r="G61" t="s">
        <v>428</v>
      </c>
      <c r="H61">
        <v>1686149534.814285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662.1452626650961</v>
      </c>
      <c r="AJ61">
        <v>577.3310969696969</v>
      </c>
      <c r="AK61">
        <v>3.145874281341936</v>
      </c>
      <c r="AL61">
        <v>66.72119499432758</v>
      </c>
      <c r="AM61">
        <f>(AO61 - AN61 + DX61*1E3/(8.314*(DZ61+273.15)) * AQ61/DW61 * AP61) * DW61/(100*DK61) * 1000/(1000 - AO61)</f>
        <v>0</v>
      </c>
      <c r="AN61">
        <v>9.393008479056498</v>
      </c>
      <c r="AO61">
        <v>21.26333454545454</v>
      </c>
      <c r="AP61">
        <v>0.0003109245737101922</v>
      </c>
      <c r="AQ61">
        <v>106.240394086752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6</v>
      </c>
      <c r="DL61">
        <v>0.5</v>
      </c>
      <c r="DM61" t="s">
        <v>430</v>
      </c>
      <c r="DN61">
        <v>2</v>
      </c>
      <c r="DO61" t="b">
        <v>1</v>
      </c>
      <c r="DP61">
        <v>1686149534.814285</v>
      </c>
      <c r="DQ61">
        <v>542.9030357142857</v>
      </c>
      <c r="DR61">
        <v>640.5552499999998</v>
      </c>
      <c r="DS61">
        <v>21.24514285714286</v>
      </c>
      <c r="DT61">
        <v>9.390763214285714</v>
      </c>
      <c r="DU61">
        <v>544.0555357142857</v>
      </c>
      <c r="DV61">
        <v>21.50013214285715</v>
      </c>
      <c r="DW61">
        <v>500.0045</v>
      </c>
      <c r="DX61">
        <v>90.71398928571431</v>
      </c>
      <c r="DY61">
        <v>0.1000203678571429</v>
      </c>
      <c r="DZ61">
        <v>28.20378214285714</v>
      </c>
      <c r="EA61">
        <v>27.99010357142857</v>
      </c>
      <c r="EB61">
        <v>999.9000000000002</v>
      </c>
      <c r="EC61">
        <v>0</v>
      </c>
      <c r="ED61">
        <v>0</v>
      </c>
      <c r="EE61">
        <v>9990.820714285714</v>
      </c>
      <c r="EF61">
        <v>0</v>
      </c>
      <c r="EG61">
        <v>1439.002857142857</v>
      </c>
      <c r="EH61">
        <v>-97.65222142857142</v>
      </c>
      <c r="EI61">
        <v>554.6875714285715</v>
      </c>
      <c r="EJ61">
        <v>646.6276071428571</v>
      </c>
      <c r="EK61">
        <v>11.85438571428571</v>
      </c>
      <c r="EL61">
        <v>640.5552499999998</v>
      </c>
      <c r="EM61">
        <v>9.390763214285714</v>
      </c>
      <c r="EN61">
        <v>1.927231785714286</v>
      </c>
      <c r="EO61">
        <v>0.8518736071428571</v>
      </c>
      <c r="EP61">
        <v>16.85883571428571</v>
      </c>
      <c r="EQ61">
        <v>4.602390357142857</v>
      </c>
      <c r="ER61">
        <v>1999.996428571428</v>
      </c>
      <c r="ES61">
        <v>0.9799965357142858</v>
      </c>
      <c r="ET61">
        <v>0.02000326428571429</v>
      </c>
      <c r="EU61">
        <v>0</v>
      </c>
      <c r="EV61">
        <v>931.8671071428571</v>
      </c>
      <c r="EW61">
        <v>5.00078</v>
      </c>
      <c r="EX61">
        <v>24101.50357142857</v>
      </c>
      <c r="EY61">
        <v>16379.6</v>
      </c>
      <c r="EZ61">
        <v>41.10685714285713</v>
      </c>
      <c r="FA61">
        <v>42.70507142857142</v>
      </c>
      <c r="FB61">
        <v>41.44392857142856</v>
      </c>
      <c r="FC61">
        <v>42.03999999999998</v>
      </c>
      <c r="FD61">
        <v>42.26310714285713</v>
      </c>
      <c r="FE61">
        <v>1955.086428571429</v>
      </c>
      <c r="FF61">
        <v>39.91</v>
      </c>
      <c r="FG61">
        <v>0</v>
      </c>
      <c r="FH61">
        <v>1686149535.7</v>
      </c>
      <c r="FI61">
        <v>0</v>
      </c>
      <c r="FJ61">
        <v>932.0001538461539</v>
      </c>
      <c r="FK61">
        <v>22.39986325893645</v>
      </c>
      <c r="FL61">
        <v>718.9094009145338</v>
      </c>
      <c r="FM61">
        <v>24103.20384615385</v>
      </c>
      <c r="FN61">
        <v>15</v>
      </c>
      <c r="FO61">
        <v>0</v>
      </c>
      <c r="FP61" t="s">
        <v>431</v>
      </c>
      <c r="FQ61">
        <v>1685208052.5</v>
      </c>
      <c r="FR61">
        <v>1685208070</v>
      </c>
      <c r="FS61">
        <v>0</v>
      </c>
      <c r="FT61">
        <v>0.013</v>
      </c>
      <c r="FU61">
        <v>-0.005</v>
      </c>
      <c r="FV61">
        <v>-0.464</v>
      </c>
      <c r="FW61">
        <v>-0.401</v>
      </c>
      <c r="FX61">
        <v>420</v>
      </c>
      <c r="FY61">
        <v>0</v>
      </c>
      <c r="FZ61">
        <v>0.03</v>
      </c>
      <c r="GA61">
        <v>0.02</v>
      </c>
      <c r="GB61">
        <v>-96.43745999999999</v>
      </c>
      <c r="GC61">
        <v>-20.89774784240149</v>
      </c>
      <c r="GD61">
        <v>2.012254569108988</v>
      </c>
      <c r="GE61">
        <v>0</v>
      </c>
      <c r="GF61">
        <v>11.8504025</v>
      </c>
      <c r="GG61">
        <v>0.08166191369600898</v>
      </c>
      <c r="GH61">
        <v>0.008941825526703031</v>
      </c>
      <c r="GI61">
        <v>1</v>
      </c>
      <c r="GJ61">
        <v>1</v>
      </c>
      <c r="GK61">
        <v>2</v>
      </c>
      <c r="GL61" t="s">
        <v>439</v>
      </c>
      <c r="GM61">
        <v>3.09962</v>
      </c>
      <c r="GN61">
        <v>2.7581</v>
      </c>
      <c r="GO61">
        <v>0.109702</v>
      </c>
      <c r="GP61">
        <v>0.122635</v>
      </c>
      <c r="GQ61">
        <v>0.100742</v>
      </c>
      <c r="GR61">
        <v>0.0548328</v>
      </c>
      <c r="GS61">
        <v>22932.4</v>
      </c>
      <c r="GT61">
        <v>22238.2</v>
      </c>
      <c r="GU61">
        <v>26310.4</v>
      </c>
      <c r="GV61">
        <v>25692.5</v>
      </c>
      <c r="GW61">
        <v>37955.3</v>
      </c>
      <c r="GX61">
        <v>36861.2</v>
      </c>
      <c r="GY61">
        <v>45994.4</v>
      </c>
      <c r="GZ61">
        <v>42192.3</v>
      </c>
      <c r="HA61">
        <v>1.88113</v>
      </c>
      <c r="HB61">
        <v>1.77715</v>
      </c>
      <c r="HC61">
        <v>0.0110082</v>
      </c>
      <c r="HD61">
        <v>0</v>
      </c>
      <c r="HE61">
        <v>27.8176</v>
      </c>
      <c r="HF61">
        <v>999.9</v>
      </c>
      <c r="HG61">
        <v>43</v>
      </c>
      <c r="HH61">
        <v>40</v>
      </c>
      <c r="HI61">
        <v>35.1424</v>
      </c>
      <c r="HJ61">
        <v>62.1344</v>
      </c>
      <c r="HK61">
        <v>28.778</v>
      </c>
      <c r="HL61">
        <v>1</v>
      </c>
      <c r="HM61">
        <v>0.226893</v>
      </c>
      <c r="HN61">
        <v>1.83767</v>
      </c>
      <c r="HO61">
        <v>20.2956</v>
      </c>
      <c r="HP61">
        <v>5.21355</v>
      </c>
      <c r="HQ61">
        <v>11.98</v>
      </c>
      <c r="HR61">
        <v>4.96365</v>
      </c>
      <c r="HS61">
        <v>3.27425</v>
      </c>
      <c r="HT61">
        <v>9999</v>
      </c>
      <c r="HU61">
        <v>9999</v>
      </c>
      <c r="HV61">
        <v>9999</v>
      </c>
      <c r="HW61">
        <v>56.9</v>
      </c>
      <c r="HX61">
        <v>1.86401</v>
      </c>
      <c r="HY61">
        <v>1.8602</v>
      </c>
      <c r="HZ61">
        <v>1.85852</v>
      </c>
      <c r="IA61">
        <v>1.85989</v>
      </c>
      <c r="IB61">
        <v>1.85989</v>
      </c>
      <c r="IC61">
        <v>1.85851</v>
      </c>
      <c r="ID61">
        <v>1.85758</v>
      </c>
      <c r="IE61">
        <v>1.85242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-1.167</v>
      </c>
      <c r="IT61">
        <v>-0.2547</v>
      </c>
      <c r="IU61">
        <v>-0.7885906718864093</v>
      </c>
      <c r="IV61">
        <v>-0.0007240741224296705</v>
      </c>
      <c r="IW61">
        <v>1.394155135453638E-07</v>
      </c>
      <c r="IX61">
        <v>-7.009397865246837E-11</v>
      </c>
      <c r="IY61">
        <v>-0.2677907096197649</v>
      </c>
      <c r="IZ61">
        <v>-0.01839738240005131</v>
      </c>
      <c r="JA61">
        <v>0.0009886339832832726</v>
      </c>
      <c r="JB61">
        <v>-4.895939666473346E-06</v>
      </c>
      <c r="JC61">
        <v>3</v>
      </c>
      <c r="JD61">
        <v>2018</v>
      </c>
      <c r="JE61">
        <v>1</v>
      </c>
      <c r="JF61">
        <v>26</v>
      </c>
      <c r="JG61">
        <v>15691.5</v>
      </c>
      <c r="JH61">
        <v>15691.2</v>
      </c>
      <c r="JI61">
        <v>1.66016</v>
      </c>
      <c r="JJ61">
        <v>2.64526</v>
      </c>
      <c r="JK61">
        <v>1.49658</v>
      </c>
      <c r="JL61">
        <v>2.38647</v>
      </c>
      <c r="JM61">
        <v>1.54907</v>
      </c>
      <c r="JN61">
        <v>2.43774</v>
      </c>
      <c r="JO61">
        <v>43.8367</v>
      </c>
      <c r="JP61">
        <v>14.5436</v>
      </c>
      <c r="JQ61">
        <v>18</v>
      </c>
      <c r="JR61">
        <v>497.422</v>
      </c>
      <c r="JS61">
        <v>446.284</v>
      </c>
      <c r="JT61">
        <v>25.4387</v>
      </c>
      <c r="JU61">
        <v>30.1724</v>
      </c>
      <c r="JV61">
        <v>30</v>
      </c>
      <c r="JW61">
        <v>30.1727</v>
      </c>
      <c r="JX61">
        <v>30.1219</v>
      </c>
      <c r="JY61">
        <v>33.3568</v>
      </c>
      <c r="JZ61">
        <v>64.00409999999999</v>
      </c>
      <c r="KA61">
        <v>0</v>
      </c>
      <c r="KB61">
        <v>25.4304</v>
      </c>
      <c r="KC61">
        <v>687.418</v>
      </c>
      <c r="KD61">
        <v>9.38419</v>
      </c>
      <c r="KE61">
        <v>100.523</v>
      </c>
      <c r="KF61">
        <v>100.31</v>
      </c>
    </row>
    <row r="62" spans="1:292">
      <c r="A62">
        <v>42</v>
      </c>
      <c r="B62">
        <v>1686149547.6</v>
      </c>
      <c r="C62">
        <v>296.5999999046326</v>
      </c>
      <c r="D62" t="s">
        <v>519</v>
      </c>
      <c r="E62" t="s">
        <v>520</v>
      </c>
      <c r="F62">
        <v>5</v>
      </c>
      <c r="G62" t="s">
        <v>428</v>
      </c>
      <c r="H62">
        <v>1686149540.1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678.996331826935</v>
      </c>
      <c r="AJ62">
        <v>592.9950787878785</v>
      </c>
      <c r="AK62">
        <v>3.133337502363963</v>
      </c>
      <c r="AL62">
        <v>66.72119499432758</v>
      </c>
      <c r="AM62">
        <f>(AO62 - AN62 + DX62*1E3/(8.314*(DZ62+273.15)) * AQ62/DW62 * AP62) * DW62/(100*DK62) * 1000/(1000 - AO62)</f>
        <v>0</v>
      </c>
      <c r="AN62">
        <v>9.395388418115797</v>
      </c>
      <c r="AO62">
        <v>21.2737006060606</v>
      </c>
      <c r="AP62">
        <v>0.0001340351200112449</v>
      </c>
      <c r="AQ62">
        <v>106.240394086752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6</v>
      </c>
      <c r="DL62">
        <v>0.5</v>
      </c>
      <c r="DM62" t="s">
        <v>430</v>
      </c>
      <c r="DN62">
        <v>2</v>
      </c>
      <c r="DO62" t="b">
        <v>1</v>
      </c>
      <c r="DP62">
        <v>1686149540.1</v>
      </c>
      <c r="DQ62">
        <v>558.9507037037037</v>
      </c>
      <c r="DR62">
        <v>658.2404444444445</v>
      </c>
      <c r="DS62">
        <v>21.25760740740741</v>
      </c>
      <c r="DT62">
        <v>9.393037037037036</v>
      </c>
      <c r="DU62">
        <v>560.1134444444444</v>
      </c>
      <c r="DV62">
        <v>21.5123962962963</v>
      </c>
      <c r="DW62">
        <v>500.022888888889</v>
      </c>
      <c r="DX62">
        <v>90.71371851851852</v>
      </c>
      <c r="DY62">
        <v>0.09992898518518517</v>
      </c>
      <c r="DZ62">
        <v>28.20757777777778</v>
      </c>
      <c r="EA62">
        <v>27.99115925925926</v>
      </c>
      <c r="EB62">
        <v>999.9000000000001</v>
      </c>
      <c r="EC62">
        <v>0</v>
      </c>
      <c r="ED62">
        <v>0</v>
      </c>
      <c r="EE62">
        <v>10001.73555555556</v>
      </c>
      <c r="EF62">
        <v>0</v>
      </c>
      <c r="EG62">
        <v>1441.247037037037</v>
      </c>
      <c r="EH62">
        <v>-99.28964074074074</v>
      </c>
      <c r="EI62">
        <v>571.090962962963</v>
      </c>
      <c r="EJ62">
        <v>664.4818518518518</v>
      </c>
      <c r="EK62">
        <v>11.86457407407407</v>
      </c>
      <c r="EL62">
        <v>658.2404444444445</v>
      </c>
      <c r="EM62">
        <v>9.393037037037036</v>
      </c>
      <c r="EN62">
        <v>1.928358148148148</v>
      </c>
      <c r="EO62">
        <v>0.8520774444444443</v>
      </c>
      <c r="EP62">
        <v>16.86804074074074</v>
      </c>
      <c r="EQ62">
        <v>4.605811481481481</v>
      </c>
      <c r="ER62">
        <v>1999.979629629629</v>
      </c>
      <c r="ES62">
        <v>0.9799964444444446</v>
      </c>
      <c r="ET62">
        <v>0.02000335555555555</v>
      </c>
      <c r="EU62">
        <v>0</v>
      </c>
      <c r="EV62">
        <v>933.6721851851854</v>
      </c>
      <c r="EW62">
        <v>5.00078</v>
      </c>
      <c r="EX62">
        <v>24153.87037037037</v>
      </c>
      <c r="EY62">
        <v>16379.46296296297</v>
      </c>
      <c r="EZ62">
        <v>41.11322222222222</v>
      </c>
      <c r="FA62">
        <v>42.71733333333333</v>
      </c>
      <c r="FB62">
        <v>41.40255555555555</v>
      </c>
      <c r="FC62">
        <v>42.05537037037037</v>
      </c>
      <c r="FD62">
        <v>42.24044444444444</v>
      </c>
      <c r="FE62">
        <v>1955.06962962963</v>
      </c>
      <c r="FF62">
        <v>39.91</v>
      </c>
      <c r="FG62">
        <v>0</v>
      </c>
      <c r="FH62">
        <v>1686149540.5</v>
      </c>
      <c r="FI62">
        <v>0</v>
      </c>
      <c r="FJ62">
        <v>933.5841538461539</v>
      </c>
      <c r="FK62">
        <v>16.23699143633497</v>
      </c>
      <c r="FL62">
        <v>-427.6957255204804</v>
      </c>
      <c r="FM62">
        <v>24151.05769230769</v>
      </c>
      <c r="FN62">
        <v>15</v>
      </c>
      <c r="FO62">
        <v>0</v>
      </c>
      <c r="FP62" t="s">
        <v>431</v>
      </c>
      <c r="FQ62">
        <v>1685208052.5</v>
      </c>
      <c r="FR62">
        <v>1685208070</v>
      </c>
      <c r="FS62">
        <v>0</v>
      </c>
      <c r="FT62">
        <v>0.013</v>
      </c>
      <c r="FU62">
        <v>-0.005</v>
      </c>
      <c r="FV62">
        <v>-0.464</v>
      </c>
      <c r="FW62">
        <v>-0.401</v>
      </c>
      <c r="FX62">
        <v>420</v>
      </c>
      <c r="FY62">
        <v>0</v>
      </c>
      <c r="FZ62">
        <v>0.03</v>
      </c>
      <c r="GA62">
        <v>0.02</v>
      </c>
      <c r="GB62">
        <v>-98.17496829268293</v>
      </c>
      <c r="GC62">
        <v>-18.99755121951238</v>
      </c>
      <c r="GD62">
        <v>1.875864360565164</v>
      </c>
      <c r="GE62">
        <v>0</v>
      </c>
      <c r="GF62">
        <v>11.85770975609756</v>
      </c>
      <c r="GG62">
        <v>0.1185637630662302</v>
      </c>
      <c r="GH62">
        <v>0.01185322442244316</v>
      </c>
      <c r="GI62">
        <v>1</v>
      </c>
      <c r="GJ62">
        <v>1</v>
      </c>
      <c r="GK62">
        <v>2</v>
      </c>
      <c r="GL62" t="s">
        <v>439</v>
      </c>
      <c r="GM62">
        <v>3.09951</v>
      </c>
      <c r="GN62">
        <v>2.75809</v>
      </c>
      <c r="GO62">
        <v>0.11179</v>
      </c>
      <c r="GP62">
        <v>0.124748</v>
      </c>
      <c r="GQ62">
        <v>0.100773</v>
      </c>
      <c r="GR62">
        <v>0.0548493</v>
      </c>
      <c r="GS62">
        <v>22878.4</v>
      </c>
      <c r="GT62">
        <v>22184.3</v>
      </c>
      <c r="GU62">
        <v>26310.1</v>
      </c>
      <c r="GV62">
        <v>25692.2</v>
      </c>
      <c r="GW62">
        <v>37954.2</v>
      </c>
      <c r="GX62">
        <v>36860.7</v>
      </c>
      <c r="GY62">
        <v>45994.4</v>
      </c>
      <c r="GZ62">
        <v>42192.2</v>
      </c>
      <c r="HA62">
        <v>1.88087</v>
      </c>
      <c r="HB62">
        <v>1.77743</v>
      </c>
      <c r="HC62">
        <v>0.0108518</v>
      </c>
      <c r="HD62">
        <v>0</v>
      </c>
      <c r="HE62">
        <v>27.8293</v>
      </c>
      <c r="HF62">
        <v>999.9</v>
      </c>
      <c r="HG62">
        <v>43</v>
      </c>
      <c r="HH62">
        <v>40</v>
      </c>
      <c r="HI62">
        <v>35.1426</v>
      </c>
      <c r="HJ62">
        <v>61.8744</v>
      </c>
      <c r="HK62">
        <v>28.8702</v>
      </c>
      <c r="HL62">
        <v>1</v>
      </c>
      <c r="HM62">
        <v>0.227952</v>
      </c>
      <c r="HN62">
        <v>1.95947</v>
      </c>
      <c r="HO62">
        <v>20.2942</v>
      </c>
      <c r="HP62">
        <v>5.21295</v>
      </c>
      <c r="HQ62">
        <v>11.98</v>
      </c>
      <c r="HR62">
        <v>4.96355</v>
      </c>
      <c r="HS62">
        <v>3.2742</v>
      </c>
      <c r="HT62">
        <v>9999</v>
      </c>
      <c r="HU62">
        <v>9999</v>
      </c>
      <c r="HV62">
        <v>9999</v>
      </c>
      <c r="HW62">
        <v>56.9</v>
      </c>
      <c r="HX62">
        <v>1.86399</v>
      </c>
      <c r="HY62">
        <v>1.8602</v>
      </c>
      <c r="HZ62">
        <v>1.85853</v>
      </c>
      <c r="IA62">
        <v>1.85989</v>
      </c>
      <c r="IB62">
        <v>1.85989</v>
      </c>
      <c r="IC62">
        <v>1.85852</v>
      </c>
      <c r="ID62">
        <v>1.85759</v>
      </c>
      <c r="IE62">
        <v>1.85242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-1.177</v>
      </c>
      <c r="IT62">
        <v>-0.2545</v>
      </c>
      <c r="IU62">
        <v>-0.7885906718864093</v>
      </c>
      <c r="IV62">
        <v>-0.0007240741224296705</v>
      </c>
      <c r="IW62">
        <v>1.394155135453638E-07</v>
      </c>
      <c r="IX62">
        <v>-7.009397865246837E-11</v>
      </c>
      <c r="IY62">
        <v>-0.2677907096197649</v>
      </c>
      <c r="IZ62">
        <v>-0.01839738240005131</v>
      </c>
      <c r="JA62">
        <v>0.0009886339832832726</v>
      </c>
      <c r="JB62">
        <v>-4.895939666473346E-06</v>
      </c>
      <c r="JC62">
        <v>3</v>
      </c>
      <c r="JD62">
        <v>2018</v>
      </c>
      <c r="JE62">
        <v>1</v>
      </c>
      <c r="JF62">
        <v>26</v>
      </c>
      <c r="JG62">
        <v>15691.6</v>
      </c>
      <c r="JH62">
        <v>15691.3</v>
      </c>
      <c r="JI62">
        <v>1.68945</v>
      </c>
      <c r="JJ62">
        <v>2.65137</v>
      </c>
      <c r="JK62">
        <v>1.49658</v>
      </c>
      <c r="JL62">
        <v>2.3877</v>
      </c>
      <c r="JM62">
        <v>1.54907</v>
      </c>
      <c r="JN62">
        <v>2.45117</v>
      </c>
      <c r="JO62">
        <v>43.8641</v>
      </c>
      <c r="JP62">
        <v>14.5348</v>
      </c>
      <c r="JQ62">
        <v>18</v>
      </c>
      <c r="JR62">
        <v>497.306</v>
      </c>
      <c r="JS62">
        <v>446.486</v>
      </c>
      <c r="JT62">
        <v>25.4527</v>
      </c>
      <c r="JU62">
        <v>30.1777</v>
      </c>
      <c r="JV62">
        <v>30.0008</v>
      </c>
      <c r="JW62">
        <v>30.1772</v>
      </c>
      <c r="JX62">
        <v>30.1265</v>
      </c>
      <c r="JY62">
        <v>34.0538</v>
      </c>
      <c r="JZ62">
        <v>64.00409999999999</v>
      </c>
      <c r="KA62">
        <v>0</v>
      </c>
      <c r="KB62">
        <v>25.4333</v>
      </c>
      <c r="KC62">
        <v>707.46</v>
      </c>
      <c r="KD62">
        <v>9.35469</v>
      </c>
      <c r="KE62">
        <v>100.522</v>
      </c>
      <c r="KF62">
        <v>100.309</v>
      </c>
    </row>
    <row r="63" spans="1:292">
      <c r="A63">
        <v>43</v>
      </c>
      <c r="B63">
        <v>1686149552.6</v>
      </c>
      <c r="C63">
        <v>301.5999999046326</v>
      </c>
      <c r="D63" t="s">
        <v>521</v>
      </c>
      <c r="E63" t="s">
        <v>522</v>
      </c>
      <c r="F63">
        <v>5</v>
      </c>
      <c r="G63" t="s">
        <v>428</v>
      </c>
      <c r="H63">
        <v>1686149544.814285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696.0116782792162</v>
      </c>
      <c r="AJ63">
        <v>608.7708242424242</v>
      </c>
      <c r="AK63">
        <v>3.167475345218629</v>
      </c>
      <c r="AL63">
        <v>66.72119499432758</v>
      </c>
      <c r="AM63">
        <f>(AO63 - AN63 + DX63*1E3/(8.314*(DZ63+273.15)) * AQ63/DW63 * AP63) * DW63/(100*DK63) * 1000/(1000 - AO63)</f>
        <v>0</v>
      </c>
      <c r="AN63">
        <v>9.399259904260617</v>
      </c>
      <c r="AO63">
        <v>21.29047636363636</v>
      </c>
      <c r="AP63">
        <v>0.000222321112063974</v>
      </c>
      <c r="AQ63">
        <v>106.240394086752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6</v>
      </c>
      <c r="DL63">
        <v>0.5</v>
      </c>
      <c r="DM63" t="s">
        <v>430</v>
      </c>
      <c r="DN63">
        <v>2</v>
      </c>
      <c r="DO63" t="b">
        <v>1</v>
      </c>
      <c r="DP63">
        <v>1686149544.814285</v>
      </c>
      <c r="DQ63">
        <v>573.3609285714285</v>
      </c>
      <c r="DR63">
        <v>674.0656428571428</v>
      </c>
      <c r="DS63">
        <v>21.27047857142857</v>
      </c>
      <c r="DT63">
        <v>9.39587857142857</v>
      </c>
      <c r="DU63">
        <v>574.5327857142858</v>
      </c>
      <c r="DV63">
        <v>21.52503928571429</v>
      </c>
      <c r="DW63">
        <v>500.0283214285715</v>
      </c>
      <c r="DX63">
        <v>90.713425</v>
      </c>
      <c r="DY63">
        <v>0.1000339071428572</v>
      </c>
      <c r="DZ63">
        <v>28.21271785714286</v>
      </c>
      <c r="EA63">
        <v>28.00024642857143</v>
      </c>
      <c r="EB63">
        <v>999.9000000000002</v>
      </c>
      <c r="EC63">
        <v>0</v>
      </c>
      <c r="ED63">
        <v>0</v>
      </c>
      <c r="EE63">
        <v>10001.5425</v>
      </c>
      <c r="EF63">
        <v>0</v>
      </c>
      <c r="EG63">
        <v>1441.280714285714</v>
      </c>
      <c r="EH63">
        <v>-100.7046142857143</v>
      </c>
      <c r="EI63">
        <v>585.8218571428571</v>
      </c>
      <c r="EJ63">
        <v>680.4590357142857</v>
      </c>
      <c r="EK63">
        <v>11.87459285714286</v>
      </c>
      <c r="EL63">
        <v>674.0656428571428</v>
      </c>
      <c r="EM63">
        <v>9.39587857142857</v>
      </c>
      <c r="EN63">
        <v>1.929518928571429</v>
      </c>
      <c r="EO63">
        <v>0.8523324285714287</v>
      </c>
      <c r="EP63">
        <v>16.87752857142857</v>
      </c>
      <c r="EQ63">
        <v>4.610088928571429</v>
      </c>
      <c r="ER63">
        <v>2000.015</v>
      </c>
      <c r="ES63">
        <v>0.9799969642857143</v>
      </c>
      <c r="ET63">
        <v>0.02000283214285714</v>
      </c>
      <c r="EU63">
        <v>0</v>
      </c>
      <c r="EV63">
        <v>934.735392857143</v>
      </c>
      <c r="EW63">
        <v>5.00078</v>
      </c>
      <c r="EX63">
        <v>24151.06785714285</v>
      </c>
      <c r="EY63">
        <v>16379.75</v>
      </c>
      <c r="EZ63">
        <v>41.12928571428571</v>
      </c>
      <c r="FA63">
        <v>42.73857142857141</v>
      </c>
      <c r="FB63">
        <v>41.36810714285713</v>
      </c>
      <c r="FC63">
        <v>42.06678571428571</v>
      </c>
      <c r="FD63">
        <v>42.3032857142857</v>
      </c>
      <c r="FE63">
        <v>1955.105</v>
      </c>
      <c r="FF63">
        <v>39.91</v>
      </c>
      <c r="FG63">
        <v>0</v>
      </c>
      <c r="FH63">
        <v>1686149545.9</v>
      </c>
      <c r="FI63">
        <v>0</v>
      </c>
      <c r="FJ63">
        <v>934.8732800000001</v>
      </c>
      <c r="FK63">
        <v>10.47853844601753</v>
      </c>
      <c r="FL63">
        <v>656.5615371950411</v>
      </c>
      <c r="FM63">
        <v>24151.808</v>
      </c>
      <c r="FN63">
        <v>15</v>
      </c>
      <c r="FO63">
        <v>0</v>
      </c>
      <c r="FP63" t="s">
        <v>431</v>
      </c>
      <c r="FQ63">
        <v>1685208052.5</v>
      </c>
      <c r="FR63">
        <v>1685208070</v>
      </c>
      <c r="FS63">
        <v>0</v>
      </c>
      <c r="FT63">
        <v>0.013</v>
      </c>
      <c r="FU63">
        <v>-0.005</v>
      </c>
      <c r="FV63">
        <v>-0.464</v>
      </c>
      <c r="FW63">
        <v>-0.401</v>
      </c>
      <c r="FX63">
        <v>420</v>
      </c>
      <c r="FY63">
        <v>0</v>
      </c>
      <c r="FZ63">
        <v>0.03</v>
      </c>
      <c r="GA63">
        <v>0.02</v>
      </c>
      <c r="GB63">
        <v>-99.7235243902439</v>
      </c>
      <c r="GC63">
        <v>-18.04014146341445</v>
      </c>
      <c r="GD63">
        <v>1.780695983252326</v>
      </c>
      <c r="GE63">
        <v>0</v>
      </c>
      <c r="GF63">
        <v>11.8675756097561</v>
      </c>
      <c r="GG63">
        <v>0.1218376306620162</v>
      </c>
      <c r="GH63">
        <v>0.01217481968590473</v>
      </c>
      <c r="GI63">
        <v>1</v>
      </c>
      <c r="GJ63">
        <v>1</v>
      </c>
      <c r="GK63">
        <v>2</v>
      </c>
      <c r="GL63" t="s">
        <v>439</v>
      </c>
      <c r="GM63">
        <v>3.09959</v>
      </c>
      <c r="GN63">
        <v>2.75803</v>
      </c>
      <c r="GO63">
        <v>0.113874</v>
      </c>
      <c r="GP63">
        <v>0.126831</v>
      </c>
      <c r="GQ63">
        <v>0.100828</v>
      </c>
      <c r="GR63">
        <v>0.0548586</v>
      </c>
      <c r="GS63">
        <v>22824.7</v>
      </c>
      <c r="GT63">
        <v>22131.6</v>
      </c>
      <c r="GU63">
        <v>26310.1</v>
      </c>
      <c r="GV63">
        <v>25692.2</v>
      </c>
      <c r="GW63">
        <v>37951.8</v>
      </c>
      <c r="GX63">
        <v>36860.4</v>
      </c>
      <c r="GY63">
        <v>45994</v>
      </c>
      <c r="GZ63">
        <v>42192</v>
      </c>
      <c r="HA63">
        <v>1.88122</v>
      </c>
      <c r="HB63">
        <v>1.77702</v>
      </c>
      <c r="HC63">
        <v>0.0103563</v>
      </c>
      <c r="HD63">
        <v>0</v>
      </c>
      <c r="HE63">
        <v>27.8427</v>
      </c>
      <c r="HF63">
        <v>999.9</v>
      </c>
      <c r="HG63">
        <v>43</v>
      </c>
      <c r="HH63">
        <v>40</v>
      </c>
      <c r="HI63">
        <v>35.1411</v>
      </c>
      <c r="HJ63">
        <v>61.7944</v>
      </c>
      <c r="HK63">
        <v>28.9704</v>
      </c>
      <c r="HL63">
        <v>1</v>
      </c>
      <c r="HM63">
        <v>0.228961</v>
      </c>
      <c r="HN63">
        <v>2.02679</v>
      </c>
      <c r="HO63">
        <v>20.2934</v>
      </c>
      <c r="HP63">
        <v>5.21355</v>
      </c>
      <c r="HQ63">
        <v>11.98</v>
      </c>
      <c r="HR63">
        <v>4.9638</v>
      </c>
      <c r="HS63">
        <v>3.27405</v>
      </c>
      <c r="HT63">
        <v>9999</v>
      </c>
      <c r="HU63">
        <v>9999</v>
      </c>
      <c r="HV63">
        <v>9999</v>
      </c>
      <c r="HW63">
        <v>56.9</v>
      </c>
      <c r="HX63">
        <v>1.86399</v>
      </c>
      <c r="HY63">
        <v>1.8602</v>
      </c>
      <c r="HZ63">
        <v>1.85852</v>
      </c>
      <c r="IA63">
        <v>1.85989</v>
      </c>
      <c r="IB63">
        <v>1.85989</v>
      </c>
      <c r="IC63">
        <v>1.85851</v>
      </c>
      <c r="ID63">
        <v>1.85759</v>
      </c>
      <c r="IE63">
        <v>1.85242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-1.188</v>
      </c>
      <c r="IT63">
        <v>-0.2542</v>
      </c>
      <c r="IU63">
        <v>-0.7885906718864093</v>
      </c>
      <c r="IV63">
        <v>-0.0007240741224296705</v>
      </c>
      <c r="IW63">
        <v>1.394155135453638E-07</v>
      </c>
      <c r="IX63">
        <v>-7.009397865246837E-11</v>
      </c>
      <c r="IY63">
        <v>-0.2677907096197649</v>
      </c>
      <c r="IZ63">
        <v>-0.01839738240005131</v>
      </c>
      <c r="JA63">
        <v>0.0009886339832832726</v>
      </c>
      <c r="JB63">
        <v>-4.895939666473346E-06</v>
      </c>
      <c r="JC63">
        <v>3</v>
      </c>
      <c r="JD63">
        <v>2018</v>
      </c>
      <c r="JE63">
        <v>1</v>
      </c>
      <c r="JF63">
        <v>26</v>
      </c>
      <c r="JG63">
        <v>15691.7</v>
      </c>
      <c r="JH63">
        <v>15691.4</v>
      </c>
      <c r="JI63">
        <v>1.72729</v>
      </c>
      <c r="JJ63">
        <v>2.64771</v>
      </c>
      <c r="JK63">
        <v>1.49658</v>
      </c>
      <c r="JL63">
        <v>2.38647</v>
      </c>
      <c r="JM63">
        <v>1.54785</v>
      </c>
      <c r="JN63">
        <v>2.38037</v>
      </c>
      <c r="JO63">
        <v>43.8641</v>
      </c>
      <c r="JP63">
        <v>14.5261</v>
      </c>
      <c r="JQ63">
        <v>18</v>
      </c>
      <c r="JR63">
        <v>497.547</v>
      </c>
      <c r="JS63">
        <v>446.278</v>
      </c>
      <c r="JT63">
        <v>25.4494</v>
      </c>
      <c r="JU63">
        <v>30.1829</v>
      </c>
      <c r="JV63">
        <v>30.001</v>
      </c>
      <c r="JW63">
        <v>30.1812</v>
      </c>
      <c r="JX63">
        <v>30.1316</v>
      </c>
      <c r="JY63">
        <v>34.6901</v>
      </c>
      <c r="JZ63">
        <v>64.00409999999999</v>
      </c>
      <c r="KA63">
        <v>0</v>
      </c>
      <c r="KB63">
        <v>25.4318</v>
      </c>
      <c r="KC63">
        <v>720.819</v>
      </c>
      <c r="KD63">
        <v>9.31439</v>
      </c>
      <c r="KE63">
        <v>100.522</v>
      </c>
      <c r="KF63">
        <v>100.309</v>
      </c>
    </row>
    <row r="64" spans="1:292">
      <c r="A64">
        <v>44</v>
      </c>
      <c r="B64">
        <v>1686149557.6</v>
      </c>
      <c r="C64">
        <v>306.5999999046326</v>
      </c>
      <c r="D64" t="s">
        <v>523</v>
      </c>
      <c r="E64" t="s">
        <v>524</v>
      </c>
      <c r="F64">
        <v>5</v>
      </c>
      <c r="G64" t="s">
        <v>428</v>
      </c>
      <c r="H64">
        <v>1686149550.1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712.8820236339855</v>
      </c>
      <c r="AJ64">
        <v>624.5435818181817</v>
      </c>
      <c r="AK64">
        <v>3.163339034363136</v>
      </c>
      <c r="AL64">
        <v>66.72119499432758</v>
      </c>
      <c r="AM64">
        <f>(AO64 - AN64 + DX64*1E3/(8.314*(DZ64+273.15)) * AQ64/DW64 * AP64) * DW64/(100*DK64) * 1000/(1000 - AO64)</f>
        <v>0</v>
      </c>
      <c r="AN64">
        <v>9.403008597474647</v>
      </c>
      <c r="AO64">
        <v>21.30590606060605</v>
      </c>
      <c r="AP64">
        <v>0.0001918696300965731</v>
      </c>
      <c r="AQ64">
        <v>106.240394086752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6</v>
      </c>
      <c r="DL64">
        <v>0.5</v>
      </c>
      <c r="DM64" t="s">
        <v>430</v>
      </c>
      <c r="DN64">
        <v>2</v>
      </c>
      <c r="DO64" t="b">
        <v>1</v>
      </c>
      <c r="DP64">
        <v>1686149550.1</v>
      </c>
      <c r="DQ64">
        <v>589.6288888888889</v>
      </c>
      <c r="DR64">
        <v>691.7815185185186</v>
      </c>
      <c r="DS64">
        <v>21.28526296296296</v>
      </c>
      <c r="DT64">
        <v>9.399323333333335</v>
      </c>
      <c r="DU64">
        <v>590.811074074074</v>
      </c>
      <c r="DV64">
        <v>21.53957407407407</v>
      </c>
      <c r="DW64">
        <v>500.0082962962962</v>
      </c>
      <c r="DX64">
        <v>90.71308518518518</v>
      </c>
      <c r="DY64">
        <v>0.09992503333333334</v>
      </c>
      <c r="DZ64">
        <v>28.2190037037037</v>
      </c>
      <c r="EA64">
        <v>28.00991851851852</v>
      </c>
      <c r="EB64">
        <v>999.9000000000001</v>
      </c>
      <c r="EC64">
        <v>0</v>
      </c>
      <c r="ED64">
        <v>0</v>
      </c>
      <c r="EE64">
        <v>10011.62185185185</v>
      </c>
      <c r="EF64">
        <v>0</v>
      </c>
      <c r="EG64">
        <v>1441.176296296296</v>
      </c>
      <c r="EH64">
        <v>-102.1525555555555</v>
      </c>
      <c r="EI64">
        <v>602.4524814814814</v>
      </c>
      <c r="EJ64">
        <v>698.3453703703702</v>
      </c>
      <c r="EK64">
        <v>11.88592962962963</v>
      </c>
      <c r="EL64">
        <v>691.7815185185186</v>
      </c>
      <c r="EM64">
        <v>9.399323333333335</v>
      </c>
      <c r="EN64">
        <v>1.930852222222222</v>
      </c>
      <c r="EO64">
        <v>0.8526417407407407</v>
      </c>
      <c r="EP64">
        <v>16.88841481481482</v>
      </c>
      <c r="EQ64">
        <v>4.615276666666666</v>
      </c>
      <c r="ER64">
        <v>1999.998148148148</v>
      </c>
      <c r="ES64">
        <v>0.979997</v>
      </c>
      <c r="ET64">
        <v>0.02000279259259259</v>
      </c>
      <c r="EU64">
        <v>0</v>
      </c>
      <c r="EV64">
        <v>935.5622592592592</v>
      </c>
      <c r="EW64">
        <v>5.00078</v>
      </c>
      <c r="EX64">
        <v>24189.51111111111</v>
      </c>
      <c r="EY64">
        <v>16379.6</v>
      </c>
      <c r="EZ64">
        <v>41.12718518518518</v>
      </c>
      <c r="FA64">
        <v>42.74981481481481</v>
      </c>
      <c r="FB64">
        <v>41.43959259259259</v>
      </c>
      <c r="FC64">
        <v>42.07388888888889</v>
      </c>
      <c r="FD64">
        <v>42.29381481481482</v>
      </c>
      <c r="FE64">
        <v>1955.088148148148</v>
      </c>
      <c r="FF64">
        <v>39.91</v>
      </c>
      <c r="FG64">
        <v>0</v>
      </c>
      <c r="FH64">
        <v>1686149550.7</v>
      </c>
      <c r="FI64">
        <v>0</v>
      </c>
      <c r="FJ64">
        <v>935.61472</v>
      </c>
      <c r="FK64">
        <v>7.583307690956856</v>
      </c>
      <c r="FL64">
        <v>541.8307687869184</v>
      </c>
      <c r="FM64">
        <v>24189.048</v>
      </c>
      <c r="FN64">
        <v>15</v>
      </c>
      <c r="FO64">
        <v>0</v>
      </c>
      <c r="FP64" t="s">
        <v>431</v>
      </c>
      <c r="FQ64">
        <v>1685208052.5</v>
      </c>
      <c r="FR64">
        <v>1685208070</v>
      </c>
      <c r="FS64">
        <v>0</v>
      </c>
      <c r="FT64">
        <v>0.013</v>
      </c>
      <c r="FU64">
        <v>-0.005</v>
      </c>
      <c r="FV64">
        <v>-0.464</v>
      </c>
      <c r="FW64">
        <v>-0.401</v>
      </c>
      <c r="FX64">
        <v>420</v>
      </c>
      <c r="FY64">
        <v>0</v>
      </c>
      <c r="FZ64">
        <v>0.03</v>
      </c>
      <c r="GA64">
        <v>0.02</v>
      </c>
      <c r="GB64">
        <v>-101.1802975609756</v>
      </c>
      <c r="GC64">
        <v>-16.70659860627173</v>
      </c>
      <c r="GD64">
        <v>1.648790186253766</v>
      </c>
      <c r="GE64">
        <v>0</v>
      </c>
      <c r="GF64">
        <v>11.87898780487805</v>
      </c>
      <c r="GG64">
        <v>0.1290459930313489</v>
      </c>
      <c r="GH64">
        <v>0.01294574410002736</v>
      </c>
      <c r="GI64">
        <v>1</v>
      </c>
      <c r="GJ64">
        <v>1</v>
      </c>
      <c r="GK64">
        <v>2</v>
      </c>
      <c r="GL64" t="s">
        <v>439</v>
      </c>
      <c r="GM64">
        <v>3.09967</v>
      </c>
      <c r="GN64">
        <v>2.75817</v>
      </c>
      <c r="GO64">
        <v>0.11593</v>
      </c>
      <c r="GP64">
        <v>0.12889</v>
      </c>
      <c r="GQ64">
        <v>0.100876</v>
      </c>
      <c r="GR64">
        <v>0.0548755</v>
      </c>
      <c r="GS64">
        <v>22771.3</v>
      </c>
      <c r="GT64">
        <v>22079.1</v>
      </c>
      <c r="GU64">
        <v>26309.7</v>
      </c>
      <c r="GV64">
        <v>25691.9</v>
      </c>
      <c r="GW64">
        <v>37949.5</v>
      </c>
      <c r="GX64">
        <v>36859.6</v>
      </c>
      <c r="GY64">
        <v>45993.4</v>
      </c>
      <c r="GZ64">
        <v>42191.6</v>
      </c>
      <c r="HA64">
        <v>1.8814</v>
      </c>
      <c r="HB64">
        <v>1.7768</v>
      </c>
      <c r="HC64">
        <v>0.00965595</v>
      </c>
      <c r="HD64">
        <v>0</v>
      </c>
      <c r="HE64">
        <v>27.8597</v>
      </c>
      <c r="HF64">
        <v>999.9</v>
      </c>
      <c r="HG64">
        <v>43</v>
      </c>
      <c r="HH64">
        <v>40</v>
      </c>
      <c r="HI64">
        <v>35.1409</v>
      </c>
      <c r="HJ64">
        <v>61.4444</v>
      </c>
      <c r="HK64">
        <v>28.9583</v>
      </c>
      <c r="HL64">
        <v>1</v>
      </c>
      <c r="HM64">
        <v>0.229563</v>
      </c>
      <c r="HN64">
        <v>2.08679</v>
      </c>
      <c r="HO64">
        <v>20.2927</v>
      </c>
      <c r="HP64">
        <v>5.21415</v>
      </c>
      <c r="HQ64">
        <v>11.98</v>
      </c>
      <c r="HR64">
        <v>4.96385</v>
      </c>
      <c r="HS64">
        <v>3.27415</v>
      </c>
      <c r="HT64">
        <v>9999</v>
      </c>
      <c r="HU64">
        <v>9999</v>
      </c>
      <c r="HV64">
        <v>9999</v>
      </c>
      <c r="HW64">
        <v>56.9</v>
      </c>
      <c r="HX64">
        <v>1.86401</v>
      </c>
      <c r="HY64">
        <v>1.8602</v>
      </c>
      <c r="HZ64">
        <v>1.85854</v>
      </c>
      <c r="IA64">
        <v>1.85989</v>
      </c>
      <c r="IB64">
        <v>1.85989</v>
      </c>
      <c r="IC64">
        <v>1.85851</v>
      </c>
      <c r="ID64">
        <v>1.85759</v>
      </c>
      <c r="IE64">
        <v>1.85242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-1.197</v>
      </c>
      <c r="IT64">
        <v>-0.254</v>
      </c>
      <c r="IU64">
        <v>-0.7885906718864093</v>
      </c>
      <c r="IV64">
        <v>-0.0007240741224296705</v>
      </c>
      <c r="IW64">
        <v>1.394155135453638E-07</v>
      </c>
      <c r="IX64">
        <v>-7.009397865246837E-11</v>
      </c>
      <c r="IY64">
        <v>-0.2677907096197649</v>
      </c>
      <c r="IZ64">
        <v>-0.01839738240005131</v>
      </c>
      <c r="JA64">
        <v>0.0009886339832832726</v>
      </c>
      <c r="JB64">
        <v>-4.895939666473346E-06</v>
      </c>
      <c r="JC64">
        <v>3</v>
      </c>
      <c r="JD64">
        <v>2018</v>
      </c>
      <c r="JE64">
        <v>1</v>
      </c>
      <c r="JF64">
        <v>26</v>
      </c>
      <c r="JG64">
        <v>15691.8</v>
      </c>
      <c r="JH64">
        <v>15691.5</v>
      </c>
      <c r="JI64">
        <v>1.7627</v>
      </c>
      <c r="JJ64">
        <v>2.65381</v>
      </c>
      <c r="JK64">
        <v>1.49658</v>
      </c>
      <c r="JL64">
        <v>2.38647</v>
      </c>
      <c r="JM64">
        <v>1.54785</v>
      </c>
      <c r="JN64">
        <v>2.36816</v>
      </c>
      <c r="JO64">
        <v>43.8917</v>
      </c>
      <c r="JP64">
        <v>14.5261</v>
      </c>
      <c r="JQ64">
        <v>18</v>
      </c>
      <c r="JR64">
        <v>497.692</v>
      </c>
      <c r="JS64">
        <v>446.178</v>
      </c>
      <c r="JT64">
        <v>25.4409</v>
      </c>
      <c r="JU64">
        <v>30.1887</v>
      </c>
      <c r="JV64">
        <v>30.0007</v>
      </c>
      <c r="JW64">
        <v>30.1863</v>
      </c>
      <c r="JX64">
        <v>30.1368</v>
      </c>
      <c r="JY64">
        <v>35.3816</v>
      </c>
      <c r="JZ64">
        <v>64.00409999999999</v>
      </c>
      <c r="KA64">
        <v>0</v>
      </c>
      <c r="KB64">
        <v>25.4151</v>
      </c>
      <c r="KC64">
        <v>740.856</v>
      </c>
      <c r="KD64">
        <v>9.28068</v>
      </c>
      <c r="KE64">
        <v>100.52</v>
      </c>
      <c r="KF64">
        <v>100.308</v>
      </c>
    </row>
    <row r="65" spans="1:292">
      <c r="A65">
        <v>45</v>
      </c>
      <c r="B65">
        <v>1686149562.6</v>
      </c>
      <c r="C65">
        <v>311.5999999046326</v>
      </c>
      <c r="D65" t="s">
        <v>525</v>
      </c>
      <c r="E65" t="s">
        <v>526</v>
      </c>
      <c r="F65">
        <v>5</v>
      </c>
      <c r="G65" t="s">
        <v>428</v>
      </c>
      <c r="H65">
        <v>1686149554.814285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729.9718439745619</v>
      </c>
      <c r="AJ65">
        <v>640.5156727272727</v>
      </c>
      <c r="AK65">
        <v>3.20325858303628</v>
      </c>
      <c r="AL65">
        <v>66.72119499432758</v>
      </c>
      <c r="AM65">
        <f>(AO65 - AN65 + DX65*1E3/(8.314*(DZ65+273.15)) * AQ65/DW65 * AP65) * DW65/(100*DK65) * 1000/(1000 - AO65)</f>
        <v>0</v>
      </c>
      <c r="AN65">
        <v>9.403023450946234</v>
      </c>
      <c r="AO65">
        <v>21.31674727272727</v>
      </c>
      <c r="AP65">
        <v>0.000156878911705522</v>
      </c>
      <c r="AQ65">
        <v>106.240394086752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6</v>
      </c>
      <c r="DL65">
        <v>0.5</v>
      </c>
      <c r="DM65" t="s">
        <v>430</v>
      </c>
      <c r="DN65">
        <v>2</v>
      </c>
      <c r="DO65" t="b">
        <v>1</v>
      </c>
      <c r="DP65">
        <v>1686149554.814285</v>
      </c>
      <c r="DQ65">
        <v>604.1956428571428</v>
      </c>
      <c r="DR65">
        <v>707.6469999999999</v>
      </c>
      <c r="DS65">
        <v>21.29938571428571</v>
      </c>
      <c r="DT65">
        <v>9.399820357142858</v>
      </c>
      <c r="DU65">
        <v>605.3869999999999</v>
      </c>
      <c r="DV65">
        <v>21.55345714285715</v>
      </c>
      <c r="DW65">
        <v>500.0003214285713</v>
      </c>
      <c r="DX65">
        <v>90.71272500000001</v>
      </c>
      <c r="DY65">
        <v>0.1000031571428571</v>
      </c>
      <c r="DZ65">
        <v>28.22519642857143</v>
      </c>
      <c r="EA65">
        <v>28.01764642857143</v>
      </c>
      <c r="EB65">
        <v>999.9000000000002</v>
      </c>
      <c r="EC65">
        <v>0</v>
      </c>
      <c r="ED65">
        <v>0</v>
      </c>
      <c r="EE65">
        <v>10003.28071428571</v>
      </c>
      <c r="EF65">
        <v>0</v>
      </c>
      <c r="EG65">
        <v>1441.331428571428</v>
      </c>
      <c r="EH65">
        <v>-103.4513928571428</v>
      </c>
      <c r="EI65">
        <v>617.3448571428571</v>
      </c>
      <c r="EJ65">
        <v>714.3617857142857</v>
      </c>
      <c r="EK65">
        <v>11.89957142857143</v>
      </c>
      <c r="EL65">
        <v>707.6469999999999</v>
      </c>
      <c r="EM65">
        <v>9.399820357142858</v>
      </c>
      <c r="EN65">
        <v>1.932125</v>
      </c>
      <c r="EO65">
        <v>0.8526833571428573</v>
      </c>
      <c r="EP65">
        <v>16.89880357142857</v>
      </c>
      <c r="EQ65">
        <v>4.615973214285714</v>
      </c>
      <c r="ER65">
        <v>1999.999285714286</v>
      </c>
      <c r="ES65">
        <v>0.9799969642857143</v>
      </c>
      <c r="ET65">
        <v>0.020002825</v>
      </c>
      <c r="EU65">
        <v>0</v>
      </c>
      <c r="EV65">
        <v>935.8788571428571</v>
      </c>
      <c r="EW65">
        <v>5.00078</v>
      </c>
      <c r="EX65">
        <v>24237.85714285715</v>
      </c>
      <c r="EY65">
        <v>16379.60714285714</v>
      </c>
      <c r="EZ65">
        <v>41.13157142857143</v>
      </c>
      <c r="FA65">
        <v>42.76317857142857</v>
      </c>
      <c r="FB65">
        <v>41.44846428571429</v>
      </c>
      <c r="FC65">
        <v>42.07121428571428</v>
      </c>
      <c r="FD65">
        <v>42.29889285714285</v>
      </c>
      <c r="FE65">
        <v>1955.089285714286</v>
      </c>
      <c r="FF65">
        <v>39.91</v>
      </c>
      <c r="FG65">
        <v>0</v>
      </c>
      <c r="FH65">
        <v>1686149555.5</v>
      </c>
      <c r="FI65">
        <v>0</v>
      </c>
      <c r="FJ65">
        <v>935.9469199999999</v>
      </c>
      <c r="FK65">
        <v>2.605846142515783</v>
      </c>
      <c r="FL65">
        <v>588.2307683990902</v>
      </c>
      <c r="FM65">
        <v>24244.656</v>
      </c>
      <c r="FN65">
        <v>15</v>
      </c>
      <c r="FO65">
        <v>0</v>
      </c>
      <c r="FP65" t="s">
        <v>431</v>
      </c>
      <c r="FQ65">
        <v>1685208052.5</v>
      </c>
      <c r="FR65">
        <v>1685208070</v>
      </c>
      <c r="FS65">
        <v>0</v>
      </c>
      <c r="FT65">
        <v>0.013</v>
      </c>
      <c r="FU65">
        <v>-0.005</v>
      </c>
      <c r="FV65">
        <v>-0.464</v>
      </c>
      <c r="FW65">
        <v>-0.401</v>
      </c>
      <c r="FX65">
        <v>420</v>
      </c>
      <c r="FY65">
        <v>0</v>
      </c>
      <c r="FZ65">
        <v>0.03</v>
      </c>
      <c r="GA65">
        <v>0.02</v>
      </c>
      <c r="GB65">
        <v>-102.7694</v>
      </c>
      <c r="GC65">
        <v>-16.34654409005596</v>
      </c>
      <c r="GD65">
        <v>1.5736069680832</v>
      </c>
      <c r="GE65">
        <v>0</v>
      </c>
      <c r="GF65">
        <v>11.8927875</v>
      </c>
      <c r="GG65">
        <v>0.1729159474671579</v>
      </c>
      <c r="GH65">
        <v>0.01723669323710327</v>
      </c>
      <c r="GI65">
        <v>1</v>
      </c>
      <c r="GJ65">
        <v>1</v>
      </c>
      <c r="GK65">
        <v>2</v>
      </c>
      <c r="GL65" t="s">
        <v>439</v>
      </c>
      <c r="GM65">
        <v>3.09966</v>
      </c>
      <c r="GN65">
        <v>2.75792</v>
      </c>
      <c r="GO65">
        <v>0.117981</v>
      </c>
      <c r="GP65">
        <v>0.130934</v>
      </c>
      <c r="GQ65">
        <v>0.100906</v>
      </c>
      <c r="GR65">
        <v>0.0547188</v>
      </c>
      <c r="GS65">
        <v>22718.2</v>
      </c>
      <c r="GT65">
        <v>22027</v>
      </c>
      <c r="GU65">
        <v>26309.3</v>
      </c>
      <c r="GV65">
        <v>25691.7</v>
      </c>
      <c r="GW65">
        <v>37947.9</v>
      </c>
      <c r="GX65">
        <v>36865.5</v>
      </c>
      <c r="GY65">
        <v>45992.6</v>
      </c>
      <c r="GZ65">
        <v>42191.1</v>
      </c>
      <c r="HA65">
        <v>1.88108</v>
      </c>
      <c r="HB65">
        <v>1.77678</v>
      </c>
      <c r="HC65">
        <v>0.00907853</v>
      </c>
      <c r="HD65">
        <v>0</v>
      </c>
      <c r="HE65">
        <v>27.8775</v>
      </c>
      <c r="HF65">
        <v>999.9</v>
      </c>
      <c r="HG65">
        <v>42.9</v>
      </c>
      <c r="HH65">
        <v>40</v>
      </c>
      <c r="HI65">
        <v>35.06</v>
      </c>
      <c r="HJ65">
        <v>61.8144</v>
      </c>
      <c r="HK65">
        <v>28.7981</v>
      </c>
      <c r="HL65">
        <v>1</v>
      </c>
      <c r="HM65">
        <v>0.230541</v>
      </c>
      <c r="HN65">
        <v>2.13979</v>
      </c>
      <c r="HO65">
        <v>20.2918</v>
      </c>
      <c r="HP65">
        <v>5.21459</v>
      </c>
      <c r="HQ65">
        <v>11.98</v>
      </c>
      <c r="HR65">
        <v>4.96385</v>
      </c>
      <c r="HS65">
        <v>3.27423</v>
      </c>
      <c r="HT65">
        <v>9999</v>
      </c>
      <c r="HU65">
        <v>9999</v>
      </c>
      <c r="HV65">
        <v>9999</v>
      </c>
      <c r="HW65">
        <v>56.9</v>
      </c>
      <c r="HX65">
        <v>1.86401</v>
      </c>
      <c r="HY65">
        <v>1.8602</v>
      </c>
      <c r="HZ65">
        <v>1.85854</v>
      </c>
      <c r="IA65">
        <v>1.85989</v>
      </c>
      <c r="IB65">
        <v>1.85989</v>
      </c>
      <c r="IC65">
        <v>1.85852</v>
      </c>
      <c r="ID65">
        <v>1.8576</v>
      </c>
      <c r="IE65">
        <v>1.85242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-1.207</v>
      </c>
      <c r="IT65">
        <v>-0.2538</v>
      </c>
      <c r="IU65">
        <v>-0.7885906718864093</v>
      </c>
      <c r="IV65">
        <v>-0.0007240741224296705</v>
      </c>
      <c r="IW65">
        <v>1.394155135453638E-07</v>
      </c>
      <c r="IX65">
        <v>-7.009397865246837E-11</v>
      </c>
      <c r="IY65">
        <v>-0.2677907096197649</v>
      </c>
      <c r="IZ65">
        <v>-0.01839738240005131</v>
      </c>
      <c r="JA65">
        <v>0.0009886339832832726</v>
      </c>
      <c r="JB65">
        <v>-4.895939666473346E-06</v>
      </c>
      <c r="JC65">
        <v>3</v>
      </c>
      <c r="JD65">
        <v>2018</v>
      </c>
      <c r="JE65">
        <v>1</v>
      </c>
      <c r="JF65">
        <v>26</v>
      </c>
      <c r="JG65">
        <v>15691.8</v>
      </c>
      <c r="JH65">
        <v>15691.5</v>
      </c>
      <c r="JI65">
        <v>1.79077</v>
      </c>
      <c r="JJ65">
        <v>2.64648</v>
      </c>
      <c r="JK65">
        <v>1.49658</v>
      </c>
      <c r="JL65">
        <v>2.38647</v>
      </c>
      <c r="JM65">
        <v>1.54907</v>
      </c>
      <c r="JN65">
        <v>2.38647</v>
      </c>
      <c r="JO65">
        <v>43.8917</v>
      </c>
      <c r="JP65">
        <v>14.5348</v>
      </c>
      <c r="JQ65">
        <v>18</v>
      </c>
      <c r="JR65">
        <v>497.536</v>
      </c>
      <c r="JS65">
        <v>446.2</v>
      </c>
      <c r="JT65">
        <v>25.4205</v>
      </c>
      <c r="JU65">
        <v>30.1939</v>
      </c>
      <c r="JV65">
        <v>30.0009</v>
      </c>
      <c r="JW65">
        <v>30.1915</v>
      </c>
      <c r="JX65">
        <v>30.1419</v>
      </c>
      <c r="JY65">
        <v>36.0064</v>
      </c>
      <c r="JZ65">
        <v>64.279</v>
      </c>
      <c r="KA65">
        <v>0</v>
      </c>
      <c r="KB65">
        <v>25.3954</v>
      </c>
      <c r="KC65">
        <v>754.225</v>
      </c>
      <c r="KD65">
        <v>9.248950000000001</v>
      </c>
      <c r="KE65">
        <v>100.519</v>
      </c>
      <c r="KF65">
        <v>100.307</v>
      </c>
    </row>
    <row r="66" spans="1:292">
      <c r="A66">
        <v>46</v>
      </c>
      <c r="B66">
        <v>1686149567.6</v>
      </c>
      <c r="C66">
        <v>316.5999999046326</v>
      </c>
      <c r="D66" t="s">
        <v>527</v>
      </c>
      <c r="E66" t="s">
        <v>528</v>
      </c>
      <c r="F66">
        <v>5</v>
      </c>
      <c r="G66" t="s">
        <v>428</v>
      </c>
      <c r="H66">
        <v>1686149560.1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746.7858880210046</v>
      </c>
      <c r="AJ66">
        <v>656.4632848484845</v>
      </c>
      <c r="AK66">
        <v>3.186875984627163</v>
      </c>
      <c r="AL66">
        <v>66.72119499432758</v>
      </c>
      <c r="AM66">
        <f>(AO66 - AN66 + DX66*1E3/(8.314*(DZ66+273.15)) * AQ66/DW66 * AP66) * DW66/(100*DK66) * 1000/(1000 - AO66)</f>
        <v>0</v>
      </c>
      <c r="AN66">
        <v>9.343633971371567</v>
      </c>
      <c r="AO66">
        <v>21.31132787878788</v>
      </c>
      <c r="AP66">
        <v>-6.496896991524556E-05</v>
      </c>
      <c r="AQ66">
        <v>106.240394086752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6</v>
      </c>
      <c r="DL66">
        <v>0.5</v>
      </c>
      <c r="DM66" t="s">
        <v>430</v>
      </c>
      <c r="DN66">
        <v>2</v>
      </c>
      <c r="DO66" t="b">
        <v>1</v>
      </c>
      <c r="DP66">
        <v>1686149560.1</v>
      </c>
      <c r="DQ66">
        <v>620.6333333333333</v>
      </c>
      <c r="DR66">
        <v>725.3761851851851</v>
      </c>
      <c r="DS66">
        <v>21.30978888888889</v>
      </c>
      <c r="DT66">
        <v>9.382087777777778</v>
      </c>
      <c r="DU66">
        <v>621.8349999999999</v>
      </c>
      <c r="DV66">
        <v>21.5636962962963</v>
      </c>
      <c r="DW66">
        <v>499.9988148148149</v>
      </c>
      <c r="DX66">
        <v>90.71302222222221</v>
      </c>
      <c r="DY66">
        <v>0.1000060333333334</v>
      </c>
      <c r="DZ66">
        <v>28.23032962962963</v>
      </c>
      <c r="EA66">
        <v>28.02282592592593</v>
      </c>
      <c r="EB66">
        <v>999.9000000000001</v>
      </c>
      <c r="EC66">
        <v>0</v>
      </c>
      <c r="ED66">
        <v>0</v>
      </c>
      <c r="EE66">
        <v>9995.857037037038</v>
      </c>
      <c r="EF66">
        <v>0</v>
      </c>
      <c r="EG66">
        <v>1442.297777777778</v>
      </c>
      <c r="EH66">
        <v>-104.7428888888889</v>
      </c>
      <c r="EI66">
        <v>634.1468518518518</v>
      </c>
      <c r="EJ66">
        <v>732.2457407407409</v>
      </c>
      <c r="EK66">
        <v>11.92772222222222</v>
      </c>
      <c r="EL66">
        <v>725.3761851851851</v>
      </c>
      <c r="EM66">
        <v>9.382087777777778</v>
      </c>
      <c r="EN66">
        <v>1.933075555555555</v>
      </c>
      <c r="EO66">
        <v>0.8510776666666665</v>
      </c>
      <c r="EP66">
        <v>16.90655925925926</v>
      </c>
      <c r="EQ66">
        <v>4.588972592592593</v>
      </c>
      <c r="ER66">
        <v>1999.982962962963</v>
      </c>
      <c r="ES66">
        <v>0.9799966666666667</v>
      </c>
      <c r="ET66">
        <v>0.02000312592592593</v>
      </c>
      <c r="EU66">
        <v>0</v>
      </c>
      <c r="EV66">
        <v>935.9791481481482</v>
      </c>
      <c r="EW66">
        <v>5.00078</v>
      </c>
      <c r="EX66">
        <v>24316.62592592593</v>
      </c>
      <c r="EY66">
        <v>16379.47777777778</v>
      </c>
      <c r="EZ66">
        <v>41.12718518518518</v>
      </c>
      <c r="FA66">
        <v>42.76837037037038</v>
      </c>
      <c r="FB66">
        <v>41.48592592592592</v>
      </c>
      <c r="FC66">
        <v>42.07614814814814</v>
      </c>
      <c r="FD66">
        <v>42.27985185185184</v>
      </c>
      <c r="FE66">
        <v>1955.072962962963</v>
      </c>
      <c r="FF66">
        <v>39.91</v>
      </c>
      <c r="FG66">
        <v>0</v>
      </c>
      <c r="FH66">
        <v>1686149560.9</v>
      </c>
      <c r="FI66">
        <v>0</v>
      </c>
      <c r="FJ66">
        <v>935.9962692307693</v>
      </c>
      <c r="FK66">
        <v>-1.989709426824874</v>
      </c>
      <c r="FL66">
        <v>1222.782905053209</v>
      </c>
      <c r="FM66">
        <v>24321.64615384616</v>
      </c>
      <c r="FN66">
        <v>15</v>
      </c>
      <c r="FO66">
        <v>0</v>
      </c>
      <c r="FP66" t="s">
        <v>431</v>
      </c>
      <c r="FQ66">
        <v>1685208052.5</v>
      </c>
      <c r="FR66">
        <v>1685208070</v>
      </c>
      <c r="FS66">
        <v>0</v>
      </c>
      <c r="FT66">
        <v>0.013</v>
      </c>
      <c r="FU66">
        <v>-0.005</v>
      </c>
      <c r="FV66">
        <v>-0.464</v>
      </c>
      <c r="FW66">
        <v>-0.401</v>
      </c>
      <c r="FX66">
        <v>420</v>
      </c>
      <c r="FY66">
        <v>0</v>
      </c>
      <c r="FZ66">
        <v>0.03</v>
      </c>
      <c r="GA66">
        <v>0.02</v>
      </c>
      <c r="GB66">
        <v>-104.05545</v>
      </c>
      <c r="GC66">
        <v>-14.85507692307679</v>
      </c>
      <c r="GD66">
        <v>1.432408285894773</v>
      </c>
      <c r="GE66">
        <v>0</v>
      </c>
      <c r="GF66">
        <v>11.91583</v>
      </c>
      <c r="GG66">
        <v>0.3081973733583201</v>
      </c>
      <c r="GH66">
        <v>0.03142063971341129</v>
      </c>
      <c r="GI66">
        <v>1</v>
      </c>
      <c r="GJ66">
        <v>1</v>
      </c>
      <c r="GK66">
        <v>2</v>
      </c>
      <c r="GL66" t="s">
        <v>439</v>
      </c>
      <c r="GM66">
        <v>3.09962</v>
      </c>
      <c r="GN66">
        <v>2.75815</v>
      </c>
      <c r="GO66">
        <v>0.120007</v>
      </c>
      <c r="GP66">
        <v>0.132927</v>
      </c>
      <c r="GQ66">
        <v>0.100888</v>
      </c>
      <c r="GR66">
        <v>0.0545794</v>
      </c>
      <c r="GS66">
        <v>22665.8</v>
      </c>
      <c r="GT66">
        <v>21976.3</v>
      </c>
      <c r="GU66">
        <v>26309.1</v>
      </c>
      <c r="GV66">
        <v>25691.4</v>
      </c>
      <c r="GW66">
        <v>37948.5</v>
      </c>
      <c r="GX66">
        <v>36870.8</v>
      </c>
      <c r="GY66">
        <v>45992.1</v>
      </c>
      <c r="GZ66">
        <v>42190.6</v>
      </c>
      <c r="HA66">
        <v>1.88083</v>
      </c>
      <c r="HB66">
        <v>1.77655</v>
      </c>
      <c r="HC66">
        <v>0.00849366</v>
      </c>
      <c r="HD66">
        <v>0</v>
      </c>
      <c r="HE66">
        <v>27.8949</v>
      </c>
      <c r="HF66">
        <v>999.9</v>
      </c>
      <c r="HG66">
        <v>42.9</v>
      </c>
      <c r="HH66">
        <v>40</v>
      </c>
      <c r="HI66">
        <v>35.0589</v>
      </c>
      <c r="HJ66">
        <v>62.2144</v>
      </c>
      <c r="HK66">
        <v>28.7179</v>
      </c>
      <c r="HL66">
        <v>1</v>
      </c>
      <c r="HM66">
        <v>0.231303</v>
      </c>
      <c r="HN66">
        <v>2.18481</v>
      </c>
      <c r="HO66">
        <v>20.2911</v>
      </c>
      <c r="HP66">
        <v>5.21459</v>
      </c>
      <c r="HQ66">
        <v>11.98</v>
      </c>
      <c r="HR66">
        <v>4.9639</v>
      </c>
      <c r="HS66">
        <v>3.27423</v>
      </c>
      <c r="HT66">
        <v>9999</v>
      </c>
      <c r="HU66">
        <v>9999</v>
      </c>
      <c r="HV66">
        <v>9999</v>
      </c>
      <c r="HW66">
        <v>56.9</v>
      </c>
      <c r="HX66">
        <v>1.86401</v>
      </c>
      <c r="HY66">
        <v>1.8602</v>
      </c>
      <c r="HZ66">
        <v>1.85852</v>
      </c>
      <c r="IA66">
        <v>1.85989</v>
      </c>
      <c r="IB66">
        <v>1.85989</v>
      </c>
      <c r="IC66">
        <v>1.85852</v>
      </c>
      <c r="ID66">
        <v>1.8576</v>
      </c>
      <c r="IE66">
        <v>1.85242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-1.217</v>
      </c>
      <c r="IT66">
        <v>-0.2539</v>
      </c>
      <c r="IU66">
        <v>-0.7885906718864093</v>
      </c>
      <c r="IV66">
        <v>-0.0007240741224296705</v>
      </c>
      <c r="IW66">
        <v>1.394155135453638E-07</v>
      </c>
      <c r="IX66">
        <v>-7.009397865246837E-11</v>
      </c>
      <c r="IY66">
        <v>-0.2677907096197649</v>
      </c>
      <c r="IZ66">
        <v>-0.01839738240005131</v>
      </c>
      <c r="JA66">
        <v>0.0009886339832832726</v>
      </c>
      <c r="JB66">
        <v>-4.895939666473346E-06</v>
      </c>
      <c r="JC66">
        <v>3</v>
      </c>
      <c r="JD66">
        <v>2018</v>
      </c>
      <c r="JE66">
        <v>1</v>
      </c>
      <c r="JF66">
        <v>26</v>
      </c>
      <c r="JG66">
        <v>15691.9</v>
      </c>
      <c r="JH66">
        <v>15691.6</v>
      </c>
      <c r="JI66">
        <v>1.82739</v>
      </c>
      <c r="JJ66">
        <v>2.64771</v>
      </c>
      <c r="JK66">
        <v>1.49658</v>
      </c>
      <c r="JL66">
        <v>2.38647</v>
      </c>
      <c r="JM66">
        <v>1.54907</v>
      </c>
      <c r="JN66">
        <v>2.46704</v>
      </c>
      <c r="JO66">
        <v>43.8917</v>
      </c>
      <c r="JP66">
        <v>14.5348</v>
      </c>
      <c r="JQ66">
        <v>18</v>
      </c>
      <c r="JR66">
        <v>497.42</v>
      </c>
      <c r="JS66">
        <v>446.093</v>
      </c>
      <c r="JT66">
        <v>25.3961</v>
      </c>
      <c r="JU66">
        <v>30.2005</v>
      </c>
      <c r="JV66">
        <v>30.0008</v>
      </c>
      <c r="JW66">
        <v>30.1961</v>
      </c>
      <c r="JX66">
        <v>30.1463</v>
      </c>
      <c r="JY66">
        <v>36.6923</v>
      </c>
      <c r="JZ66">
        <v>64.5829</v>
      </c>
      <c r="KA66">
        <v>0</v>
      </c>
      <c r="KB66">
        <v>25.3681</v>
      </c>
      <c r="KC66">
        <v>774.261</v>
      </c>
      <c r="KD66">
        <v>9.219200000000001</v>
      </c>
      <c r="KE66">
        <v>100.518</v>
      </c>
      <c r="KF66">
        <v>100.306</v>
      </c>
    </row>
    <row r="67" spans="1:292">
      <c r="A67">
        <v>47</v>
      </c>
      <c r="B67">
        <v>1686149572.6</v>
      </c>
      <c r="C67">
        <v>321.5999999046326</v>
      </c>
      <c r="D67" t="s">
        <v>529</v>
      </c>
      <c r="E67" t="s">
        <v>530</v>
      </c>
      <c r="F67">
        <v>5</v>
      </c>
      <c r="G67" t="s">
        <v>428</v>
      </c>
      <c r="H67">
        <v>1686149564.814285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763.7260255358112</v>
      </c>
      <c r="AJ67">
        <v>672.522157575757</v>
      </c>
      <c r="AK67">
        <v>3.214043436830325</v>
      </c>
      <c r="AL67">
        <v>66.72119499432758</v>
      </c>
      <c r="AM67">
        <f>(AO67 - AN67 + DX67*1E3/(8.314*(DZ67+273.15)) * AQ67/DW67 * AP67) * DW67/(100*DK67) * 1000/(1000 - AO67)</f>
        <v>0</v>
      </c>
      <c r="AN67">
        <v>9.298220574645308</v>
      </c>
      <c r="AO67">
        <v>21.2978612121212</v>
      </c>
      <c r="AP67">
        <v>-8.538678502343963E-05</v>
      </c>
      <c r="AQ67">
        <v>106.240394086752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6</v>
      </c>
      <c r="DL67">
        <v>0.5</v>
      </c>
      <c r="DM67" t="s">
        <v>430</v>
      </c>
      <c r="DN67">
        <v>2</v>
      </c>
      <c r="DO67" t="b">
        <v>1</v>
      </c>
      <c r="DP67">
        <v>1686149564.814285</v>
      </c>
      <c r="DQ67">
        <v>635.3489285714286</v>
      </c>
      <c r="DR67">
        <v>741.2316428571428</v>
      </c>
      <c r="DS67">
        <v>21.310725</v>
      </c>
      <c r="DT67">
        <v>9.345734999999999</v>
      </c>
      <c r="DU67">
        <v>636.5597857142857</v>
      </c>
      <c r="DV67">
        <v>21.56461071428572</v>
      </c>
      <c r="DW67">
        <v>499.9795714285715</v>
      </c>
      <c r="DX67">
        <v>90.7130892857143</v>
      </c>
      <c r="DY67">
        <v>0.1000057392857143</v>
      </c>
      <c r="DZ67">
        <v>28.232375</v>
      </c>
      <c r="EA67">
        <v>28.02729642857143</v>
      </c>
      <c r="EB67">
        <v>999.9000000000002</v>
      </c>
      <c r="EC67">
        <v>0</v>
      </c>
      <c r="ED67">
        <v>0</v>
      </c>
      <c r="EE67">
        <v>9991.094285714285</v>
      </c>
      <c r="EF67">
        <v>0</v>
      </c>
      <c r="EG67">
        <v>1444.365</v>
      </c>
      <c r="EH67">
        <v>-105.8828214285714</v>
      </c>
      <c r="EI67">
        <v>649.1833571428571</v>
      </c>
      <c r="EJ67">
        <v>748.2235714285714</v>
      </c>
      <c r="EK67">
        <v>11.96500357142857</v>
      </c>
      <c r="EL67">
        <v>741.2316428571428</v>
      </c>
      <c r="EM67">
        <v>9.345734999999999</v>
      </c>
      <c r="EN67">
        <v>1.9331625</v>
      </c>
      <c r="EO67">
        <v>0.8477805714285713</v>
      </c>
      <c r="EP67">
        <v>16.90726785714286</v>
      </c>
      <c r="EQ67">
        <v>4.533348571428572</v>
      </c>
      <c r="ER67">
        <v>2000.0025</v>
      </c>
      <c r="ES67">
        <v>0.9799966428571428</v>
      </c>
      <c r="ET67">
        <v>0.02000315357142857</v>
      </c>
      <c r="EU67">
        <v>0</v>
      </c>
      <c r="EV67">
        <v>935.80175</v>
      </c>
      <c r="EW67">
        <v>5.00078</v>
      </c>
      <c r="EX67">
        <v>24374.175</v>
      </c>
      <c r="EY67">
        <v>16379.63928571428</v>
      </c>
      <c r="EZ67">
        <v>41.13825000000001</v>
      </c>
      <c r="FA67">
        <v>42.77878571428572</v>
      </c>
      <c r="FB67">
        <v>41.43057142857142</v>
      </c>
      <c r="FC67">
        <v>42.08446428571427</v>
      </c>
      <c r="FD67">
        <v>42.29874999999999</v>
      </c>
      <c r="FE67">
        <v>1955.0925</v>
      </c>
      <c r="FF67">
        <v>39.91</v>
      </c>
      <c r="FG67">
        <v>0</v>
      </c>
      <c r="FH67">
        <v>1686149565.7</v>
      </c>
      <c r="FI67">
        <v>0</v>
      </c>
      <c r="FJ67">
        <v>935.7999615384614</v>
      </c>
      <c r="FK67">
        <v>-3.623418830678733</v>
      </c>
      <c r="FL67">
        <v>850.0512815713117</v>
      </c>
      <c r="FM67">
        <v>24379.34615384615</v>
      </c>
      <c r="FN67">
        <v>15</v>
      </c>
      <c r="FO67">
        <v>0</v>
      </c>
      <c r="FP67" t="s">
        <v>431</v>
      </c>
      <c r="FQ67">
        <v>1685208052.5</v>
      </c>
      <c r="FR67">
        <v>1685208070</v>
      </c>
      <c r="FS67">
        <v>0</v>
      </c>
      <c r="FT67">
        <v>0.013</v>
      </c>
      <c r="FU67">
        <v>-0.005</v>
      </c>
      <c r="FV67">
        <v>-0.464</v>
      </c>
      <c r="FW67">
        <v>-0.401</v>
      </c>
      <c r="FX67">
        <v>420</v>
      </c>
      <c r="FY67">
        <v>0</v>
      </c>
      <c r="FZ67">
        <v>0.03</v>
      </c>
      <c r="GA67">
        <v>0.02</v>
      </c>
      <c r="GB67">
        <v>-105.034325</v>
      </c>
      <c r="GC67">
        <v>-14.37799249530953</v>
      </c>
      <c r="GD67">
        <v>1.386423156678727</v>
      </c>
      <c r="GE67">
        <v>0</v>
      </c>
      <c r="GF67">
        <v>11.93908</v>
      </c>
      <c r="GG67">
        <v>0.4163009380862701</v>
      </c>
      <c r="GH67">
        <v>0.04199470323743221</v>
      </c>
      <c r="GI67">
        <v>1</v>
      </c>
      <c r="GJ67">
        <v>1</v>
      </c>
      <c r="GK67">
        <v>2</v>
      </c>
      <c r="GL67" t="s">
        <v>439</v>
      </c>
      <c r="GM67">
        <v>3.0995</v>
      </c>
      <c r="GN67">
        <v>2.75803</v>
      </c>
      <c r="GO67">
        <v>0.122023</v>
      </c>
      <c r="GP67">
        <v>0.134925</v>
      </c>
      <c r="GQ67">
        <v>0.100829</v>
      </c>
      <c r="GR67">
        <v>0.0539658</v>
      </c>
      <c r="GS67">
        <v>22613.6</v>
      </c>
      <c r="GT67">
        <v>21925.2</v>
      </c>
      <c r="GU67">
        <v>26308.8</v>
      </c>
      <c r="GV67">
        <v>25690.9</v>
      </c>
      <c r="GW67">
        <v>37950.8</v>
      </c>
      <c r="GX67">
        <v>36894.4</v>
      </c>
      <c r="GY67">
        <v>45991.5</v>
      </c>
      <c r="GZ67">
        <v>42189.9</v>
      </c>
      <c r="HA67">
        <v>1.88085</v>
      </c>
      <c r="HB67">
        <v>1.7765</v>
      </c>
      <c r="HC67">
        <v>0.00753254</v>
      </c>
      <c r="HD67">
        <v>0</v>
      </c>
      <c r="HE67">
        <v>27.91</v>
      </c>
      <c r="HF67">
        <v>999.9</v>
      </c>
      <c r="HG67">
        <v>42.9</v>
      </c>
      <c r="HH67">
        <v>40</v>
      </c>
      <c r="HI67">
        <v>35.0632</v>
      </c>
      <c r="HJ67">
        <v>62.0444</v>
      </c>
      <c r="HK67">
        <v>28.8061</v>
      </c>
      <c r="HL67">
        <v>1</v>
      </c>
      <c r="HM67">
        <v>0.232027</v>
      </c>
      <c r="HN67">
        <v>2.2265</v>
      </c>
      <c r="HO67">
        <v>20.2906</v>
      </c>
      <c r="HP67">
        <v>5.21429</v>
      </c>
      <c r="HQ67">
        <v>11.98</v>
      </c>
      <c r="HR67">
        <v>4.9638</v>
      </c>
      <c r="HS67">
        <v>3.27423</v>
      </c>
      <c r="HT67">
        <v>9999</v>
      </c>
      <c r="HU67">
        <v>9999</v>
      </c>
      <c r="HV67">
        <v>9999</v>
      </c>
      <c r="HW67">
        <v>56.9</v>
      </c>
      <c r="HX67">
        <v>1.86401</v>
      </c>
      <c r="HY67">
        <v>1.8602</v>
      </c>
      <c r="HZ67">
        <v>1.85854</v>
      </c>
      <c r="IA67">
        <v>1.85989</v>
      </c>
      <c r="IB67">
        <v>1.85989</v>
      </c>
      <c r="IC67">
        <v>1.85852</v>
      </c>
      <c r="ID67">
        <v>1.85759</v>
      </c>
      <c r="IE67">
        <v>1.85242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-1.226</v>
      </c>
      <c r="IT67">
        <v>-0.2541</v>
      </c>
      <c r="IU67">
        <v>-0.7885906718864093</v>
      </c>
      <c r="IV67">
        <v>-0.0007240741224296705</v>
      </c>
      <c r="IW67">
        <v>1.394155135453638E-07</v>
      </c>
      <c r="IX67">
        <v>-7.009397865246837E-11</v>
      </c>
      <c r="IY67">
        <v>-0.2677907096197649</v>
      </c>
      <c r="IZ67">
        <v>-0.01839738240005131</v>
      </c>
      <c r="JA67">
        <v>0.0009886339832832726</v>
      </c>
      <c r="JB67">
        <v>-4.895939666473346E-06</v>
      </c>
      <c r="JC67">
        <v>3</v>
      </c>
      <c r="JD67">
        <v>2018</v>
      </c>
      <c r="JE67">
        <v>1</v>
      </c>
      <c r="JF67">
        <v>26</v>
      </c>
      <c r="JG67">
        <v>15692</v>
      </c>
      <c r="JH67">
        <v>15691.7</v>
      </c>
      <c r="JI67">
        <v>1.85791</v>
      </c>
      <c r="JJ67">
        <v>2.64771</v>
      </c>
      <c r="JK67">
        <v>1.49658</v>
      </c>
      <c r="JL67">
        <v>2.38647</v>
      </c>
      <c r="JM67">
        <v>1.54907</v>
      </c>
      <c r="JN67">
        <v>2.44263</v>
      </c>
      <c r="JO67">
        <v>43.8917</v>
      </c>
      <c r="JP67">
        <v>14.5348</v>
      </c>
      <c r="JQ67">
        <v>18</v>
      </c>
      <c r="JR67">
        <v>497.469</v>
      </c>
      <c r="JS67">
        <v>446.092</v>
      </c>
      <c r="JT67">
        <v>25.3661</v>
      </c>
      <c r="JU67">
        <v>30.2064</v>
      </c>
      <c r="JV67">
        <v>30.0008</v>
      </c>
      <c r="JW67">
        <v>30.2006</v>
      </c>
      <c r="JX67">
        <v>30.1504</v>
      </c>
      <c r="JY67">
        <v>37.3108</v>
      </c>
      <c r="JZ67">
        <v>64.5829</v>
      </c>
      <c r="KA67">
        <v>0</v>
      </c>
      <c r="KB67">
        <v>25.3354</v>
      </c>
      <c r="KC67">
        <v>787.6180000000001</v>
      </c>
      <c r="KD67">
        <v>9.21457</v>
      </c>
      <c r="KE67">
        <v>100.516</v>
      </c>
      <c r="KF67">
        <v>100.304</v>
      </c>
    </row>
    <row r="68" spans="1:292">
      <c r="A68">
        <v>48</v>
      </c>
      <c r="B68">
        <v>1686149577.6</v>
      </c>
      <c r="C68">
        <v>326.5999999046326</v>
      </c>
      <c r="D68" t="s">
        <v>531</v>
      </c>
      <c r="E68" t="s">
        <v>532</v>
      </c>
      <c r="F68">
        <v>5</v>
      </c>
      <c r="G68" t="s">
        <v>428</v>
      </c>
      <c r="H68">
        <v>1686149570.1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780.5357844889072</v>
      </c>
      <c r="AJ68">
        <v>688.4842909090912</v>
      </c>
      <c r="AK68">
        <v>3.19145526543986</v>
      </c>
      <c r="AL68">
        <v>66.72119499432758</v>
      </c>
      <c r="AM68">
        <f>(AO68 - AN68 + DX68*1E3/(8.314*(DZ68+273.15)) * AQ68/DW68 * AP68) * DW68/(100*DK68) * 1000/(1000 - AO68)</f>
        <v>0</v>
      </c>
      <c r="AN68">
        <v>9.183811701290272</v>
      </c>
      <c r="AO68">
        <v>21.25041696969696</v>
      </c>
      <c r="AP68">
        <v>-0.01156009853232734</v>
      </c>
      <c r="AQ68">
        <v>106.240394086752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6</v>
      </c>
      <c r="DL68">
        <v>0.5</v>
      </c>
      <c r="DM68" t="s">
        <v>430</v>
      </c>
      <c r="DN68">
        <v>2</v>
      </c>
      <c r="DO68" t="b">
        <v>1</v>
      </c>
      <c r="DP68">
        <v>1686149570.1</v>
      </c>
      <c r="DQ68">
        <v>651.9187037037037</v>
      </c>
      <c r="DR68">
        <v>758.9402962962963</v>
      </c>
      <c r="DS68">
        <v>21.29537777777778</v>
      </c>
      <c r="DT68">
        <v>9.27277</v>
      </c>
      <c r="DU68">
        <v>653.1400740740741</v>
      </c>
      <c r="DV68">
        <v>21.54951851851852</v>
      </c>
      <c r="DW68">
        <v>499.977074074074</v>
      </c>
      <c r="DX68">
        <v>90.7130111111111</v>
      </c>
      <c r="DY68">
        <v>0.1000268037037037</v>
      </c>
      <c r="DZ68">
        <v>28.23168148148149</v>
      </c>
      <c r="EA68">
        <v>28.03216296296296</v>
      </c>
      <c r="EB68">
        <v>999.9000000000001</v>
      </c>
      <c r="EC68">
        <v>0</v>
      </c>
      <c r="ED68">
        <v>0</v>
      </c>
      <c r="EE68">
        <v>9995.321851851852</v>
      </c>
      <c r="EF68">
        <v>0</v>
      </c>
      <c r="EG68">
        <v>1446.803703703704</v>
      </c>
      <c r="EH68">
        <v>-107.0216296296296</v>
      </c>
      <c r="EI68">
        <v>666.1032592592592</v>
      </c>
      <c r="EJ68">
        <v>766.0426296296298</v>
      </c>
      <c r="EK68">
        <v>12.02260740740741</v>
      </c>
      <c r="EL68">
        <v>758.9402962962963</v>
      </c>
      <c r="EM68">
        <v>9.27277</v>
      </c>
      <c r="EN68">
        <v>1.931768148148148</v>
      </c>
      <c r="EO68">
        <v>0.8411609629629631</v>
      </c>
      <c r="EP68">
        <v>16.89588518518519</v>
      </c>
      <c r="EQ68">
        <v>4.421199259259259</v>
      </c>
      <c r="ER68">
        <v>1999.994074074074</v>
      </c>
      <c r="ES68">
        <v>0.9799963333333334</v>
      </c>
      <c r="ET68">
        <v>0.02000346666666666</v>
      </c>
      <c r="EU68">
        <v>0</v>
      </c>
      <c r="EV68">
        <v>935.3704074074075</v>
      </c>
      <c r="EW68">
        <v>5.00078</v>
      </c>
      <c r="EX68">
        <v>24420.67037037037</v>
      </c>
      <c r="EY68">
        <v>16379.57777777778</v>
      </c>
      <c r="EZ68">
        <v>41.14566666666666</v>
      </c>
      <c r="FA68">
        <v>42.78674074074073</v>
      </c>
      <c r="FB68">
        <v>41.47199999999999</v>
      </c>
      <c r="FC68">
        <v>42.0991111111111</v>
      </c>
      <c r="FD68">
        <v>42.29133333333333</v>
      </c>
      <c r="FE68">
        <v>1955.084074074074</v>
      </c>
      <c r="FF68">
        <v>39.91</v>
      </c>
      <c r="FG68">
        <v>0</v>
      </c>
      <c r="FH68">
        <v>1686149570.5</v>
      </c>
      <c r="FI68">
        <v>0</v>
      </c>
      <c r="FJ68">
        <v>935.3840384615384</v>
      </c>
      <c r="FK68">
        <v>-6.987726505939698</v>
      </c>
      <c r="FL68">
        <v>-226.9743588820173</v>
      </c>
      <c r="FM68">
        <v>24421.68461538461</v>
      </c>
      <c r="FN68">
        <v>15</v>
      </c>
      <c r="FO68">
        <v>0</v>
      </c>
      <c r="FP68" t="s">
        <v>431</v>
      </c>
      <c r="FQ68">
        <v>1685208052.5</v>
      </c>
      <c r="FR68">
        <v>1685208070</v>
      </c>
      <c r="FS68">
        <v>0</v>
      </c>
      <c r="FT68">
        <v>0.013</v>
      </c>
      <c r="FU68">
        <v>-0.005</v>
      </c>
      <c r="FV68">
        <v>-0.464</v>
      </c>
      <c r="FW68">
        <v>-0.401</v>
      </c>
      <c r="FX68">
        <v>420</v>
      </c>
      <c r="FY68">
        <v>0</v>
      </c>
      <c r="FZ68">
        <v>0.03</v>
      </c>
      <c r="GA68">
        <v>0.02</v>
      </c>
      <c r="GB68">
        <v>-106.2598536585366</v>
      </c>
      <c r="GC68">
        <v>-13.2685923344947</v>
      </c>
      <c r="GD68">
        <v>1.311113352264638</v>
      </c>
      <c r="GE68">
        <v>0</v>
      </c>
      <c r="GF68">
        <v>11.98787073170732</v>
      </c>
      <c r="GG68">
        <v>0.6470508710801635</v>
      </c>
      <c r="GH68">
        <v>0.06617390335192934</v>
      </c>
      <c r="GI68">
        <v>0</v>
      </c>
      <c r="GJ68">
        <v>0</v>
      </c>
      <c r="GK68">
        <v>2</v>
      </c>
      <c r="GL68" t="s">
        <v>486</v>
      </c>
      <c r="GM68">
        <v>3.0996</v>
      </c>
      <c r="GN68">
        <v>2.75828</v>
      </c>
      <c r="GO68">
        <v>0.124011</v>
      </c>
      <c r="GP68">
        <v>0.136881</v>
      </c>
      <c r="GQ68">
        <v>0.100681</v>
      </c>
      <c r="GR68">
        <v>0.0538429</v>
      </c>
      <c r="GS68">
        <v>22562.1</v>
      </c>
      <c r="GT68">
        <v>21875.3</v>
      </c>
      <c r="GU68">
        <v>26308.4</v>
      </c>
      <c r="GV68">
        <v>25690.6</v>
      </c>
      <c r="GW68">
        <v>37957</v>
      </c>
      <c r="GX68">
        <v>36898.9</v>
      </c>
      <c r="GY68">
        <v>45991.1</v>
      </c>
      <c r="GZ68">
        <v>42189.3</v>
      </c>
      <c r="HA68">
        <v>1.8811</v>
      </c>
      <c r="HB68">
        <v>1.77615</v>
      </c>
      <c r="HC68">
        <v>0.00676885</v>
      </c>
      <c r="HD68">
        <v>0</v>
      </c>
      <c r="HE68">
        <v>27.9195</v>
      </c>
      <c r="HF68">
        <v>999.9</v>
      </c>
      <c r="HG68">
        <v>42.9</v>
      </c>
      <c r="HH68">
        <v>40</v>
      </c>
      <c r="HI68">
        <v>35.0604</v>
      </c>
      <c r="HJ68">
        <v>61.9644</v>
      </c>
      <c r="HK68">
        <v>28.9583</v>
      </c>
      <c r="HL68">
        <v>1</v>
      </c>
      <c r="HM68">
        <v>0.232744</v>
      </c>
      <c r="HN68">
        <v>2.26889</v>
      </c>
      <c r="HO68">
        <v>20.2897</v>
      </c>
      <c r="HP68">
        <v>5.21355</v>
      </c>
      <c r="HQ68">
        <v>11.98</v>
      </c>
      <c r="HR68">
        <v>4.9639</v>
      </c>
      <c r="HS68">
        <v>3.27413</v>
      </c>
      <c r="HT68">
        <v>9999</v>
      </c>
      <c r="HU68">
        <v>9999</v>
      </c>
      <c r="HV68">
        <v>9999</v>
      </c>
      <c r="HW68">
        <v>56.9</v>
      </c>
      <c r="HX68">
        <v>1.86401</v>
      </c>
      <c r="HY68">
        <v>1.8602</v>
      </c>
      <c r="HZ68">
        <v>1.85853</v>
      </c>
      <c r="IA68">
        <v>1.85989</v>
      </c>
      <c r="IB68">
        <v>1.85989</v>
      </c>
      <c r="IC68">
        <v>1.85851</v>
      </c>
      <c r="ID68">
        <v>1.85759</v>
      </c>
      <c r="IE68">
        <v>1.85242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-1.237</v>
      </c>
      <c r="IT68">
        <v>-0.2549</v>
      </c>
      <c r="IU68">
        <v>-0.7885906718864093</v>
      </c>
      <c r="IV68">
        <v>-0.0007240741224296705</v>
      </c>
      <c r="IW68">
        <v>1.394155135453638E-07</v>
      </c>
      <c r="IX68">
        <v>-7.009397865246837E-11</v>
      </c>
      <c r="IY68">
        <v>-0.2677907096197649</v>
      </c>
      <c r="IZ68">
        <v>-0.01839738240005131</v>
      </c>
      <c r="JA68">
        <v>0.0009886339832832726</v>
      </c>
      <c r="JB68">
        <v>-4.895939666473346E-06</v>
      </c>
      <c r="JC68">
        <v>3</v>
      </c>
      <c r="JD68">
        <v>2018</v>
      </c>
      <c r="JE68">
        <v>1</v>
      </c>
      <c r="JF68">
        <v>26</v>
      </c>
      <c r="JG68">
        <v>15692.1</v>
      </c>
      <c r="JH68">
        <v>15691.8</v>
      </c>
      <c r="JI68">
        <v>1.88599</v>
      </c>
      <c r="JJ68">
        <v>2.64648</v>
      </c>
      <c r="JK68">
        <v>1.49658</v>
      </c>
      <c r="JL68">
        <v>2.38647</v>
      </c>
      <c r="JM68">
        <v>1.54907</v>
      </c>
      <c r="JN68">
        <v>2.45972</v>
      </c>
      <c r="JO68">
        <v>43.9192</v>
      </c>
      <c r="JP68">
        <v>14.5348</v>
      </c>
      <c r="JQ68">
        <v>18</v>
      </c>
      <c r="JR68">
        <v>497.65</v>
      </c>
      <c r="JS68">
        <v>445.901</v>
      </c>
      <c r="JT68">
        <v>25.3311</v>
      </c>
      <c r="JU68">
        <v>30.2122</v>
      </c>
      <c r="JV68">
        <v>30.0008</v>
      </c>
      <c r="JW68">
        <v>30.2046</v>
      </c>
      <c r="JX68">
        <v>30.1536</v>
      </c>
      <c r="JY68">
        <v>37.9875</v>
      </c>
      <c r="JZ68">
        <v>64.5829</v>
      </c>
      <c r="KA68">
        <v>0</v>
      </c>
      <c r="KB68">
        <v>25.3005</v>
      </c>
      <c r="KC68">
        <v>807.654</v>
      </c>
      <c r="KD68">
        <v>9.226559999999999</v>
      </c>
      <c r="KE68">
        <v>100.515</v>
      </c>
      <c r="KF68">
        <v>100.303</v>
      </c>
    </row>
    <row r="69" spans="1:292">
      <c r="A69">
        <v>49</v>
      </c>
      <c r="B69">
        <v>1686149582.6</v>
      </c>
      <c r="C69">
        <v>331.5999999046326</v>
      </c>
      <c r="D69" t="s">
        <v>533</v>
      </c>
      <c r="E69" t="s">
        <v>534</v>
      </c>
      <c r="F69">
        <v>5</v>
      </c>
      <c r="G69" t="s">
        <v>428</v>
      </c>
      <c r="H69">
        <v>1686149574.814285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797.5236528000416</v>
      </c>
      <c r="AJ69">
        <v>704.7007212121212</v>
      </c>
      <c r="AK69">
        <v>3.244788130234499</v>
      </c>
      <c r="AL69">
        <v>66.72119499432758</v>
      </c>
      <c r="AM69">
        <f>(AO69 - AN69 + DX69*1E3/(8.314*(DZ69+273.15)) * AQ69/DW69 * AP69) * DW69/(100*DK69) * 1000/(1000 - AO69)</f>
        <v>0</v>
      </c>
      <c r="AN69">
        <v>9.177713225814225</v>
      </c>
      <c r="AO69">
        <v>21.23257272727271</v>
      </c>
      <c r="AP69">
        <v>-0.001619928346842568</v>
      </c>
      <c r="AQ69">
        <v>106.240394086752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6</v>
      </c>
      <c r="DL69">
        <v>0.5</v>
      </c>
      <c r="DM69" t="s">
        <v>430</v>
      </c>
      <c r="DN69">
        <v>2</v>
      </c>
      <c r="DO69" t="b">
        <v>1</v>
      </c>
      <c r="DP69">
        <v>1686149574.814285</v>
      </c>
      <c r="DQ69">
        <v>666.7266428571428</v>
      </c>
      <c r="DR69">
        <v>774.7700357142857</v>
      </c>
      <c r="DS69">
        <v>21.27217142857143</v>
      </c>
      <c r="DT69">
        <v>9.221135</v>
      </c>
      <c r="DU69">
        <v>667.9575357142858</v>
      </c>
      <c r="DV69">
        <v>21.52669642857143</v>
      </c>
      <c r="DW69">
        <v>500.0045714285715</v>
      </c>
      <c r="DX69">
        <v>90.71289285714285</v>
      </c>
      <c r="DY69">
        <v>0.09995468928571427</v>
      </c>
      <c r="DZ69">
        <v>28.2291</v>
      </c>
      <c r="EA69">
        <v>28.03344285714286</v>
      </c>
      <c r="EB69">
        <v>999.9000000000002</v>
      </c>
      <c r="EC69">
        <v>0</v>
      </c>
      <c r="ED69">
        <v>0</v>
      </c>
      <c r="EE69">
        <v>10008.72071428571</v>
      </c>
      <c r="EF69">
        <v>0</v>
      </c>
      <c r="EG69">
        <v>1448.074285714286</v>
      </c>
      <c r="EH69">
        <v>-108.0434285714286</v>
      </c>
      <c r="EI69">
        <v>681.2171785714287</v>
      </c>
      <c r="EJ69">
        <v>781.9800357142857</v>
      </c>
      <c r="EK69">
        <v>12.05103214285714</v>
      </c>
      <c r="EL69">
        <v>774.7700357142857</v>
      </c>
      <c r="EM69">
        <v>9.221135</v>
      </c>
      <c r="EN69">
        <v>1.929660357142857</v>
      </c>
      <c r="EO69">
        <v>0.8364758214285714</v>
      </c>
      <c r="EP69">
        <v>16.87866428571429</v>
      </c>
      <c r="EQ69">
        <v>4.3415875</v>
      </c>
      <c r="ER69">
        <v>1999.992857142857</v>
      </c>
      <c r="ES69">
        <v>0.9799961071428572</v>
      </c>
      <c r="ET69">
        <v>0.02000369285714286</v>
      </c>
      <c r="EU69">
        <v>0</v>
      </c>
      <c r="EV69">
        <v>934.7231428571428</v>
      </c>
      <c r="EW69">
        <v>5.00078</v>
      </c>
      <c r="EX69">
        <v>24403.21071428572</v>
      </c>
      <c r="EY69">
        <v>16379.56428571428</v>
      </c>
      <c r="EZ69">
        <v>41.13817857142856</v>
      </c>
      <c r="FA69">
        <v>42.80099999999999</v>
      </c>
      <c r="FB69">
        <v>41.47746428571428</v>
      </c>
      <c r="FC69">
        <v>42.10674999999998</v>
      </c>
      <c r="FD69">
        <v>42.27646428571428</v>
      </c>
      <c r="FE69">
        <v>1955.082857142857</v>
      </c>
      <c r="FF69">
        <v>39.91</v>
      </c>
      <c r="FG69">
        <v>0</v>
      </c>
      <c r="FH69">
        <v>1686149575.9</v>
      </c>
      <c r="FI69">
        <v>0</v>
      </c>
      <c r="FJ69">
        <v>934.6208799999999</v>
      </c>
      <c r="FK69">
        <v>-9.991230759969081</v>
      </c>
      <c r="FL69">
        <v>-176.9999995744137</v>
      </c>
      <c r="FM69">
        <v>24401.444</v>
      </c>
      <c r="FN69">
        <v>15</v>
      </c>
      <c r="FO69">
        <v>0</v>
      </c>
      <c r="FP69" t="s">
        <v>431</v>
      </c>
      <c r="FQ69">
        <v>1685208052.5</v>
      </c>
      <c r="FR69">
        <v>1685208070</v>
      </c>
      <c r="FS69">
        <v>0</v>
      </c>
      <c r="FT69">
        <v>0.013</v>
      </c>
      <c r="FU69">
        <v>-0.005</v>
      </c>
      <c r="FV69">
        <v>-0.464</v>
      </c>
      <c r="FW69">
        <v>-0.401</v>
      </c>
      <c r="FX69">
        <v>420</v>
      </c>
      <c r="FY69">
        <v>0</v>
      </c>
      <c r="FZ69">
        <v>0.03</v>
      </c>
      <c r="GA69">
        <v>0.02</v>
      </c>
      <c r="GB69">
        <v>-107.499225</v>
      </c>
      <c r="GC69">
        <v>-12.81857786116324</v>
      </c>
      <c r="GD69">
        <v>1.236036295735284</v>
      </c>
      <c r="GE69">
        <v>0</v>
      </c>
      <c r="GF69">
        <v>12.030985</v>
      </c>
      <c r="GG69">
        <v>0.4262161350843921</v>
      </c>
      <c r="GH69">
        <v>0.04968875400933309</v>
      </c>
      <c r="GI69">
        <v>1</v>
      </c>
      <c r="GJ69">
        <v>1</v>
      </c>
      <c r="GK69">
        <v>2</v>
      </c>
      <c r="GL69" t="s">
        <v>439</v>
      </c>
      <c r="GM69">
        <v>3.09949</v>
      </c>
      <c r="GN69">
        <v>2.75827</v>
      </c>
      <c r="GO69">
        <v>0.125995</v>
      </c>
      <c r="GP69">
        <v>0.138821</v>
      </c>
      <c r="GQ69">
        <v>0.100631</v>
      </c>
      <c r="GR69">
        <v>0.0538428</v>
      </c>
      <c r="GS69">
        <v>22510.7</v>
      </c>
      <c r="GT69">
        <v>21826.1</v>
      </c>
      <c r="GU69">
        <v>26308.2</v>
      </c>
      <c r="GV69">
        <v>25690.5</v>
      </c>
      <c r="GW69">
        <v>37958.8</v>
      </c>
      <c r="GX69">
        <v>36899</v>
      </c>
      <c r="GY69">
        <v>45990.3</v>
      </c>
      <c r="GZ69">
        <v>42189.2</v>
      </c>
      <c r="HA69">
        <v>1.88052</v>
      </c>
      <c r="HB69">
        <v>1.77645</v>
      </c>
      <c r="HC69">
        <v>0.00650063</v>
      </c>
      <c r="HD69">
        <v>0</v>
      </c>
      <c r="HE69">
        <v>27.9292</v>
      </c>
      <c r="HF69">
        <v>999.9</v>
      </c>
      <c r="HG69">
        <v>42.9</v>
      </c>
      <c r="HH69">
        <v>40</v>
      </c>
      <c r="HI69">
        <v>35.057</v>
      </c>
      <c r="HJ69">
        <v>61.8844</v>
      </c>
      <c r="HK69">
        <v>28.9263</v>
      </c>
      <c r="HL69">
        <v>1</v>
      </c>
      <c r="HM69">
        <v>0.23341</v>
      </c>
      <c r="HN69">
        <v>2.29391</v>
      </c>
      <c r="HO69">
        <v>20.2896</v>
      </c>
      <c r="HP69">
        <v>5.2137</v>
      </c>
      <c r="HQ69">
        <v>11.98</v>
      </c>
      <c r="HR69">
        <v>4.9641</v>
      </c>
      <c r="HS69">
        <v>3.27418</v>
      </c>
      <c r="HT69">
        <v>9999</v>
      </c>
      <c r="HU69">
        <v>9999</v>
      </c>
      <c r="HV69">
        <v>9999</v>
      </c>
      <c r="HW69">
        <v>56.9</v>
      </c>
      <c r="HX69">
        <v>1.86401</v>
      </c>
      <c r="HY69">
        <v>1.8602</v>
      </c>
      <c r="HZ69">
        <v>1.85852</v>
      </c>
      <c r="IA69">
        <v>1.85989</v>
      </c>
      <c r="IB69">
        <v>1.85989</v>
      </c>
      <c r="IC69">
        <v>1.85852</v>
      </c>
      <c r="ID69">
        <v>1.8576</v>
      </c>
      <c r="IE69">
        <v>1.85242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-1.247</v>
      </c>
      <c r="IT69">
        <v>-0.2552</v>
      </c>
      <c r="IU69">
        <v>-0.7885906718864093</v>
      </c>
      <c r="IV69">
        <v>-0.0007240741224296705</v>
      </c>
      <c r="IW69">
        <v>1.394155135453638E-07</v>
      </c>
      <c r="IX69">
        <v>-7.009397865246837E-11</v>
      </c>
      <c r="IY69">
        <v>-0.2677907096197649</v>
      </c>
      <c r="IZ69">
        <v>-0.01839738240005131</v>
      </c>
      <c r="JA69">
        <v>0.0009886339832832726</v>
      </c>
      <c r="JB69">
        <v>-4.895939666473346E-06</v>
      </c>
      <c r="JC69">
        <v>3</v>
      </c>
      <c r="JD69">
        <v>2018</v>
      </c>
      <c r="JE69">
        <v>1</v>
      </c>
      <c r="JF69">
        <v>26</v>
      </c>
      <c r="JG69">
        <v>15692.2</v>
      </c>
      <c r="JH69">
        <v>15691.9</v>
      </c>
      <c r="JI69">
        <v>1.92261</v>
      </c>
      <c r="JJ69">
        <v>2.65259</v>
      </c>
      <c r="JK69">
        <v>1.49658</v>
      </c>
      <c r="JL69">
        <v>2.38647</v>
      </c>
      <c r="JM69">
        <v>1.54907</v>
      </c>
      <c r="JN69">
        <v>2.38647</v>
      </c>
      <c r="JO69">
        <v>43.9192</v>
      </c>
      <c r="JP69">
        <v>14.5173</v>
      </c>
      <c r="JQ69">
        <v>18</v>
      </c>
      <c r="JR69">
        <v>497.34</v>
      </c>
      <c r="JS69">
        <v>446.113</v>
      </c>
      <c r="JT69">
        <v>25.2957</v>
      </c>
      <c r="JU69">
        <v>30.2187</v>
      </c>
      <c r="JV69">
        <v>30.0006</v>
      </c>
      <c r="JW69">
        <v>30.2091</v>
      </c>
      <c r="JX69">
        <v>30.1575</v>
      </c>
      <c r="JY69">
        <v>38.604</v>
      </c>
      <c r="JZ69">
        <v>64.5829</v>
      </c>
      <c r="KA69">
        <v>0</v>
      </c>
      <c r="KB69">
        <v>25.2689</v>
      </c>
      <c r="KC69">
        <v>821.01</v>
      </c>
      <c r="KD69">
        <v>9.232340000000001</v>
      </c>
      <c r="KE69">
        <v>100.514</v>
      </c>
      <c r="KF69">
        <v>100.303</v>
      </c>
    </row>
    <row r="70" spans="1:292">
      <c r="A70">
        <v>50</v>
      </c>
      <c r="B70">
        <v>1686149587.6</v>
      </c>
      <c r="C70">
        <v>336.5999999046326</v>
      </c>
      <c r="D70" t="s">
        <v>535</v>
      </c>
      <c r="E70" t="s">
        <v>536</v>
      </c>
      <c r="F70">
        <v>5</v>
      </c>
      <c r="G70" t="s">
        <v>428</v>
      </c>
      <c r="H70">
        <v>1686149580.1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814.3676015660292</v>
      </c>
      <c r="AJ70">
        <v>720.8683757575756</v>
      </c>
      <c r="AK70">
        <v>3.237786811094033</v>
      </c>
      <c r="AL70">
        <v>66.72119499432758</v>
      </c>
      <c r="AM70">
        <f>(AO70 - AN70 + DX70*1E3/(8.314*(DZ70+273.15)) * AQ70/DW70 * AP70) * DW70/(100*DK70) * 1000/(1000 - AO70)</f>
        <v>0</v>
      </c>
      <c r="AN70">
        <v>9.178686151892155</v>
      </c>
      <c r="AO70">
        <v>21.22186969696969</v>
      </c>
      <c r="AP70">
        <v>-0.0005876559519671741</v>
      </c>
      <c r="AQ70">
        <v>106.240394086752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6</v>
      </c>
      <c r="DL70">
        <v>0.5</v>
      </c>
      <c r="DM70" t="s">
        <v>430</v>
      </c>
      <c r="DN70">
        <v>2</v>
      </c>
      <c r="DO70" t="b">
        <v>1</v>
      </c>
      <c r="DP70">
        <v>1686149580.1</v>
      </c>
      <c r="DQ70">
        <v>683.4068518518519</v>
      </c>
      <c r="DR70">
        <v>792.4830000000001</v>
      </c>
      <c r="DS70">
        <v>21.24462962962963</v>
      </c>
      <c r="DT70">
        <v>9.18052037037037</v>
      </c>
      <c r="DU70">
        <v>684.6484074074074</v>
      </c>
      <c r="DV70">
        <v>21.49962592592593</v>
      </c>
      <c r="DW70">
        <v>500.027</v>
      </c>
      <c r="DX70">
        <v>90.71298518518518</v>
      </c>
      <c r="DY70">
        <v>0.1000137222222222</v>
      </c>
      <c r="DZ70">
        <v>28.22763703703704</v>
      </c>
      <c r="EA70">
        <v>28.0348</v>
      </c>
      <c r="EB70">
        <v>999.9000000000001</v>
      </c>
      <c r="EC70">
        <v>0</v>
      </c>
      <c r="ED70">
        <v>0</v>
      </c>
      <c r="EE70">
        <v>10011.10740740741</v>
      </c>
      <c r="EF70">
        <v>0</v>
      </c>
      <c r="EG70">
        <v>1447.576666666667</v>
      </c>
      <c r="EH70">
        <v>-109.0761481481481</v>
      </c>
      <c r="EI70">
        <v>698.2404814814814</v>
      </c>
      <c r="EJ70">
        <v>799.8257777777777</v>
      </c>
      <c r="EK70">
        <v>12.06410740740741</v>
      </c>
      <c r="EL70">
        <v>792.4830000000001</v>
      </c>
      <c r="EM70">
        <v>9.18052037037037</v>
      </c>
      <c r="EN70">
        <v>1.927164074074074</v>
      </c>
      <c r="EO70">
        <v>0.8327924814814816</v>
      </c>
      <c r="EP70">
        <v>16.85826296296296</v>
      </c>
      <c r="EQ70">
        <v>4.278887407407407</v>
      </c>
      <c r="ER70">
        <v>1999.98962962963</v>
      </c>
      <c r="ES70">
        <v>0.979996</v>
      </c>
      <c r="ET70">
        <v>0.0200038</v>
      </c>
      <c r="EU70">
        <v>0</v>
      </c>
      <c r="EV70">
        <v>933.7827037037036</v>
      </c>
      <c r="EW70">
        <v>5.00078</v>
      </c>
      <c r="EX70">
        <v>24411.02592592593</v>
      </c>
      <c r="EY70">
        <v>16379.53703703704</v>
      </c>
      <c r="EZ70">
        <v>41.14559259259259</v>
      </c>
      <c r="FA70">
        <v>42.81674074074073</v>
      </c>
      <c r="FB70">
        <v>41.5207037037037</v>
      </c>
      <c r="FC70">
        <v>42.10614814814814</v>
      </c>
      <c r="FD70">
        <v>42.22188888888888</v>
      </c>
      <c r="FE70">
        <v>1955.079629629629</v>
      </c>
      <c r="FF70">
        <v>39.91</v>
      </c>
      <c r="FG70">
        <v>0</v>
      </c>
      <c r="FH70">
        <v>1686149580.7</v>
      </c>
      <c r="FI70">
        <v>0</v>
      </c>
      <c r="FJ70">
        <v>933.7301200000002</v>
      </c>
      <c r="FK70">
        <v>-11.39453846821384</v>
      </c>
      <c r="FL70">
        <v>279.3153847608014</v>
      </c>
      <c r="FM70">
        <v>24412.532</v>
      </c>
      <c r="FN70">
        <v>15</v>
      </c>
      <c r="FO70">
        <v>0</v>
      </c>
      <c r="FP70" t="s">
        <v>431</v>
      </c>
      <c r="FQ70">
        <v>1685208052.5</v>
      </c>
      <c r="FR70">
        <v>1685208070</v>
      </c>
      <c r="FS70">
        <v>0</v>
      </c>
      <c r="FT70">
        <v>0.013</v>
      </c>
      <c r="FU70">
        <v>-0.005</v>
      </c>
      <c r="FV70">
        <v>-0.464</v>
      </c>
      <c r="FW70">
        <v>-0.401</v>
      </c>
      <c r="FX70">
        <v>420</v>
      </c>
      <c r="FY70">
        <v>0</v>
      </c>
      <c r="FZ70">
        <v>0.03</v>
      </c>
      <c r="GA70">
        <v>0.02</v>
      </c>
      <c r="GB70">
        <v>-108.532875</v>
      </c>
      <c r="GC70">
        <v>-11.7553508442773</v>
      </c>
      <c r="GD70">
        <v>1.132849641115272</v>
      </c>
      <c r="GE70">
        <v>0</v>
      </c>
      <c r="GF70">
        <v>12.05205</v>
      </c>
      <c r="GG70">
        <v>0.1096682926828822</v>
      </c>
      <c r="GH70">
        <v>0.03177727961925007</v>
      </c>
      <c r="GI70">
        <v>1</v>
      </c>
      <c r="GJ70">
        <v>1</v>
      </c>
      <c r="GK70">
        <v>2</v>
      </c>
      <c r="GL70" t="s">
        <v>439</v>
      </c>
      <c r="GM70">
        <v>3.09966</v>
      </c>
      <c r="GN70">
        <v>2.75817</v>
      </c>
      <c r="GO70">
        <v>0.127959</v>
      </c>
      <c r="GP70">
        <v>0.140747</v>
      </c>
      <c r="GQ70">
        <v>0.100591</v>
      </c>
      <c r="GR70">
        <v>0.0538457</v>
      </c>
      <c r="GS70">
        <v>22459.9</v>
      </c>
      <c r="GT70">
        <v>21777.1</v>
      </c>
      <c r="GU70">
        <v>26307.8</v>
      </c>
      <c r="GV70">
        <v>25690.3</v>
      </c>
      <c r="GW70">
        <v>37960.3</v>
      </c>
      <c r="GX70">
        <v>36898.8</v>
      </c>
      <c r="GY70">
        <v>45989.8</v>
      </c>
      <c r="GZ70">
        <v>42188.8</v>
      </c>
      <c r="HA70">
        <v>1.88078</v>
      </c>
      <c r="HB70">
        <v>1.7758</v>
      </c>
      <c r="HC70">
        <v>0.00576302</v>
      </c>
      <c r="HD70">
        <v>0</v>
      </c>
      <c r="HE70">
        <v>27.9399</v>
      </c>
      <c r="HF70">
        <v>999.9</v>
      </c>
      <c r="HG70">
        <v>42.9</v>
      </c>
      <c r="HH70">
        <v>40</v>
      </c>
      <c r="HI70">
        <v>35.0612</v>
      </c>
      <c r="HJ70">
        <v>62.0744</v>
      </c>
      <c r="HK70">
        <v>28.722</v>
      </c>
      <c r="HL70">
        <v>1</v>
      </c>
      <c r="HM70">
        <v>0.233984</v>
      </c>
      <c r="HN70">
        <v>2.32872</v>
      </c>
      <c r="HO70">
        <v>20.289</v>
      </c>
      <c r="HP70">
        <v>5.2134</v>
      </c>
      <c r="HQ70">
        <v>11.98</v>
      </c>
      <c r="HR70">
        <v>4.96395</v>
      </c>
      <c r="HS70">
        <v>3.27425</v>
      </c>
      <c r="HT70">
        <v>9999</v>
      </c>
      <c r="HU70">
        <v>9999</v>
      </c>
      <c r="HV70">
        <v>9999</v>
      </c>
      <c r="HW70">
        <v>56.9</v>
      </c>
      <c r="HX70">
        <v>1.86401</v>
      </c>
      <c r="HY70">
        <v>1.8602</v>
      </c>
      <c r="HZ70">
        <v>1.85853</v>
      </c>
      <c r="IA70">
        <v>1.85989</v>
      </c>
      <c r="IB70">
        <v>1.85989</v>
      </c>
      <c r="IC70">
        <v>1.85852</v>
      </c>
      <c r="ID70">
        <v>1.85759</v>
      </c>
      <c r="IE70">
        <v>1.85242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-1.256</v>
      </c>
      <c r="IT70">
        <v>-0.2554</v>
      </c>
      <c r="IU70">
        <v>-0.7885906718864093</v>
      </c>
      <c r="IV70">
        <v>-0.0007240741224296705</v>
      </c>
      <c r="IW70">
        <v>1.394155135453638E-07</v>
      </c>
      <c r="IX70">
        <v>-7.009397865246837E-11</v>
      </c>
      <c r="IY70">
        <v>-0.2677907096197649</v>
      </c>
      <c r="IZ70">
        <v>-0.01839738240005131</v>
      </c>
      <c r="JA70">
        <v>0.0009886339832832726</v>
      </c>
      <c r="JB70">
        <v>-4.895939666473346E-06</v>
      </c>
      <c r="JC70">
        <v>3</v>
      </c>
      <c r="JD70">
        <v>2018</v>
      </c>
      <c r="JE70">
        <v>1</v>
      </c>
      <c r="JF70">
        <v>26</v>
      </c>
      <c r="JG70">
        <v>15692.3</v>
      </c>
      <c r="JH70">
        <v>15692</v>
      </c>
      <c r="JI70">
        <v>1.95679</v>
      </c>
      <c r="JJ70">
        <v>2.64648</v>
      </c>
      <c r="JK70">
        <v>1.49658</v>
      </c>
      <c r="JL70">
        <v>2.38647</v>
      </c>
      <c r="JM70">
        <v>1.54785</v>
      </c>
      <c r="JN70">
        <v>2.44751</v>
      </c>
      <c r="JO70">
        <v>43.9192</v>
      </c>
      <c r="JP70">
        <v>14.5261</v>
      </c>
      <c r="JQ70">
        <v>18</v>
      </c>
      <c r="JR70">
        <v>497.528</v>
      </c>
      <c r="JS70">
        <v>445.756</v>
      </c>
      <c r="JT70">
        <v>25.2624</v>
      </c>
      <c r="JU70">
        <v>30.224</v>
      </c>
      <c r="JV70">
        <v>30.0007</v>
      </c>
      <c r="JW70">
        <v>30.2142</v>
      </c>
      <c r="JX70">
        <v>30.1633</v>
      </c>
      <c r="JY70">
        <v>39.2791</v>
      </c>
      <c r="JZ70">
        <v>64.5829</v>
      </c>
      <c r="KA70">
        <v>0</v>
      </c>
      <c r="KB70">
        <v>25.2324</v>
      </c>
      <c r="KC70">
        <v>841.048</v>
      </c>
      <c r="KD70">
        <v>9.236319999999999</v>
      </c>
      <c r="KE70">
        <v>100.513</v>
      </c>
      <c r="KF70">
        <v>100.302</v>
      </c>
    </row>
    <row r="71" spans="1:292">
      <c r="A71">
        <v>51</v>
      </c>
      <c r="B71">
        <v>1686149592.6</v>
      </c>
      <c r="C71">
        <v>341.5999999046326</v>
      </c>
      <c r="D71" t="s">
        <v>537</v>
      </c>
      <c r="E71" t="s">
        <v>538</v>
      </c>
      <c r="F71">
        <v>5</v>
      </c>
      <c r="G71" t="s">
        <v>428</v>
      </c>
      <c r="H71">
        <v>1686149584.814285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831.344509704345</v>
      </c>
      <c r="AJ71">
        <v>737.1347090909089</v>
      </c>
      <c r="AK71">
        <v>3.254743288620612</v>
      </c>
      <c r="AL71">
        <v>66.72119499432758</v>
      </c>
      <c r="AM71">
        <f>(AO71 - AN71 + DX71*1E3/(8.314*(DZ71+273.15)) * AQ71/DW71 * AP71) * DW71/(100*DK71) * 1000/(1000 - AO71)</f>
        <v>0</v>
      </c>
      <c r="AN71">
        <v>9.179616949535188</v>
      </c>
      <c r="AO71">
        <v>21.22212424242424</v>
      </c>
      <c r="AP71">
        <v>-2.169715145577626E-05</v>
      </c>
      <c r="AQ71">
        <v>106.240394086752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6</v>
      </c>
      <c r="DL71">
        <v>0.5</v>
      </c>
      <c r="DM71" t="s">
        <v>430</v>
      </c>
      <c r="DN71">
        <v>2</v>
      </c>
      <c r="DO71" t="b">
        <v>1</v>
      </c>
      <c r="DP71">
        <v>1686149584.814285</v>
      </c>
      <c r="DQ71">
        <v>698.3344642857143</v>
      </c>
      <c r="DR71">
        <v>808.3108571428569</v>
      </c>
      <c r="DS71">
        <v>21.22996785714286</v>
      </c>
      <c r="DT71">
        <v>9.178762857142857</v>
      </c>
      <c r="DU71">
        <v>699.5853928571429</v>
      </c>
      <c r="DV71">
        <v>21.48521428571428</v>
      </c>
      <c r="DW71">
        <v>500.0194285714286</v>
      </c>
      <c r="DX71">
        <v>90.71323214285714</v>
      </c>
      <c r="DY71">
        <v>0.09995526785714286</v>
      </c>
      <c r="DZ71">
        <v>28.22489285714286</v>
      </c>
      <c r="EA71">
        <v>28.03346785714286</v>
      </c>
      <c r="EB71">
        <v>999.9000000000002</v>
      </c>
      <c r="EC71">
        <v>0</v>
      </c>
      <c r="ED71">
        <v>0</v>
      </c>
      <c r="EE71">
        <v>10013.4575</v>
      </c>
      <c r="EF71">
        <v>0</v>
      </c>
      <c r="EG71">
        <v>1447.144642857143</v>
      </c>
      <c r="EH71">
        <v>-109.9764642857143</v>
      </c>
      <c r="EI71">
        <v>713.4815357142855</v>
      </c>
      <c r="EJ71">
        <v>815.7988571428571</v>
      </c>
      <c r="EK71">
        <v>12.05120357142857</v>
      </c>
      <c r="EL71">
        <v>808.3108571428569</v>
      </c>
      <c r="EM71">
        <v>9.178762857142857</v>
      </c>
      <c r="EN71">
        <v>1.925839285714286</v>
      </c>
      <c r="EO71">
        <v>0.8326354285714286</v>
      </c>
      <c r="EP71">
        <v>16.84742857142857</v>
      </c>
      <c r="EQ71">
        <v>4.276199642857143</v>
      </c>
      <c r="ER71">
        <v>1999.9925</v>
      </c>
      <c r="ES71">
        <v>0.9799961071428572</v>
      </c>
      <c r="ET71">
        <v>0.02000368928571428</v>
      </c>
      <c r="EU71">
        <v>0</v>
      </c>
      <c r="EV71">
        <v>932.7651428571428</v>
      </c>
      <c r="EW71">
        <v>5.00078</v>
      </c>
      <c r="EX71">
        <v>24427.85</v>
      </c>
      <c r="EY71">
        <v>16379.55357142857</v>
      </c>
      <c r="EZ71">
        <v>41.14482142857143</v>
      </c>
      <c r="FA71">
        <v>42.82774999999999</v>
      </c>
      <c r="FB71">
        <v>41.51546428571428</v>
      </c>
      <c r="FC71">
        <v>42.1090357142857</v>
      </c>
      <c r="FD71">
        <v>42.21174999999999</v>
      </c>
      <c r="FE71">
        <v>1955.0825</v>
      </c>
      <c r="FF71">
        <v>39.91</v>
      </c>
      <c r="FG71">
        <v>0</v>
      </c>
      <c r="FH71">
        <v>1686149585.5</v>
      </c>
      <c r="FI71">
        <v>0</v>
      </c>
      <c r="FJ71">
        <v>932.68552</v>
      </c>
      <c r="FK71">
        <v>-13.96023074986534</v>
      </c>
      <c r="FL71">
        <v>421.0615377588459</v>
      </c>
      <c r="FM71">
        <v>24430.272</v>
      </c>
      <c r="FN71">
        <v>15</v>
      </c>
      <c r="FO71">
        <v>0</v>
      </c>
      <c r="FP71" t="s">
        <v>431</v>
      </c>
      <c r="FQ71">
        <v>1685208052.5</v>
      </c>
      <c r="FR71">
        <v>1685208070</v>
      </c>
      <c r="FS71">
        <v>0</v>
      </c>
      <c r="FT71">
        <v>0.013</v>
      </c>
      <c r="FU71">
        <v>-0.005</v>
      </c>
      <c r="FV71">
        <v>-0.464</v>
      </c>
      <c r="FW71">
        <v>-0.401</v>
      </c>
      <c r="FX71">
        <v>420</v>
      </c>
      <c r="FY71">
        <v>0</v>
      </c>
      <c r="FZ71">
        <v>0.03</v>
      </c>
      <c r="GA71">
        <v>0.02</v>
      </c>
      <c r="GB71">
        <v>-109.3089</v>
      </c>
      <c r="GC71">
        <v>-11.32788742964338</v>
      </c>
      <c r="GD71">
        <v>1.0910170667776</v>
      </c>
      <c r="GE71">
        <v>0</v>
      </c>
      <c r="GF71">
        <v>12.060485</v>
      </c>
      <c r="GG71">
        <v>-0.1590866791745157</v>
      </c>
      <c r="GH71">
        <v>0.01633050137013565</v>
      </c>
      <c r="GI71">
        <v>1</v>
      </c>
      <c r="GJ71">
        <v>1</v>
      </c>
      <c r="GK71">
        <v>2</v>
      </c>
      <c r="GL71" t="s">
        <v>439</v>
      </c>
      <c r="GM71">
        <v>3.09955</v>
      </c>
      <c r="GN71">
        <v>2.75813</v>
      </c>
      <c r="GO71">
        <v>0.129901</v>
      </c>
      <c r="GP71">
        <v>0.142652</v>
      </c>
      <c r="GQ71">
        <v>0.10059</v>
      </c>
      <c r="GR71">
        <v>0.0538503</v>
      </c>
      <c r="GS71">
        <v>22409.5</v>
      </c>
      <c r="GT71">
        <v>21728.8</v>
      </c>
      <c r="GU71">
        <v>26307.5</v>
      </c>
      <c r="GV71">
        <v>25690.3</v>
      </c>
      <c r="GW71">
        <v>37960.2</v>
      </c>
      <c r="GX71">
        <v>36898.7</v>
      </c>
      <c r="GY71">
        <v>45989.3</v>
      </c>
      <c r="GZ71">
        <v>42188.7</v>
      </c>
      <c r="HA71">
        <v>1.88045</v>
      </c>
      <c r="HB71">
        <v>1.7761</v>
      </c>
      <c r="HC71">
        <v>0.00476465</v>
      </c>
      <c r="HD71">
        <v>0</v>
      </c>
      <c r="HE71">
        <v>27.9488</v>
      </c>
      <c r="HF71">
        <v>999.9</v>
      </c>
      <c r="HG71">
        <v>42.9</v>
      </c>
      <c r="HH71">
        <v>40.1</v>
      </c>
      <c r="HI71">
        <v>35.2498</v>
      </c>
      <c r="HJ71">
        <v>62.1444</v>
      </c>
      <c r="HK71">
        <v>28.7099</v>
      </c>
      <c r="HL71">
        <v>1</v>
      </c>
      <c r="HM71">
        <v>0.23468</v>
      </c>
      <c r="HN71">
        <v>2.3569</v>
      </c>
      <c r="HO71">
        <v>20.2885</v>
      </c>
      <c r="HP71">
        <v>5.21355</v>
      </c>
      <c r="HQ71">
        <v>11.98</v>
      </c>
      <c r="HR71">
        <v>4.96375</v>
      </c>
      <c r="HS71">
        <v>3.27435</v>
      </c>
      <c r="HT71">
        <v>9999</v>
      </c>
      <c r="HU71">
        <v>9999</v>
      </c>
      <c r="HV71">
        <v>9999</v>
      </c>
      <c r="HW71">
        <v>56.9</v>
      </c>
      <c r="HX71">
        <v>1.86401</v>
      </c>
      <c r="HY71">
        <v>1.8602</v>
      </c>
      <c r="HZ71">
        <v>1.85852</v>
      </c>
      <c r="IA71">
        <v>1.85989</v>
      </c>
      <c r="IB71">
        <v>1.85989</v>
      </c>
      <c r="IC71">
        <v>1.85852</v>
      </c>
      <c r="ID71">
        <v>1.85758</v>
      </c>
      <c r="IE71">
        <v>1.85242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-1.267</v>
      </c>
      <c r="IT71">
        <v>-0.2553</v>
      </c>
      <c r="IU71">
        <v>-0.7885906718864093</v>
      </c>
      <c r="IV71">
        <v>-0.0007240741224296705</v>
      </c>
      <c r="IW71">
        <v>1.394155135453638E-07</v>
      </c>
      <c r="IX71">
        <v>-7.009397865246837E-11</v>
      </c>
      <c r="IY71">
        <v>-0.2677907096197649</v>
      </c>
      <c r="IZ71">
        <v>-0.01839738240005131</v>
      </c>
      <c r="JA71">
        <v>0.0009886339832832726</v>
      </c>
      <c r="JB71">
        <v>-4.895939666473346E-06</v>
      </c>
      <c r="JC71">
        <v>3</v>
      </c>
      <c r="JD71">
        <v>2018</v>
      </c>
      <c r="JE71">
        <v>1</v>
      </c>
      <c r="JF71">
        <v>26</v>
      </c>
      <c r="JG71">
        <v>15692.3</v>
      </c>
      <c r="JH71">
        <v>15692</v>
      </c>
      <c r="JI71">
        <v>1.98486</v>
      </c>
      <c r="JJ71">
        <v>2.65015</v>
      </c>
      <c r="JK71">
        <v>1.49658</v>
      </c>
      <c r="JL71">
        <v>2.38647</v>
      </c>
      <c r="JM71">
        <v>1.54907</v>
      </c>
      <c r="JN71">
        <v>2.38892</v>
      </c>
      <c r="JO71">
        <v>43.9467</v>
      </c>
      <c r="JP71">
        <v>14.5173</v>
      </c>
      <c r="JQ71">
        <v>18</v>
      </c>
      <c r="JR71">
        <v>497.373</v>
      </c>
      <c r="JS71">
        <v>445.974</v>
      </c>
      <c r="JT71">
        <v>25.2266</v>
      </c>
      <c r="JU71">
        <v>30.2305</v>
      </c>
      <c r="JV71">
        <v>30.0007</v>
      </c>
      <c r="JW71">
        <v>30.2194</v>
      </c>
      <c r="JX71">
        <v>30.1678</v>
      </c>
      <c r="JY71">
        <v>39.888</v>
      </c>
      <c r="JZ71">
        <v>64.5829</v>
      </c>
      <c r="KA71">
        <v>0</v>
      </c>
      <c r="KB71">
        <v>25.1995</v>
      </c>
      <c r="KC71">
        <v>854.41</v>
      </c>
      <c r="KD71">
        <v>9.23718</v>
      </c>
      <c r="KE71">
        <v>100.512</v>
      </c>
      <c r="KF71">
        <v>100.301</v>
      </c>
    </row>
    <row r="72" spans="1:292">
      <c r="A72">
        <v>52</v>
      </c>
      <c r="B72">
        <v>1686149597.6</v>
      </c>
      <c r="C72">
        <v>346.5999999046326</v>
      </c>
      <c r="D72" t="s">
        <v>539</v>
      </c>
      <c r="E72" t="s">
        <v>540</v>
      </c>
      <c r="F72">
        <v>5</v>
      </c>
      <c r="G72" t="s">
        <v>428</v>
      </c>
      <c r="H72">
        <v>1686149590.1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848.2290425813699</v>
      </c>
      <c r="AJ72">
        <v>753.5126121212124</v>
      </c>
      <c r="AK72">
        <v>3.288090831498565</v>
      </c>
      <c r="AL72">
        <v>66.72119499432758</v>
      </c>
      <c r="AM72">
        <f>(AO72 - AN72 + DX72*1E3/(8.314*(DZ72+273.15)) * AQ72/DW72 * AP72) * DW72/(100*DK72) * 1000/(1000 - AO72)</f>
        <v>0</v>
      </c>
      <c r="AN72">
        <v>9.180924002911826</v>
      </c>
      <c r="AO72">
        <v>21.21602848484848</v>
      </c>
      <c r="AP72">
        <v>-9.696367952037328E-05</v>
      </c>
      <c r="AQ72">
        <v>106.240394086752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6</v>
      </c>
      <c r="DL72">
        <v>0.5</v>
      </c>
      <c r="DM72" t="s">
        <v>430</v>
      </c>
      <c r="DN72">
        <v>2</v>
      </c>
      <c r="DO72" t="b">
        <v>1</v>
      </c>
      <c r="DP72">
        <v>1686149590.1</v>
      </c>
      <c r="DQ72">
        <v>715.1385925925925</v>
      </c>
      <c r="DR72">
        <v>826.0254074074074</v>
      </c>
      <c r="DS72">
        <v>21.2231962962963</v>
      </c>
      <c r="DT72">
        <v>9.179730740740741</v>
      </c>
      <c r="DU72">
        <v>716.400111111111</v>
      </c>
      <c r="DV72">
        <v>21.47854814814816</v>
      </c>
      <c r="DW72">
        <v>500.0062222222222</v>
      </c>
      <c r="DX72">
        <v>90.71304074074072</v>
      </c>
      <c r="DY72">
        <v>0.1000834259259259</v>
      </c>
      <c r="DZ72">
        <v>28.22338148148149</v>
      </c>
      <c r="EA72">
        <v>28.03272592592593</v>
      </c>
      <c r="EB72">
        <v>999.9000000000001</v>
      </c>
      <c r="EC72">
        <v>0</v>
      </c>
      <c r="ED72">
        <v>0</v>
      </c>
      <c r="EE72">
        <v>9998.358148148147</v>
      </c>
      <c r="EF72">
        <v>0</v>
      </c>
      <c r="EG72">
        <v>1447.121851851852</v>
      </c>
      <c r="EH72">
        <v>-110.8868888888889</v>
      </c>
      <c r="EI72">
        <v>730.6451851851853</v>
      </c>
      <c r="EJ72">
        <v>833.6784074074075</v>
      </c>
      <c r="EK72">
        <v>12.04345185185185</v>
      </c>
      <c r="EL72">
        <v>826.0254074074074</v>
      </c>
      <c r="EM72">
        <v>9.179730740740741</v>
      </c>
      <c r="EN72">
        <v>1.92521962962963</v>
      </c>
      <c r="EO72">
        <v>0.8327214444444445</v>
      </c>
      <c r="EP72">
        <v>16.84236296296296</v>
      </c>
      <c r="EQ72">
        <v>4.277673703703702</v>
      </c>
      <c r="ER72">
        <v>1999.984074074074</v>
      </c>
      <c r="ES72">
        <v>0.9799962222222223</v>
      </c>
      <c r="ET72">
        <v>0.02000357407407407</v>
      </c>
      <c r="EU72">
        <v>0</v>
      </c>
      <c r="EV72">
        <v>931.3847777777776</v>
      </c>
      <c r="EW72">
        <v>5.00078</v>
      </c>
      <c r="EX72">
        <v>24435.93333333333</v>
      </c>
      <c r="EY72">
        <v>16379.48148148148</v>
      </c>
      <c r="EZ72">
        <v>41.16177777777776</v>
      </c>
      <c r="FA72">
        <v>42.83299999999999</v>
      </c>
      <c r="FB72">
        <v>41.53225925925926</v>
      </c>
      <c r="FC72">
        <v>42.12466666666666</v>
      </c>
      <c r="FD72">
        <v>42.20577777777777</v>
      </c>
      <c r="FE72">
        <v>1955.074074074074</v>
      </c>
      <c r="FF72">
        <v>39.91</v>
      </c>
      <c r="FG72">
        <v>0</v>
      </c>
      <c r="FH72">
        <v>1686149590.9</v>
      </c>
      <c r="FI72">
        <v>0</v>
      </c>
      <c r="FJ72">
        <v>931.3534230769233</v>
      </c>
      <c r="FK72">
        <v>-17.262871794763</v>
      </c>
      <c r="FL72">
        <v>-263.8427354328708</v>
      </c>
      <c r="FM72">
        <v>24433.24615384615</v>
      </c>
      <c r="FN72">
        <v>15</v>
      </c>
      <c r="FO72">
        <v>0</v>
      </c>
      <c r="FP72" t="s">
        <v>431</v>
      </c>
      <c r="FQ72">
        <v>1685208052.5</v>
      </c>
      <c r="FR72">
        <v>1685208070</v>
      </c>
      <c r="FS72">
        <v>0</v>
      </c>
      <c r="FT72">
        <v>0.013</v>
      </c>
      <c r="FU72">
        <v>-0.005</v>
      </c>
      <c r="FV72">
        <v>-0.464</v>
      </c>
      <c r="FW72">
        <v>-0.401</v>
      </c>
      <c r="FX72">
        <v>420</v>
      </c>
      <c r="FY72">
        <v>0</v>
      </c>
      <c r="FZ72">
        <v>0.03</v>
      </c>
      <c r="GA72">
        <v>0.02</v>
      </c>
      <c r="GB72">
        <v>-110.2728292682927</v>
      </c>
      <c r="GC72">
        <v>-10.55857839721265</v>
      </c>
      <c r="GD72">
        <v>1.042989486242147</v>
      </c>
      <c r="GE72">
        <v>0</v>
      </c>
      <c r="GF72">
        <v>12.04983658536585</v>
      </c>
      <c r="GG72">
        <v>-0.09730452961674702</v>
      </c>
      <c r="GH72">
        <v>0.0103765626175005</v>
      </c>
      <c r="GI72">
        <v>1</v>
      </c>
      <c r="GJ72">
        <v>1</v>
      </c>
      <c r="GK72">
        <v>2</v>
      </c>
      <c r="GL72" t="s">
        <v>439</v>
      </c>
      <c r="GM72">
        <v>3.0996</v>
      </c>
      <c r="GN72">
        <v>2.75813</v>
      </c>
      <c r="GO72">
        <v>0.131846</v>
      </c>
      <c r="GP72">
        <v>0.144515</v>
      </c>
      <c r="GQ72">
        <v>0.100567</v>
      </c>
      <c r="GR72">
        <v>0.0538552</v>
      </c>
      <c r="GS72">
        <v>22359.2</v>
      </c>
      <c r="GT72">
        <v>21681.1</v>
      </c>
      <c r="GU72">
        <v>26307.2</v>
      </c>
      <c r="GV72">
        <v>25689.8</v>
      </c>
      <c r="GW72">
        <v>37960.8</v>
      </c>
      <c r="GX72">
        <v>36898.1</v>
      </c>
      <c r="GY72">
        <v>45988.6</v>
      </c>
      <c r="GZ72">
        <v>42188</v>
      </c>
      <c r="HA72">
        <v>1.88073</v>
      </c>
      <c r="HB72">
        <v>1.77577</v>
      </c>
      <c r="HC72">
        <v>0.00474229</v>
      </c>
      <c r="HD72">
        <v>0</v>
      </c>
      <c r="HE72">
        <v>27.9578</v>
      </c>
      <c r="HF72">
        <v>999.9</v>
      </c>
      <c r="HG72">
        <v>42.9</v>
      </c>
      <c r="HH72">
        <v>40.1</v>
      </c>
      <c r="HI72">
        <v>35.2493</v>
      </c>
      <c r="HJ72">
        <v>62.1244</v>
      </c>
      <c r="HK72">
        <v>28.8782</v>
      </c>
      <c r="HL72">
        <v>1</v>
      </c>
      <c r="HM72">
        <v>0.23546</v>
      </c>
      <c r="HN72">
        <v>2.38578</v>
      </c>
      <c r="HO72">
        <v>20.2881</v>
      </c>
      <c r="HP72">
        <v>5.21355</v>
      </c>
      <c r="HQ72">
        <v>11.98</v>
      </c>
      <c r="HR72">
        <v>4.96395</v>
      </c>
      <c r="HS72">
        <v>3.27403</v>
      </c>
      <c r="HT72">
        <v>9999</v>
      </c>
      <c r="HU72">
        <v>9999</v>
      </c>
      <c r="HV72">
        <v>9999</v>
      </c>
      <c r="HW72">
        <v>56.9</v>
      </c>
      <c r="HX72">
        <v>1.86401</v>
      </c>
      <c r="HY72">
        <v>1.8602</v>
      </c>
      <c r="HZ72">
        <v>1.85853</v>
      </c>
      <c r="IA72">
        <v>1.85989</v>
      </c>
      <c r="IB72">
        <v>1.85989</v>
      </c>
      <c r="IC72">
        <v>1.85852</v>
      </c>
      <c r="ID72">
        <v>1.85756</v>
      </c>
      <c r="IE72">
        <v>1.85242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-1.277</v>
      </c>
      <c r="IT72">
        <v>-0.2555</v>
      </c>
      <c r="IU72">
        <v>-0.7885906718864093</v>
      </c>
      <c r="IV72">
        <v>-0.0007240741224296705</v>
      </c>
      <c r="IW72">
        <v>1.394155135453638E-07</v>
      </c>
      <c r="IX72">
        <v>-7.009397865246837E-11</v>
      </c>
      <c r="IY72">
        <v>-0.2677907096197649</v>
      </c>
      <c r="IZ72">
        <v>-0.01839738240005131</v>
      </c>
      <c r="JA72">
        <v>0.0009886339832832726</v>
      </c>
      <c r="JB72">
        <v>-4.895939666473346E-06</v>
      </c>
      <c r="JC72">
        <v>3</v>
      </c>
      <c r="JD72">
        <v>2018</v>
      </c>
      <c r="JE72">
        <v>1</v>
      </c>
      <c r="JF72">
        <v>26</v>
      </c>
      <c r="JG72">
        <v>15692.4</v>
      </c>
      <c r="JH72">
        <v>15692.1</v>
      </c>
      <c r="JI72">
        <v>2.02026</v>
      </c>
      <c r="JJ72">
        <v>2.6416</v>
      </c>
      <c r="JK72">
        <v>1.49658</v>
      </c>
      <c r="JL72">
        <v>2.38647</v>
      </c>
      <c r="JM72">
        <v>1.54785</v>
      </c>
      <c r="JN72">
        <v>2.42798</v>
      </c>
      <c r="JO72">
        <v>43.9467</v>
      </c>
      <c r="JP72">
        <v>14.5261</v>
      </c>
      <c r="JQ72">
        <v>18</v>
      </c>
      <c r="JR72">
        <v>497.578</v>
      </c>
      <c r="JS72">
        <v>445.816</v>
      </c>
      <c r="JT72">
        <v>25.1936</v>
      </c>
      <c r="JU72">
        <v>30.2371</v>
      </c>
      <c r="JV72">
        <v>30.0007</v>
      </c>
      <c r="JW72">
        <v>30.2246</v>
      </c>
      <c r="JX72">
        <v>30.1736</v>
      </c>
      <c r="JY72">
        <v>40.5587</v>
      </c>
      <c r="JZ72">
        <v>64.5829</v>
      </c>
      <c r="KA72">
        <v>0</v>
      </c>
      <c r="KB72">
        <v>25.1707</v>
      </c>
      <c r="KC72">
        <v>874.447</v>
      </c>
      <c r="KD72">
        <v>9.236420000000001</v>
      </c>
      <c r="KE72">
        <v>100.51</v>
      </c>
      <c r="KF72">
        <v>100.3</v>
      </c>
    </row>
    <row r="73" spans="1:292">
      <c r="A73">
        <v>53</v>
      </c>
      <c r="B73">
        <v>1686149602.6</v>
      </c>
      <c r="C73">
        <v>351.5999999046326</v>
      </c>
      <c r="D73" t="s">
        <v>541</v>
      </c>
      <c r="E73" t="s">
        <v>542</v>
      </c>
      <c r="F73">
        <v>5</v>
      </c>
      <c r="G73" t="s">
        <v>428</v>
      </c>
      <c r="H73">
        <v>1686149594.814285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865.0005511017963</v>
      </c>
      <c r="AJ73">
        <v>769.8341333333329</v>
      </c>
      <c r="AK73">
        <v>3.267076195820208</v>
      </c>
      <c r="AL73">
        <v>66.72119499432758</v>
      </c>
      <c r="AM73">
        <f>(AO73 - AN73 + DX73*1E3/(8.314*(DZ73+273.15)) * AQ73/DW73 * AP73) * DW73/(100*DK73) * 1000/(1000 - AO73)</f>
        <v>0</v>
      </c>
      <c r="AN73">
        <v>9.182295537540016</v>
      </c>
      <c r="AO73">
        <v>21.2168103030303</v>
      </c>
      <c r="AP73">
        <v>5.7922206403122E-05</v>
      </c>
      <c r="AQ73">
        <v>106.240394086752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6</v>
      </c>
      <c r="DL73">
        <v>0.5</v>
      </c>
      <c r="DM73" t="s">
        <v>430</v>
      </c>
      <c r="DN73">
        <v>2</v>
      </c>
      <c r="DO73" t="b">
        <v>1</v>
      </c>
      <c r="DP73">
        <v>1686149594.814285</v>
      </c>
      <c r="DQ73">
        <v>730.1801785714287</v>
      </c>
      <c r="DR73">
        <v>841.7931785714285</v>
      </c>
      <c r="DS73">
        <v>21.21920714285714</v>
      </c>
      <c r="DT73">
        <v>9.180859285714286</v>
      </c>
      <c r="DU73">
        <v>731.4511785714285</v>
      </c>
      <c r="DV73">
        <v>21.47462142857143</v>
      </c>
      <c r="DW73">
        <v>500.0131071428572</v>
      </c>
      <c r="DX73">
        <v>90.71288571428572</v>
      </c>
      <c r="DY73">
        <v>0.1000023321428571</v>
      </c>
      <c r="DZ73">
        <v>28.22088928571429</v>
      </c>
      <c r="EA73">
        <v>28.03097142857143</v>
      </c>
      <c r="EB73">
        <v>999.9000000000002</v>
      </c>
      <c r="EC73">
        <v>0</v>
      </c>
      <c r="ED73">
        <v>0</v>
      </c>
      <c r="EE73">
        <v>9997.519642857142</v>
      </c>
      <c r="EF73">
        <v>0</v>
      </c>
      <c r="EG73">
        <v>1447.391785714286</v>
      </c>
      <c r="EH73">
        <v>-111.6131428571429</v>
      </c>
      <c r="EI73">
        <v>746.0097857142856</v>
      </c>
      <c r="EJ73">
        <v>849.5932142857142</v>
      </c>
      <c r="EK73">
        <v>12.03832857142857</v>
      </c>
      <c r="EL73">
        <v>841.7931785714285</v>
      </c>
      <c r="EM73">
        <v>9.180859285714286</v>
      </c>
      <c r="EN73">
        <v>1.924853928571429</v>
      </c>
      <c r="EO73">
        <v>0.8328223214285717</v>
      </c>
      <c r="EP73">
        <v>16.83937857142857</v>
      </c>
      <c r="EQ73">
        <v>4.279400714285714</v>
      </c>
      <c r="ER73">
        <v>2000.016071428572</v>
      </c>
      <c r="ES73">
        <v>0.97999675</v>
      </c>
      <c r="ET73">
        <v>0.02000304642857143</v>
      </c>
      <c r="EU73">
        <v>0</v>
      </c>
      <c r="EV73">
        <v>930.0584285714285</v>
      </c>
      <c r="EW73">
        <v>5.00078</v>
      </c>
      <c r="EX73">
        <v>24404.67857142858</v>
      </c>
      <c r="EY73">
        <v>16379.75</v>
      </c>
      <c r="EZ73">
        <v>41.16717857142857</v>
      </c>
      <c r="FA73">
        <v>42.8435</v>
      </c>
      <c r="FB73">
        <v>41.56007142857142</v>
      </c>
      <c r="FC73">
        <v>42.14474999999999</v>
      </c>
      <c r="FD73">
        <v>42.25432142857142</v>
      </c>
      <c r="FE73">
        <v>1955.106071428572</v>
      </c>
      <c r="FF73">
        <v>39.91</v>
      </c>
      <c r="FG73">
        <v>0</v>
      </c>
      <c r="FH73">
        <v>1686149595.7</v>
      </c>
      <c r="FI73">
        <v>0</v>
      </c>
      <c r="FJ73">
        <v>929.9565000000001</v>
      </c>
      <c r="FK73">
        <v>-18.10266667679894</v>
      </c>
      <c r="FL73">
        <v>-615.7811970564774</v>
      </c>
      <c r="FM73">
        <v>24402.21538461539</v>
      </c>
      <c r="FN73">
        <v>15</v>
      </c>
      <c r="FO73">
        <v>0</v>
      </c>
      <c r="FP73" t="s">
        <v>431</v>
      </c>
      <c r="FQ73">
        <v>1685208052.5</v>
      </c>
      <c r="FR73">
        <v>1685208070</v>
      </c>
      <c r="FS73">
        <v>0</v>
      </c>
      <c r="FT73">
        <v>0.013</v>
      </c>
      <c r="FU73">
        <v>-0.005</v>
      </c>
      <c r="FV73">
        <v>-0.464</v>
      </c>
      <c r="FW73">
        <v>-0.401</v>
      </c>
      <c r="FX73">
        <v>420</v>
      </c>
      <c r="FY73">
        <v>0</v>
      </c>
      <c r="FZ73">
        <v>0.03</v>
      </c>
      <c r="GA73">
        <v>0.02</v>
      </c>
      <c r="GB73">
        <v>-111.20625</v>
      </c>
      <c r="GC73">
        <v>-9.312270168855202</v>
      </c>
      <c r="GD73">
        <v>0.900723646575352</v>
      </c>
      <c r="GE73">
        <v>0</v>
      </c>
      <c r="GF73">
        <v>12.0410225</v>
      </c>
      <c r="GG73">
        <v>-0.06104577861169026</v>
      </c>
      <c r="GH73">
        <v>0.006350137301665188</v>
      </c>
      <c r="GI73">
        <v>1</v>
      </c>
      <c r="GJ73">
        <v>1</v>
      </c>
      <c r="GK73">
        <v>2</v>
      </c>
      <c r="GL73" t="s">
        <v>439</v>
      </c>
      <c r="GM73">
        <v>3.09947</v>
      </c>
      <c r="GN73">
        <v>2.75787</v>
      </c>
      <c r="GO73">
        <v>0.133762</v>
      </c>
      <c r="GP73">
        <v>0.146382</v>
      </c>
      <c r="GQ73">
        <v>0.100567</v>
      </c>
      <c r="GR73">
        <v>0.053861</v>
      </c>
      <c r="GS73">
        <v>22309.6</v>
      </c>
      <c r="GT73">
        <v>21633.3</v>
      </c>
      <c r="GU73">
        <v>26307</v>
      </c>
      <c r="GV73">
        <v>25689.3</v>
      </c>
      <c r="GW73">
        <v>37960.8</v>
      </c>
      <c r="GX73">
        <v>36897.5</v>
      </c>
      <c r="GY73">
        <v>45988.3</v>
      </c>
      <c r="GZ73">
        <v>42187.3</v>
      </c>
      <c r="HA73">
        <v>1.88035</v>
      </c>
      <c r="HB73">
        <v>1.77582</v>
      </c>
      <c r="HC73">
        <v>0.00366196</v>
      </c>
      <c r="HD73">
        <v>0</v>
      </c>
      <c r="HE73">
        <v>27.9651</v>
      </c>
      <c r="HF73">
        <v>999.9</v>
      </c>
      <c r="HG73">
        <v>42.8</v>
      </c>
      <c r="HH73">
        <v>40.1</v>
      </c>
      <c r="HI73">
        <v>35.1643</v>
      </c>
      <c r="HJ73">
        <v>61.8344</v>
      </c>
      <c r="HK73">
        <v>28.9784</v>
      </c>
      <c r="HL73">
        <v>1</v>
      </c>
      <c r="HM73">
        <v>0.236024</v>
      </c>
      <c r="HN73">
        <v>2.40685</v>
      </c>
      <c r="HO73">
        <v>20.2878</v>
      </c>
      <c r="HP73">
        <v>5.21355</v>
      </c>
      <c r="HQ73">
        <v>11.98</v>
      </c>
      <c r="HR73">
        <v>4.96385</v>
      </c>
      <c r="HS73">
        <v>3.27413</v>
      </c>
      <c r="HT73">
        <v>9999</v>
      </c>
      <c r="HU73">
        <v>9999</v>
      </c>
      <c r="HV73">
        <v>9999</v>
      </c>
      <c r="HW73">
        <v>56.9</v>
      </c>
      <c r="HX73">
        <v>1.864</v>
      </c>
      <c r="HY73">
        <v>1.8602</v>
      </c>
      <c r="HZ73">
        <v>1.85852</v>
      </c>
      <c r="IA73">
        <v>1.85989</v>
      </c>
      <c r="IB73">
        <v>1.85989</v>
      </c>
      <c r="IC73">
        <v>1.85852</v>
      </c>
      <c r="ID73">
        <v>1.85757</v>
      </c>
      <c r="IE73">
        <v>1.85242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-1.287</v>
      </c>
      <c r="IT73">
        <v>-0.2555</v>
      </c>
      <c r="IU73">
        <v>-0.7885906718864093</v>
      </c>
      <c r="IV73">
        <v>-0.0007240741224296705</v>
      </c>
      <c r="IW73">
        <v>1.394155135453638E-07</v>
      </c>
      <c r="IX73">
        <v>-7.009397865246837E-11</v>
      </c>
      <c r="IY73">
        <v>-0.2677907096197649</v>
      </c>
      <c r="IZ73">
        <v>-0.01839738240005131</v>
      </c>
      <c r="JA73">
        <v>0.0009886339832832726</v>
      </c>
      <c r="JB73">
        <v>-4.895939666473346E-06</v>
      </c>
      <c r="JC73">
        <v>3</v>
      </c>
      <c r="JD73">
        <v>2018</v>
      </c>
      <c r="JE73">
        <v>1</v>
      </c>
      <c r="JF73">
        <v>26</v>
      </c>
      <c r="JG73">
        <v>15692.5</v>
      </c>
      <c r="JH73">
        <v>15692.2</v>
      </c>
      <c r="JI73">
        <v>2.05078</v>
      </c>
      <c r="JJ73">
        <v>2.65015</v>
      </c>
      <c r="JK73">
        <v>1.49658</v>
      </c>
      <c r="JL73">
        <v>2.38647</v>
      </c>
      <c r="JM73">
        <v>1.54907</v>
      </c>
      <c r="JN73">
        <v>2.36816</v>
      </c>
      <c r="JO73">
        <v>43.9467</v>
      </c>
      <c r="JP73">
        <v>14.5173</v>
      </c>
      <c r="JQ73">
        <v>18</v>
      </c>
      <c r="JR73">
        <v>497.393</v>
      </c>
      <c r="JS73">
        <v>445.885</v>
      </c>
      <c r="JT73">
        <v>25.1645</v>
      </c>
      <c r="JU73">
        <v>30.2436</v>
      </c>
      <c r="JV73">
        <v>30.0008</v>
      </c>
      <c r="JW73">
        <v>30.2299</v>
      </c>
      <c r="JX73">
        <v>30.1788</v>
      </c>
      <c r="JY73">
        <v>41.1632</v>
      </c>
      <c r="JZ73">
        <v>64.5829</v>
      </c>
      <c r="KA73">
        <v>0</v>
      </c>
      <c r="KB73">
        <v>25.1375</v>
      </c>
      <c r="KC73">
        <v>887.804</v>
      </c>
      <c r="KD73">
        <v>9.2363</v>
      </c>
      <c r="KE73">
        <v>100.509</v>
      </c>
      <c r="KF73">
        <v>100.298</v>
      </c>
    </row>
    <row r="74" spans="1:292">
      <c r="A74">
        <v>54</v>
      </c>
      <c r="B74">
        <v>1686149607.6</v>
      </c>
      <c r="C74">
        <v>356.5999999046326</v>
      </c>
      <c r="D74" t="s">
        <v>543</v>
      </c>
      <c r="E74" t="s">
        <v>544</v>
      </c>
      <c r="F74">
        <v>5</v>
      </c>
      <c r="G74" t="s">
        <v>428</v>
      </c>
      <c r="H74">
        <v>1686149600.1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882.0420242861435</v>
      </c>
      <c r="AJ74">
        <v>786.2486545454543</v>
      </c>
      <c r="AK74">
        <v>3.263596553938958</v>
      </c>
      <c r="AL74">
        <v>66.72119499432758</v>
      </c>
      <c r="AM74">
        <f>(AO74 - AN74 + DX74*1E3/(8.314*(DZ74+273.15)) * AQ74/DW74 * AP74) * DW74/(100*DK74) * 1000/(1000 - AO74)</f>
        <v>0</v>
      </c>
      <c r="AN74">
        <v>9.18362396346156</v>
      </c>
      <c r="AO74">
        <v>21.20782787878787</v>
      </c>
      <c r="AP74">
        <v>-0.0001255552862894123</v>
      </c>
      <c r="AQ74">
        <v>106.240394086752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6</v>
      </c>
      <c r="DL74">
        <v>0.5</v>
      </c>
      <c r="DM74" t="s">
        <v>430</v>
      </c>
      <c r="DN74">
        <v>2</v>
      </c>
      <c r="DO74" t="b">
        <v>1</v>
      </c>
      <c r="DP74">
        <v>1686149600.1</v>
      </c>
      <c r="DQ74">
        <v>747.1131111111113</v>
      </c>
      <c r="DR74">
        <v>859.4864444444444</v>
      </c>
      <c r="DS74">
        <v>21.21582222222222</v>
      </c>
      <c r="DT74">
        <v>9.18229925925926</v>
      </c>
      <c r="DU74">
        <v>748.3948888888889</v>
      </c>
      <c r="DV74">
        <v>21.47129629629629</v>
      </c>
      <c r="DW74">
        <v>499.998</v>
      </c>
      <c r="DX74">
        <v>90.71287037037038</v>
      </c>
      <c r="DY74">
        <v>0.09987347407407406</v>
      </c>
      <c r="DZ74">
        <v>28.21785185185185</v>
      </c>
      <c r="EA74">
        <v>28.03043703703704</v>
      </c>
      <c r="EB74">
        <v>999.9000000000001</v>
      </c>
      <c r="EC74">
        <v>0</v>
      </c>
      <c r="ED74">
        <v>0</v>
      </c>
      <c r="EE74">
        <v>10010.41259259259</v>
      </c>
      <c r="EF74">
        <v>0</v>
      </c>
      <c r="EG74">
        <v>1447.745185185185</v>
      </c>
      <c r="EH74">
        <v>-112.3733703703704</v>
      </c>
      <c r="EI74">
        <v>763.3072962962964</v>
      </c>
      <c r="EJ74">
        <v>867.4517037037037</v>
      </c>
      <c r="EK74">
        <v>12.0335037037037</v>
      </c>
      <c r="EL74">
        <v>859.4864444444444</v>
      </c>
      <c r="EM74">
        <v>9.18229925925926</v>
      </c>
      <c r="EN74">
        <v>1.924546666666667</v>
      </c>
      <c r="EO74">
        <v>0.8329527037037038</v>
      </c>
      <c r="EP74">
        <v>16.83685925925926</v>
      </c>
      <c r="EQ74">
        <v>4.281632222222222</v>
      </c>
      <c r="ER74">
        <v>2000.007777777778</v>
      </c>
      <c r="ES74">
        <v>0.9799968888888889</v>
      </c>
      <c r="ET74">
        <v>0.02000291111111112</v>
      </c>
      <c r="EU74">
        <v>0</v>
      </c>
      <c r="EV74">
        <v>928.3753333333333</v>
      </c>
      <c r="EW74">
        <v>5.00078</v>
      </c>
      <c r="EX74">
        <v>24368.11481481481</v>
      </c>
      <c r="EY74">
        <v>16379.68148148148</v>
      </c>
      <c r="EZ74">
        <v>41.18262962962962</v>
      </c>
      <c r="FA74">
        <v>42.85633333333334</v>
      </c>
      <c r="FB74">
        <v>41.58548148148148</v>
      </c>
      <c r="FC74">
        <v>42.15018518518518</v>
      </c>
      <c r="FD74">
        <v>42.29614814814814</v>
      </c>
      <c r="FE74">
        <v>1955.097777777778</v>
      </c>
      <c r="FF74">
        <v>39.91</v>
      </c>
      <c r="FG74">
        <v>0</v>
      </c>
      <c r="FH74">
        <v>1686149600.5</v>
      </c>
      <c r="FI74">
        <v>0</v>
      </c>
      <c r="FJ74">
        <v>928.4335</v>
      </c>
      <c r="FK74">
        <v>-19.31128203671005</v>
      </c>
      <c r="FL74">
        <v>-328.8376068759745</v>
      </c>
      <c r="FM74">
        <v>24370.79615384615</v>
      </c>
      <c r="FN74">
        <v>15</v>
      </c>
      <c r="FO74">
        <v>0</v>
      </c>
      <c r="FP74" t="s">
        <v>431</v>
      </c>
      <c r="FQ74">
        <v>1685208052.5</v>
      </c>
      <c r="FR74">
        <v>1685208070</v>
      </c>
      <c r="FS74">
        <v>0</v>
      </c>
      <c r="FT74">
        <v>0.013</v>
      </c>
      <c r="FU74">
        <v>-0.005</v>
      </c>
      <c r="FV74">
        <v>-0.464</v>
      </c>
      <c r="FW74">
        <v>-0.401</v>
      </c>
      <c r="FX74">
        <v>420</v>
      </c>
      <c r="FY74">
        <v>0</v>
      </c>
      <c r="FZ74">
        <v>0.03</v>
      </c>
      <c r="GA74">
        <v>0.02</v>
      </c>
      <c r="GB74">
        <v>-111.9786</v>
      </c>
      <c r="GC74">
        <v>-8.551001876172325</v>
      </c>
      <c r="GD74">
        <v>0.8248168523981551</v>
      </c>
      <c r="GE74">
        <v>0</v>
      </c>
      <c r="GF74">
        <v>12.0357175</v>
      </c>
      <c r="GG74">
        <v>-0.05737148217640133</v>
      </c>
      <c r="GH74">
        <v>0.005909056079442757</v>
      </c>
      <c r="GI74">
        <v>1</v>
      </c>
      <c r="GJ74">
        <v>1</v>
      </c>
      <c r="GK74">
        <v>2</v>
      </c>
      <c r="GL74" t="s">
        <v>439</v>
      </c>
      <c r="GM74">
        <v>3.09952</v>
      </c>
      <c r="GN74">
        <v>2.75826</v>
      </c>
      <c r="GO74">
        <v>0.135662</v>
      </c>
      <c r="GP74">
        <v>0.14823</v>
      </c>
      <c r="GQ74">
        <v>0.100537</v>
      </c>
      <c r="GR74">
        <v>0.0538656</v>
      </c>
      <c r="GS74">
        <v>22260.5</v>
      </c>
      <c r="GT74">
        <v>21586.2</v>
      </c>
      <c r="GU74">
        <v>26306.7</v>
      </c>
      <c r="GV74">
        <v>25689</v>
      </c>
      <c r="GW74">
        <v>37961.8</v>
      </c>
      <c r="GX74">
        <v>36897.2</v>
      </c>
      <c r="GY74">
        <v>45987.7</v>
      </c>
      <c r="GZ74">
        <v>42186.9</v>
      </c>
      <c r="HA74">
        <v>1.88025</v>
      </c>
      <c r="HB74">
        <v>1.77582</v>
      </c>
      <c r="HC74">
        <v>0.00382587</v>
      </c>
      <c r="HD74">
        <v>0</v>
      </c>
      <c r="HE74">
        <v>27.9701</v>
      </c>
      <c r="HF74">
        <v>999.9</v>
      </c>
      <c r="HG74">
        <v>42.8</v>
      </c>
      <c r="HH74">
        <v>40.1</v>
      </c>
      <c r="HI74">
        <v>35.1646</v>
      </c>
      <c r="HJ74">
        <v>61.8744</v>
      </c>
      <c r="HK74">
        <v>28.8622</v>
      </c>
      <c r="HL74">
        <v>1</v>
      </c>
      <c r="HM74">
        <v>0.236748</v>
      </c>
      <c r="HN74">
        <v>2.43901</v>
      </c>
      <c r="HO74">
        <v>20.2874</v>
      </c>
      <c r="HP74">
        <v>5.21355</v>
      </c>
      <c r="HQ74">
        <v>11.98</v>
      </c>
      <c r="HR74">
        <v>4.96385</v>
      </c>
      <c r="HS74">
        <v>3.2741</v>
      </c>
      <c r="HT74">
        <v>9999</v>
      </c>
      <c r="HU74">
        <v>9999</v>
      </c>
      <c r="HV74">
        <v>9999</v>
      </c>
      <c r="HW74">
        <v>56.9</v>
      </c>
      <c r="HX74">
        <v>1.864</v>
      </c>
      <c r="HY74">
        <v>1.8602</v>
      </c>
      <c r="HZ74">
        <v>1.85852</v>
      </c>
      <c r="IA74">
        <v>1.85989</v>
      </c>
      <c r="IB74">
        <v>1.85989</v>
      </c>
      <c r="IC74">
        <v>1.85852</v>
      </c>
      <c r="ID74">
        <v>1.85758</v>
      </c>
      <c r="IE74">
        <v>1.85242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-1.297</v>
      </c>
      <c r="IT74">
        <v>-0.2557</v>
      </c>
      <c r="IU74">
        <v>-0.7885906718864093</v>
      </c>
      <c r="IV74">
        <v>-0.0007240741224296705</v>
      </c>
      <c r="IW74">
        <v>1.394155135453638E-07</v>
      </c>
      <c r="IX74">
        <v>-7.009397865246837E-11</v>
      </c>
      <c r="IY74">
        <v>-0.2677907096197649</v>
      </c>
      <c r="IZ74">
        <v>-0.01839738240005131</v>
      </c>
      <c r="JA74">
        <v>0.0009886339832832726</v>
      </c>
      <c r="JB74">
        <v>-4.895939666473346E-06</v>
      </c>
      <c r="JC74">
        <v>3</v>
      </c>
      <c r="JD74">
        <v>2018</v>
      </c>
      <c r="JE74">
        <v>1</v>
      </c>
      <c r="JF74">
        <v>26</v>
      </c>
      <c r="JG74">
        <v>15692.6</v>
      </c>
      <c r="JH74">
        <v>15692.3</v>
      </c>
      <c r="JI74">
        <v>2.07764</v>
      </c>
      <c r="JJ74">
        <v>2.6416</v>
      </c>
      <c r="JK74">
        <v>1.49658</v>
      </c>
      <c r="JL74">
        <v>2.38647</v>
      </c>
      <c r="JM74">
        <v>1.54907</v>
      </c>
      <c r="JN74">
        <v>2.40967</v>
      </c>
      <c r="JO74">
        <v>43.9743</v>
      </c>
      <c r="JP74">
        <v>14.5173</v>
      </c>
      <c r="JQ74">
        <v>18</v>
      </c>
      <c r="JR74">
        <v>497.373</v>
      </c>
      <c r="JS74">
        <v>445.923</v>
      </c>
      <c r="JT74">
        <v>25.1321</v>
      </c>
      <c r="JU74">
        <v>30.2515</v>
      </c>
      <c r="JV74">
        <v>30.0007</v>
      </c>
      <c r="JW74">
        <v>30.2351</v>
      </c>
      <c r="JX74">
        <v>30.184</v>
      </c>
      <c r="JY74">
        <v>41.8278</v>
      </c>
      <c r="JZ74">
        <v>64.5829</v>
      </c>
      <c r="KA74">
        <v>0</v>
      </c>
      <c r="KB74">
        <v>25.1089</v>
      </c>
      <c r="KC74">
        <v>907.8390000000001</v>
      </c>
      <c r="KD74">
        <v>9.236230000000001</v>
      </c>
      <c r="KE74">
        <v>100.508</v>
      </c>
      <c r="KF74">
        <v>100.297</v>
      </c>
    </row>
    <row r="75" spans="1:292">
      <c r="A75">
        <v>55</v>
      </c>
      <c r="B75">
        <v>1686149612.6</v>
      </c>
      <c r="C75">
        <v>361.5999999046326</v>
      </c>
      <c r="D75" t="s">
        <v>545</v>
      </c>
      <c r="E75" t="s">
        <v>546</v>
      </c>
      <c r="F75">
        <v>5</v>
      </c>
      <c r="G75" t="s">
        <v>428</v>
      </c>
      <c r="H75">
        <v>1686149604.814285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898.9995305829113</v>
      </c>
      <c r="AJ75">
        <v>802.9506060606062</v>
      </c>
      <c r="AK75">
        <v>3.348787322037946</v>
      </c>
      <c r="AL75">
        <v>66.72119499432758</v>
      </c>
      <c r="AM75">
        <f>(AO75 - AN75 + DX75*1E3/(8.314*(DZ75+273.15)) * AQ75/DW75 * AP75) * DW75/(100*DK75) * 1000/(1000 - AO75)</f>
        <v>0</v>
      </c>
      <c r="AN75">
        <v>9.184364340379013</v>
      </c>
      <c r="AO75">
        <v>21.19185454545455</v>
      </c>
      <c r="AP75">
        <v>-0.0002168279209371077</v>
      </c>
      <c r="AQ75">
        <v>106.240394086752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6</v>
      </c>
      <c r="DL75">
        <v>0.5</v>
      </c>
      <c r="DM75" t="s">
        <v>430</v>
      </c>
      <c r="DN75">
        <v>2</v>
      </c>
      <c r="DO75" t="b">
        <v>1</v>
      </c>
      <c r="DP75">
        <v>1686149604.814285</v>
      </c>
      <c r="DQ75">
        <v>762.2968928571429</v>
      </c>
      <c r="DR75">
        <v>875.2904642857144</v>
      </c>
      <c r="DS75">
        <v>21.208575</v>
      </c>
      <c r="DT75">
        <v>9.183444285714286</v>
      </c>
      <c r="DU75">
        <v>763.5883571428573</v>
      </c>
      <c r="DV75">
        <v>21.46418214285714</v>
      </c>
      <c r="DW75">
        <v>500.0092857142857</v>
      </c>
      <c r="DX75">
        <v>90.71349285714288</v>
      </c>
      <c r="DY75">
        <v>0.09981590357142855</v>
      </c>
      <c r="DZ75">
        <v>28.21298571428571</v>
      </c>
      <c r="EA75">
        <v>28.02662142857143</v>
      </c>
      <c r="EB75">
        <v>999.9000000000002</v>
      </c>
      <c r="EC75">
        <v>0</v>
      </c>
      <c r="ED75">
        <v>0</v>
      </c>
      <c r="EE75">
        <v>10020.53571428571</v>
      </c>
      <c r="EF75">
        <v>0</v>
      </c>
      <c r="EG75">
        <v>1448.406071428571</v>
      </c>
      <c r="EH75">
        <v>-112.9935714285714</v>
      </c>
      <c r="EI75">
        <v>778.8145000000001</v>
      </c>
      <c r="EJ75">
        <v>883.4031428571428</v>
      </c>
      <c r="EK75">
        <v>12.02511785714286</v>
      </c>
      <c r="EL75">
        <v>875.2904642857144</v>
      </c>
      <c r="EM75">
        <v>9.183444285714286</v>
      </c>
      <c r="EN75">
        <v>1.923903928571428</v>
      </c>
      <c r="EO75">
        <v>0.8330622857142858</v>
      </c>
      <c r="EP75">
        <v>16.83158928571428</v>
      </c>
      <c r="EQ75">
        <v>4.283508214285715</v>
      </c>
      <c r="ER75">
        <v>2000.0125</v>
      </c>
      <c r="ES75">
        <v>0.9799969642857143</v>
      </c>
      <c r="ET75">
        <v>0.02000283571428572</v>
      </c>
      <c r="EU75">
        <v>0</v>
      </c>
      <c r="EV75">
        <v>926.7170714285713</v>
      </c>
      <c r="EW75">
        <v>5.00078</v>
      </c>
      <c r="EX75">
        <v>24323.83928571428</v>
      </c>
      <c r="EY75">
        <v>16379.72142857143</v>
      </c>
      <c r="EZ75">
        <v>41.18953571428572</v>
      </c>
      <c r="FA75">
        <v>42.87042857142857</v>
      </c>
      <c r="FB75">
        <v>41.57564285714285</v>
      </c>
      <c r="FC75">
        <v>42.16042857142855</v>
      </c>
      <c r="FD75">
        <v>42.35242857142856</v>
      </c>
      <c r="FE75">
        <v>1955.1025</v>
      </c>
      <c r="FF75">
        <v>39.91</v>
      </c>
      <c r="FG75">
        <v>0</v>
      </c>
      <c r="FH75">
        <v>1686149605.9</v>
      </c>
      <c r="FI75">
        <v>0</v>
      </c>
      <c r="FJ75">
        <v>926.40728</v>
      </c>
      <c r="FK75">
        <v>-22.82215381583455</v>
      </c>
      <c r="FL75">
        <v>-477.407691967752</v>
      </c>
      <c r="FM75">
        <v>24320.112</v>
      </c>
      <c r="FN75">
        <v>15</v>
      </c>
      <c r="FO75">
        <v>0</v>
      </c>
      <c r="FP75" t="s">
        <v>431</v>
      </c>
      <c r="FQ75">
        <v>1685208052.5</v>
      </c>
      <c r="FR75">
        <v>1685208070</v>
      </c>
      <c r="FS75">
        <v>0</v>
      </c>
      <c r="FT75">
        <v>0.013</v>
      </c>
      <c r="FU75">
        <v>-0.005</v>
      </c>
      <c r="FV75">
        <v>-0.464</v>
      </c>
      <c r="FW75">
        <v>-0.401</v>
      </c>
      <c r="FX75">
        <v>420</v>
      </c>
      <c r="FY75">
        <v>0</v>
      </c>
      <c r="FZ75">
        <v>0.03</v>
      </c>
      <c r="GA75">
        <v>0.02</v>
      </c>
      <c r="GB75">
        <v>-112.543475</v>
      </c>
      <c r="GC75">
        <v>-8.183583489680515</v>
      </c>
      <c r="GD75">
        <v>0.7896355801095846</v>
      </c>
      <c r="GE75">
        <v>0</v>
      </c>
      <c r="GF75">
        <v>12.030755</v>
      </c>
      <c r="GG75">
        <v>-0.08851857410881814</v>
      </c>
      <c r="GH75">
        <v>0.008903144107561095</v>
      </c>
      <c r="GI75">
        <v>1</v>
      </c>
      <c r="GJ75">
        <v>1</v>
      </c>
      <c r="GK75">
        <v>2</v>
      </c>
      <c r="GL75" t="s">
        <v>439</v>
      </c>
      <c r="GM75">
        <v>3.09972</v>
      </c>
      <c r="GN75">
        <v>2.75832</v>
      </c>
      <c r="GO75">
        <v>0.137577</v>
      </c>
      <c r="GP75">
        <v>0.150047</v>
      </c>
      <c r="GQ75">
        <v>0.100481</v>
      </c>
      <c r="GR75">
        <v>0.0538721</v>
      </c>
      <c r="GS75">
        <v>22210.9</v>
      </c>
      <c r="GT75">
        <v>21540</v>
      </c>
      <c r="GU75">
        <v>26306.4</v>
      </c>
      <c r="GV75">
        <v>25688.9</v>
      </c>
      <c r="GW75">
        <v>37964.1</v>
      </c>
      <c r="GX75">
        <v>36896.9</v>
      </c>
      <c r="GY75">
        <v>45987.3</v>
      </c>
      <c r="GZ75">
        <v>42186.6</v>
      </c>
      <c r="HA75">
        <v>1.88045</v>
      </c>
      <c r="HB75">
        <v>1.77533</v>
      </c>
      <c r="HC75">
        <v>0.00266358</v>
      </c>
      <c r="HD75">
        <v>0</v>
      </c>
      <c r="HE75">
        <v>27.9714</v>
      </c>
      <c r="HF75">
        <v>999.9</v>
      </c>
      <c r="HG75">
        <v>42.8</v>
      </c>
      <c r="HH75">
        <v>40.1</v>
      </c>
      <c r="HI75">
        <v>35.169</v>
      </c>
      <c r="HJ75">
        <v>61.5844</v>
      </c>
      <c r="HK75">
        <v>28.6699</v>
      </c>
      <c r="HL75">
        <v>1</v>
      </c>
      <c r="HM75">
        <v>0.237368</v>
      </c>
      <c r="HN75">
        <v>2.44316</v>
      </c>
      <c r="HO75">
        <v>20.2874</v>
      </c>
      <c r="HP75">
        <v>5.21295</v>
      </c>
      <c r="HQ75">
        <v>11.98</v>
      </c>
      <c r="HR75">
        <v>4.96375</v>
      </c>
      <c r="HS75">
        <v>3.27415</v>
      </c>
      <c r="HT75">
        <v>9999</v>
      </c>
      <c r="HU75">
        <v>9999</v>
      </c>
      <c r="HV75">
        <v>9999</v>
      </c>
      <c r="HW75">
        <v>56.9</v>
      </c>
      <c r="HX75">
        <v>1.864</v>
      </c>
      <c r="HY75">
        <v>1.8602</v>
      </c>
      <c r="HZ75">
        <v>1.85852</v>
      </c>
      <c r="IA75">
        <v>1.85989</v>
      </c>
      <c r="IB75">
        <v>1.85989</v>
      </c>
      <c r="IC75">
        <v>1.85851</v>
      </c>
      <c r="ID75">
        <v>1.85758</v>
      </c>
      <c r="IE75">
        <v>1.85242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-1.307</v>
      </c>
      <c r="IT75">
        <v>-0.256</v>
      </c>
      <c r="IU75">
        <v>-0.7885906718864093</v>
      </c>
      <c r="IV75">
        <v>-0.0007240741224296705</v>
      </c>
      <c r="IW75">
        <v>1.394155135453638E-07</v>
      </c>
      <c r="IX75">
        <v>-7.009397865246837E-11</v>
      </c>
      <c r="IY75">
        <v>-0.2677907096197649</v>
      </c>
      <c r="IZ75">
        <v>-0.01839738240005131</v>
      </c>
      <c r="JA75">
        <v>0.0009886339832832726</v>
      </c>
      <c r="JB75">
        <v>-4.895939666473346E-06</v>
      </c>
      <c r="JC75">
        <v>3</v>
      </c>
      <c r="JD75">
        <v>2018</v>
      </c>
      <c r="JE75">
        <v>1</v>
      </c>
      <c r="JF75">
        <v>26</v>
      </c>
      <c r="JG75">
        <v>15692.7</v>
      </c>
      <c r="JH75">
        <v>15692.4</v>
      </c>
      <c r="JI75">
        <v>2.11182</v>
      </c>
      <c r="JJ75">
        <v>2.64893</v>
      </c>
      <c r="JK75">
        <v>1.49658</v>
      </c>
      <c r="JL75">
        <v>2.38647</v>
      </c>
      <c r="JM75">
        <v>1.54907</v>
      </c>
      <c r="JN75">
        <v>2.37549</v>
      </c>
      <c r="JO75">
        <v>43.9743</v>
      </c>
      <c r="JP75">
        <v>14.5085</v>
      </c>
      <c r="JQ75">
        <v>18</v>
      </c>
      <c r="JR75">
        <v>497.533</v>
      </c>
      <c r="JS75">
        <v>445.649</v>
      </c>
      <c r="JT75">
        <v>25.1027</v>
      </c>
      <c r="JU75">
        <v>30.258</v>
      </c>
      <c r="JV75">
        <v>30.0007</v>
      </c>
      <c r="JW75">
        <v>30.2403</v>
      </c>
      <c r="JX75">
        <v>30.1885</v>
      </c>
      <c r="JY75">
        <v>42.4295</v>
      </c>
      <c r="JZ75">
        <v>64.5829</v>
      </c>
      <c r="KA75">
        <v>0</v>
      </c>
      <c r="KB75">
        <v>25.0861</v>
      </c>
      <c r="KC75">
        <v>921.196</v>
      </c>
      <c r="KD75">
        <v>9.236230000000001</v>
      </c>
      <c r="KE75">
        <v>100.507</v>
      </c>
      <c r="KF75">
        <v>100.296</v>
      </c>
    </row>
    <row r="76" spans="1:292">
      <c r="A76">
        <v>56</v>
      </c>
      <c r="B76">
        <v>1686149617.6</v>
      </c>
      <c r="C76">
        <v>366.5999999046326</v>
      </c>
      <c r="D76" t="s">
        <v>547</v>
      </c>
      <c r="E76" t="s">
        <v>548</v>
      </c>
      <c r="F76">
        <v>5</v>
      </c>
      <c r="G76" t="s">
        <v>428</v>
      </c>
      <c r="H76">
        <v>1686149610.1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915.7981720780488</v>
      </c>
      <c r="AJ76">
        <v>819.3994848484848</v>
      </c>
      <c r="AK76">
        <v>3.290884832799842</v>
      </c>
      <c r="AL76">
        <v>66.72119499432758</v>
      </c>
      <c r="AM76">
        <f>(AO76 - AN76 + DX76*1E3/(8.314*(DZ76+273.15)) * AQ76/DW76 * AP76) * DW76/(100*DK76) * 1000/(1000 - AO76)</f>
        <v>0</v>
      </c>
      <c r="AN76">
        <v>9.185143675583765</v>
      </c>
      <c r="AO76">
        <v>21.17434909090909</v>
      </c>
      <c r="AP76">
        <v>-0.0001913434441650913</v>
      </c>
      <c r="AQ76">
        <v>106.240394086752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6</v>
      </c>
      <c r="DL76">
        <v>0.5</v>
      </c>
      <c r="DM76" t="s">
        <v>430</v>
      </c>
      <c r="DN76">
        <v>2</v>
      </c>
      <c r="DO76" t="b">
        <v>1</v>
      </c>
      <c r="DP76">
        <v>1686149610.1</v>
      </c>
      <c r="DQ76">
        <v>779.3855185185186</v>
      </c>
      <c r="DR76">
        <v>893.0207037037036</v>
      </c>
      <c r="DS76">
        <v>21.19688148148148</v>
      </c>
      <c r="DT76">
        <v>9.184533333333333</v>
      </c>
      <c r="DU76">
        <v>780.6879259259259</v>
      </c>
      <c r="DV76">
        <v>21.45269629629629</v>
      </c>
      <c r="DW76">
        <v>500.0064444444445</v>
      </c>
      <c r="DX76">
        <v>90.71405925925926</v>
      </c>
      <c r="DY76">
        <v>0.09987282962962961</v>
      </c>
      <c r="DZ76">
        <v>28.20350000000001</v>
      </c>
      <c r="EA76">
        <v>28.02098518518519</v>
      </c>
      <c r="EB76">
        <v>999.9000000000001</v>
      </c>
      <c r="EC76">
        <v>0</v>
      </c>
      <c r="ED76">
        <v>0</v>
      </c>
      <c r="EE76">
        <v>10022.31740740741</v>
      </c>
      <c r="EF76">
        <v>0</v>
      </c>
      <c r="EG76">
        <v>1448.652222222222</v>
      </c>
      <c r="EH76">
        <v>-113.6351111111111</v>
      </c>
      <c r="EI76">
        <v>796.263962962963</v>
      </c>
      <c r="EJ76">
        <v>901.2987407407408</v>
      </c>
      <c r="EK76">
        <v>12.01235185185185</v>
      </c>
      <c r="EL76">
        <v>893.0207037037036</v>
      </c>
      <c r="EM76">
        <v>9.184533333333333</v>
      </c>
      <c r="EN76">
        <v>1.922855925925926</v>
      </c>
      <c r="EO76">
        <v>0.8331663333333332</v>
      </c>
      <c r="EP76">
        <v>16.82299259259259</v>
      </c>
      <c r="EQ76">
        <v>4.28528962962963</v>
      </c>
      <c r="ER76">
        <v>1999.976296296297</v>
      </c>
      <c r="ES76">
        <v>0.9799965555555556</v>
      </c>
      <c r="ET76">
        <v>0.02000324444444444</v>
      </c>
      <c r="EU76">
        <v>0</v>
      </c>
      <c r="EV76">
        <v>924.7122962962961</v>
      </c>
      <c r="EW76">
        <v>5.00078</v>
      </c>
      <c r="EX76">
        <v>24295.9962962963</v>
      </c>
      <c r="EY76">
        <v>16379.42222222222</v>
      </c>
      <c r="EZ76">
        <v>41.19648148148148</v>
      </c>
      <c r="FA76">
        <v>42.87492592592593</v>
      </c>
      <c r="FB76">
        <v>41.59466666666666</v>
      </c>
      <c r="FC76">
        <v>42.1641111111111</v>
      </c>
      <c r="FD76">
        <v>42.37707407407407</v>
      </c>
      <c r="FE76">
        <v>1955.066296296296</v>
      </c>
      <c r="FF76">
        <v>39.91</v>
      </c>
      <c r="FG76">
        <v>0</v>
      </c>
      <c r="FH76">
        <v>1686149610.7</v>
      </c>
      <c r="FI76">
        <v>0</v>
      </c>
      <c r="FJ76">
        <v>924.5635600000001</v>
      </c>
      <c r="FK76">
        <v>-24.0909230854271</v>
      </c>
      <c r="FL76">
        <v>-431.1384631944896</v>
      </c>
      <c r="FM76">
        <v>24296.78</v>
      </c>
      <c r="FN76">
        <v>15</v>
      </c>
      <c r="FO76">
        <v>0</v>
      </c>
      <c r="FP76" t="s">
        <v>431</v>
      </c>
      <c r="FQ76">
        <v>1685208052.5</v>
      </c>
      <c r="FR76">
        <v>1685208070</v>
      </c>
      <c r="FS76">
        <v>0</v>
      </c>
      <c r="FT76">
        <v>0.013</v>
      </c>
      <c r="FU76">
        <v>-0.005</v>
      </c>
      <c r="FV76">
        <v>-0.464</v>
      </c>
      <c r="FW76">
        <v>-0.401</v>
      </c>
      <c r="FX76">
        <v>420</v>
      </c>
      <c r="FY76">
        <v>0</v>
      </c>
      <c r="FZ76">
        <v>0.03</v>
      </c>
      <c r="GA76">
        <v>0.02</v>
      </c>
      <c r="GB76">
        <v>-113.1820243902439</v>
      </c>
      <c r="GC76">
        <v>-7.378724738675908</v>
      </c>
      <c r="GD76">
        <v>0.7347993417089095</v>
      </c>
      <c r="GE76">
        <v>0</v>
      </c>
      <c r="GF76">
        <v>12.01961219512195</v>
      </c>
      <c r="GG76">
        <v>-0.1375505226480641</v>
      </c>
      <c r="GH76">
        <v>0.01422519570137494</v>
      </c>
      <c r="GI76">
        <v>1</v>
      </c>
      <c r="GJ76">
        <v>1</v>
      </c>
      <c r="GK76">
        <v>2</v>
      </c>
      <c r="GL76" t="s">
        <v>439</v>
      </c>
      <c r="GM76">
        <v>3.09961</v>
      </c>
      <c r="GN76">
        <v>2.75802</v>
      </c>
      <c r="GO76">
        <v>0.139447</v>
      </c>
      <c r="GP76">
        <v>0.151854</v>
      </c>
      <c r="GQ76">
        <v>0.100423</v>
      </c>
      <c r="GR76">
        <v>0.0538748</v>
      </c>
      <c r="GS76">
        <v>22162.5</v>
      </c>
      <c r="GT76">
        <v>21493.8</v>
      </c>
      <c r="GU76">
        <v>26306.1</v>
      </c>
      <c r="GV76">
        <v>25688.4</v>
      </c>
      <c r="GW76">
        <v>37966.2</v>
      </c>
      <c r="GX76">
        <v>36896.5</v>
      </c>
      <c r="GY76">
        <v>45986.5</v>
      </c>
      <c r="GZ76">
        <v>42186.1</v>
      </c>
      <c r="HA76">
        <v>1.88048</v>
      </c>
      <c r="HB76">
        <v>1.77545</v>
      </c>
      <c r="HC76">
        <v>0.00241771</v>
      </c>
      <c r="HD76">
        <v>0</v>
      </c>
      <c r="HE76">
        <v>27.9704</v>
      </c>
      <c r="HF76">
        <v>999.9</v>
      </c>
      <c r="HG76">
        <v>42.8</v>
      </c>
      <c r="HH76">
        <v>40.1</v>
      </c>
      <c r="HI76">
        <v>35.1677</v>
      </c>
      <c r="HJ76">
        <v>61.7744</v>
      </c>
      <c r="HK76">
        <v>28.8782</v>
      </c>
      <c r="HL76">
        <v>1</v>
      </c>
      <c r="HM76">
        <v>0.237955</v>
      </c>
      <c r="HN76">
        <v>2.43855</v>
      </c>
      <c r="HO76">
        <v>20.2875</v>
      </c>
      <c r="HP76">
        <v>5.214</v>
      </c>
      <c r="HQ76">
        <v>11.98</v>
      </c>
      <c r="HR76">
        <v>4.96405</v>
      </c>
      <c r="HS76">
        <v>3.27433</v>
      </c>
      <c r="HT76">
        <v>9999</v>
      </c>
      <c r="HU76">
        <v>9999</v>
      </c>
      <c r="HV76">
        <v>9999</v>
      </c>
      <c r="HW76">
        <v>56.9</v>
      </c>
      <c r="HX76">
        <v>1.86399</v>
      </c>
      <c r="HY76">
        <v>1.8602</v>
      </c>
      <c r="HZ76">
        <v>1.85852</v>
      </c>
      <c r="IA76">
        <v>1.85989</v>
      </c>
      <c r="IB76">
        <v>1.85989</v>
      </c>
      <c r="IC76">
        <v>1.85851</v>
      </c>
      <c r="ID76">
        <v>1.85758</v>
      </c>
      <c r="IE76">
        <v>1.85242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-1.317</v>
      </c>
      <c r="IT76">
        <v>-0.2562</v>
      </c>
      <c r="IU76">
        <v>-0.7885906718864093</v>
      </c>
      <c r="IV76">
        <v>-0.0007240741224296705</v>
      </c>
      <c r="IW76">
        <v>1.394155135453638E-07</v>
      </c>
      <c r="IX76">
        <v>-7.009397865246837E-11</v>
      </c>
      <c r="IY76">
        <v>-0.2677907096197649</v>
      </c>
      <c r="IZ76">
        <v>-0.01839738240005131</v>
      </c>
      <c r="JA76">
        <v>0.0009886339832832726</v>
      </c>
      <c r="JB76">
        <v>-4.895939666473346E-06</v>
      </c>
      <c r="JC76">
        <v>3</v>
      </c>
      <c r="JD76">
        <v>2018</v>
      </c>
      <c r="JE76">
        <v>1</v>
      </c>
      <c r="JF76">
        <v>26</v>
      </c>
      <c r="JG76">
        <v>15692.8</v>
      </c>
      <c r="JH76">
        <v>15692.5</v>
      </c>
      <c r="JI76">
        <v>2.14722</v>
      </c>
      <c r="JJ76">
        <v>2.63916</v>
      </c>
      <c r="JK76">
        <v>1.49658</v>
      </c>
      <c r="JL76">
        <v>2.38647</v>
      </c>
      <c r="JM76">
        <v>1.54907</v>
      </c>
      <c r="JN76">
        <v>2.40967</v>
      </c>
      <c r="JO76">
        <v>43.9743</v>
      </c>
      <c r="JP76">
        <v>14.5173</v>
      </c>
      <c r="JQ76">
        <v>18</v>
      </c>
      <c r="JR76">
        <v>497.588</v>
      </c>
      <c r="JS76">
        <v>445.757</v>
      </c>
      <c r="JT76">
        <v>25.0797</v>
      </c>
      <c r="JU76">
        <v>30.2646</v>
      </c>
      <c r="JV76">
        <v>30.0006</v>
      </c>
      <c r="JW76">
        <v>30.2456</v>
      </c>
      <c r="JX76">
        <v>30.1928</v>
      </c>
      <c r="JY76">
        <v>43.0896</v>
      </c>
      <c r="JZ76">
        <v>64.5829</v>
      </c>
      <c r="KA76">
        <v>0</v>
      </c>
      <c r="KB76">
        <v>25.0714</v>
      </c>
      <c r="KC76">
        <v>941.247</v>
      </c>
      <c r="KD76">
        <v>9.236230000000001</v>
      </c>
      <c r="KE76">
        <v>100.506</v>
      </c>
      <c r="KF76">
        <v>100.295</v>
      </c>
    </row>
    <row r="77" spans="1:292">
      <c r="A77">
        <v>57</v>
      </c>
      <c r="B77">
        <v>1686149622.6</v>
      </c>
      <c r="C77">
        <v>371.5999999046326</v>
      </c>
      <c r="D77" t="s">
        <v>549</v>
      </c>
      <c r="E77" t="s">
        <v>550</v>
      </c>
      <c r="F77">
        <v>5</v>
      </c>
      <c r="G77" t="s">
        <v>428</v>
      </c>
      <c r="H77">
        <v>1686149614.814285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932.742117894168</v>
      </c>
      <c r="AJ77">
        <v>836.0368363636361</v>
      </c>
      <c r="AK77">
        <v>3.325616252487582</v>
      </c>
      <c r="AL77">
        <v>66.72119499432758</v>
      </c>
      <c r="AM77">
        <f>(AO77 - AN77 + DX77*1E3/(8.314*(DZ77+273.15)) * AQ77/DW77 * AP77) * DW77/(100*DK77) * 1000/(1000 - AO77)</f>
        <v>0</v>
      </c>
      <c r="AN77">
        <v>9.187738559116761</v>
      </c>
      <c r="AO77">
        <v>21.15563454545454</v>
      </c>
      <c r="AP77">
        <v>-0.0001994141106957732</v>
      </c>
      <c r="AQ77">
        <v>106.240394086752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6</v>
      </c>
      <c r="DL77">
        <v>0.5</v>
      </c>
      <c r="DM77" t="s">
        <v>430</v>
      </c>
      <c r="DN77">
        <v>2</v>
      </c>
      <c r="DO77" t="b">
        <v>1</v>
      </c>
      <c r="DP77">
        <v>1686149614.814285</v>
      </c>
      <c r="DQ77">
        <v>794.6805357142856</v>
      </c>
      <c r="DR77">
        <v>908.7964285714286</v>
      </c>
      <c r="DS77">
        <v>21.18160357142856</v>
      </c>
      <c r="DT77">
        <v>9.18579535714286</v>
      </c>
      <c r="DU77">
        <v>795.9926071428571</v>
      </c>
      <c r="DV77">
        <v>21.43768214285715</v>
      </c>
      <c r="DW77">
        <v>500.0193214285714</v>
      </c>
      <c r="DX77">
        <v>90.71440357142858</v>
      </c>
      <c r="DY77">
        <v>0.09989549642857141</v>
      </c>
      <c r="DZ77">
        <v>28.19519285714286</v>
      </c>
      <c r="EA77">
        <v>28.01369285714285</v>
      </c>
      <c r="EB77">
        <v>999.9000000000002</v>
      </c>
      <c r="EC77">
        <v>0</v>
      </c>
      <c r="ED77">
        <v>0</v>
      </c>
      <c r="EE77">
        <v>10025.80428571429</v>
      </c>
      <c r="EF77">
        <v>0</v>
      </c>
      <c r="EG77">
        <v>1449.002857142857</v>
      </c>
      <c r="EH77">
        <v>-114.1158571428571</v>
      </c>
      <c r="EI77">
        <v>811.8773571428572</v>
      </c>
      <c r="EJ77">
        <v>917.2218928571428</v>
      </c>
      <c r="EK77">
        <v>11.99581785714286</v>
      </c>
      <c r="EL77">
        <v>908.7964285714286</v>
      </c>
      <c r="EM77">
        <v>9.18579535714286</v>
      </c>
      <c r="EN77">
        <v>1.921477857142857</v>
      </c>
      <c r="EO77">
        <v>0.8332839642857143</v>
      </c>
      <c r="EP77">
        <v>16.8117</v>
      </c>
      <c r="EQ77">
        <v>4.287303928571428</v>
      </c>
      <c r="ER77">
        <v>1999.969285714285</v>
      </c>
      <c r="ES77">
        <v>0.9799965357142858</v>
      </c>
      <c r="ET77">
        <v>0.02000326428571429</v>
      </c>
      <c r="EU77">
        <v>0</v>
      </c>
      <c r="EV77">
        <v>922.8570000000002</v>
      </c>
      <c r="EW77">
        <v>5.00078</v>
      </c>
      <c r="EX77">
        <v>24192.81785714286</v>
      </c>
      <c r="EY77">
        <v>16379.36428571428</v>
      </c>
      <c r="EZ77">
        <v>41.20282142857142</v>
      </c>
      <c r="FA77">
        <v>42.88824999999999</v>
      </c>
      <c r="FB77">
        <v>41.589</v>
      </c>
      <c r="FC77">
        <v>42.18728571428569</v>
      </c>
      <c r="FD77">
        <v>42.33460714285713</v>
      </c>
      <c r="FE77">
        <v>1955.059285714286</v>
      </c>
      <c r="FF77">
        <v>39.91</v>
      </c>
      <c r="FG77">
        <v>0</v>
      </c>
      <c r="FH77">
        <v>1686149615.5</v>
      </c>
      <c r="FI77">
        <v>0</v>
      </c>
      <c r="FJ77">
        <v>922.6765999999999</v>
      </c>
      <c r="FK77">
        <v>-22.94061533955626</v>
      </c>
      <c r="FL77">
        <v>-1289.315385065103</v>
      </c>
      <c r="FM77">
        <v>24192.476</v>
      </c>
      <c r="FN77">
        <v>15</v>
      </c>
      <c r="FO77">
        <v>0</v>
      </c>
      <c r="FP77" t="s">
        <v>431</v>
      </c>
      <c r="FQ77">
        <v>1685208052.5</v>
      </c>
      <c r="FR77">
        <v>1685208070</v>
      </c>
      <c r="FS77">
        <v>0</v>
      </c>
      <c r="FT77">
        <v>0.013</v>
      </c>
      <c r="FU77">
        <v>-0.005</v>
      </c>
      <c r="FV77">
        <v>-0.464</v>
      </c>
      <c r="FW77">
        <v>-0.401</v>
      </c>
      <c r="FX77">
        <v>420</v>
      </c>
      <c r="FY77">
        <v>0</v>
      </c>
      <c r="FZ77">
        <v>0.03</v>
      </c>
      <c r="GA77">
        <v>0.02</v>
      </c>
      <c r="GB77">
        <v>-113.852125</v>
      </c>
      <c r="GC77">
        <v>-6.090112570356622</v>
      </c>
      <c r="GD77">
        <v>0.5909835102394989</v>
      </c>
      <c r="GE77">
        <v>0</v>
      </c>
      <c r="GF77">
        <v>12.00383</v>
      </c>
      <c r="GG77">
        <v>-0.209270544090091</v>
      </c>
      <c r="GH77">
        <v>0.02026933891373871</v>
      </c>
      <c r="GI77">
        <v>1</v>
      </c>
      <c r="GJ77">
        <v>1</v>
      </c>
      <c r="GK77">
        <v>2</v>
      </c>
      <c r="GL77" t="s">
        <v>439</v>
      </c>
      <c r="GM77">
        <v>3.09949</v>
      </c>
      <c r="GN77">
        <v>2.75852</v>
      </c>
      <c r="GO77">
        <v>0.141309</v>
      </c>
      <c r="GP77">
        <v>0.15363</v>
      </c>
      <c r="GQ77">
        <v>0.100363</v>
      </c>
      <c r="GR77">
        <v>0.0538887</v>
      </c>
      <c r="GS77">
        <v>22114.2</v>
      </c>
      <c r="GT77">
        <v>21448.6</v>
      </c>
      <c r="GU77">
        <v>26305.8</v>
      </c>
      <c r="GV77">
        <v>25688.1</v>
      </c>
      <c r="GW77">
        <v>37968.5</v>
      </c>
      <c r="GX77">
        <v>36895.8</v>
      </c>
      <c r="GY77">
        <v>45985.9</v>
      </c>
      <c r="GZ77">
        <v>42185.6</v>
      </c>
      <c r="HA77">
        <v>1.88015</v>
      </c>
      <c r="HB77">
        <v>1.77573</v>
      </c>
      <c r="HC77">
        <v>0.00216812</v>
      </c>
      <c r="HD77">
        <v>0</v>
      </c>
      <c r="HE77">
        <v>27.9691</v>
      </c>
      <c r="HF77">
        <v>999.9</v>
      </c>
      <c r="HG77">
        <v>42.8</v>
      </c>
      <c r="HH77">
        <v>40.1</v>
      </c>
      <c r="HI77">
        <v>35.1655</v>
      </c>
      <c r="HJ77">
        <v>61.0044</v>
      </c>
      <c r="HK77">
        <v>28.9583</v>
      </c>
      <c r="HL77">
        <v>1</v>
      </c>
      <c r="HM77">
        <v>0.238394</v>
      </c>
      <c r="HN77">
        <v>2.41167</v>
      </c>
      <c r="HO77">
        <v>20.2878</v>
      </c>
      <c r="HP77">
        <v>5.21429</v>
      </c>
      <c r="HQ77">
        <v>11.98</v>
      </c>
      <c r="HR77">
        <v>4.9641</v>
      </c>
      <c r="HS77">
        <v>3.2742</v>
      </c>
      <c r="HT77">
        <v>9999</v>
      </c>
      <c r="HU77">
        <v>9999</v>
      </c>
      <c r="HV77">
        <v>9999</v>
      </c>
      <c r="HW77">
        <v>56.9</v>
      </c>
      <c r="HX77">
        <v>1.864</v>
      </c>
      <c r="HY77">
        <v>1.8602</v>
      </c>
      <c r="HZ77">
        <v>1.85853</v>
      </c>
      <c r="IA77">
        <v>1.85989</v>
      </c>
      <c r="IB77">
        <v>1.85989</v>
      </c>
      <c r="IC77">
        <v>1.85852</v>
      </c>
      <c r="ID77">
        <v>1.85756</v>
      </c>
      <c r="IE77">
        <v>1.85242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-1.328</v>
      </c>
      <c r="IT77">
        <v>-0.2566</v>
      </c>
      <c r="IU77">
        <v>-0.7885906718864093</v>
      </c>
      <c r="IV77">
        <v>-0.0007240741224296705</v>
      </c>
      <c r="IW77">
        <v>1.394155135453638E-07</v>
      </c>
      <c r="IX77">
        <v>-7.009397865246837E-11</v>
      </c>
      <c r="IY77">
        <v>-0.2677907096197649</v>
      </c>
      <c r="IZ77">
        <v>-0.01839738240005131</v>
      </c>
      <c r="JA77">
        <v>0.0009886339832832726</v>
      </c>
      <c r="JB77">
        <v>-4.895939666473346E-06</v>
      </c>
      <c r="JC77">
        <v>3</v>
      </c>
      <c r="JD77">
        <v>2018</v>
      </c>
      <c r="JE77">
        <v>1</v>
      </c>
      <c r="JF77">
        <v>26</v>
      </c>
      <c r="JG77">
        <v>15692.8</v>
      </c>
      <c r="JH77">
        <v>15692.5</v>
      </c>
      <c r="JI77">
        <v>2.17407</v>
      </c>
      <c r="JJ77">
        <v>2.64038</v>
      </c>
      <c r="JK77">
        <v>1.49658</v>
      </c>
      <c r="JL77">
        <v>2.38647</v>
      </c>
      <c r="JM77">
        <v>1.54907</v>
      </c>
      <c r="JN77">
        <v>2.45605</v>
      </c>
      <c r="JO77">
        <v>43.9743</v>
      </c>
      <c r="JP77">
        <v>14.5261</v>
      </c>
      <c r="JQ77">
        <v>18</v>
      </c>
      <c r="JR77">
        <v>497.432</v>
      </c>
      <c r="JS77">
        <v>445.963</v>
      </c>
      <c r="JT77">
        <v>25.0643</v>
      </c>
      <c r="JU77">
        <v>30.2711</v>
      </c>
      <c r="JV77">
        <v>30.0005</v>
      </c>
      <c r="JW77">
        <v>30.2507</v>
      </c>
      <c r="JX77">
        <v>30.198</v>
      </c>
      <c r="JY77">
        <v>43.6936</v>
      </c>
      <c r="JZ77">
        <v>64.5829</v>
      </c>
      <c r="KA77">
        <v>0</v>
      </c>
      <c r="KB77">
        <v>25.0629</v>
      </c>
      <c r="KC77">
        <v>954.607</v>
      </c>
      <c r="KD77">
        <v>9.241479999999999</v>
      </c>
      <c r="KE77">
        <v>100.504</v>
      </c>
      <c r="KF77">
        <v>100.294</v>
      </c>
    </row>
    <row r="78" spans="1:292">
      <c r="A78">
        <v>58</v>
      </c>
      <c r="B78">
        <v>1686149627.6</v>
      </c>
      <c r="C78">
        <v>376.5999999046326</v>
      </c>
      <c r="D78" t="s">
        <v>551</v>
      </c>
      <c r="E78" t="s">
        <v>552</v>
      </c>
      <c r="F78">
        <v>5</v>
      </c>
      <c r="G78" t="s">
        <v>428</v>
      </c>
      <c r="H78">
        <v>1686149620.1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949.4950614920635</v>
      </c>
      <c r="AJ78">
        <v>852.7100969696967</v>
      </c>
      <c r="AK78">
        <v>3.344057391944023</v>
      </c>
      <c r="AL78">
        <v>66.72119499432758</v>
      </c>
      <c r="AM78">
        <f>(AO78 - AN78 + DX78*1E3/(8.314*(DZ78+273.15)) * AQ78/DW78 * AP78) * DW78/(100*DK78) * 1000/(1000 - AO78)</f>
        <v>0</v>
      </c>
      <c r="AN78">
        <v>9.190058337096959</v>
      </c>
      <c r="AO78">
        <v>21.13735393939394</v>
      </c>
      <c r="AP78">
        <v>-0.0001361671809851498</v>
      </c>
      <c r="AQ78">
        <v>106.240394086752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6</v>
      </c>
      <c r="DL78">
        <v>0.5</v>
      </c>
      <c r="DM78" t="s">
        <v>430</v>
      </c>
      <c r="DN78">
        <v>2</v>
      </c>
      <c r="DO78" t="b">
        <v>1</v>
      </c>
      <c r="DP78">
        <v>1686149620.1</v>
      </c>
      <c r="DQ78">
        <v>811.8593333333332</v>
      </c>
      <c r="DR78">
        <v>926.4474444444444</v>
      </c>
      <c r="DS78">
        <v>21.16330740740741</v>
      </c>
      <c r="DT78">
        <v>9.187767037037036</v>
      </c>
      <c r="DU78">
        <v>813.1823703703703</v>
      </c>
      <c r="DV78">
        <v>21.4197</v>
      </c>
      <c r="DW78">
        <v>500.0171111111111</v>
      </c>
      <c r="DX78">
        <v>90.71431111111112</v>
      </c>
      <c r="DY78">
        <v>0.09998092962962961</v>
      </c>
      <c r="DZ78">
        <v>28.18822222222222</v>
      </c>
      <c r="EA78">
        <v>28.00739629629629</v>
      </c>
      <c r="EB78">
        <v>999.9000000000001</v>
      </c>
      <c r="EC78">
        <v>0</v>
      </c>
      <c r="ED78">
        <v>0</v>
      </c>
      <c r="EE78">
        <v>10020.96925925926</v>
      </c>
      <c r="EF78">
        <v>0</v>
      </c>
      <c r="EG78">
        <v>1448.632962962963</v>
      </c>
      <c r="EH78">
        <v>-114.588</v>
      </c>
      <c r="EI78">
        <v>829.4123333333332</v>
      </c>
      <c r="EJ78">
        <v>935.0384814814817</v>
      </c>
      <c r="EK78">
        <v>11.97555555555555</v>
      </c>
      <c r="EL78">
        <v>926.4474444444444</v>
      </c>
      <c r="EM78">
        <v>9.187767037037036</v>
      </c>
      <c r="EN78">
        <v>1.919815555555556</v>
      </c>
      <c r="EO78">
        <v>0.8334619629629629</v>
      </c>
      <c r="EP78">
        <v>16.79806296296296</v>
      </c>
      <c r="EQ78">
        <v>4.29035037037037</v>
      </c>
      <c r="ER78">
        <v>1999.971851851852</v>
      </c>
      <c r="ES78">
        <v>0.9799968888888889</v>
      </c>
      <c r="ET78">
        <v>0.02000290740740741</v>
      </c>
      <c r="EU78">
        <v>0</v>
      </c>
      <c r="EV78">
        <v>920.7791481481482</v>
      </c>
      <c r="EW78">
        <v>5.00078</v>
      </c>
      <c r="EX78">
        <v>24089.61851851852</v>
      </c>
      <c r="EY78">
        <v>16379.38888888889</v>
      </c>
      <c r="EZ78">
        <v>41.21714814814814</v>
      </c>
      <c r="FA78">
        <v>42.89333333333333</v>
      </c>
      <c r="FB78">
        <v>41.61092592592592</v>
      </c>
      <c r="FC78">
        <v>42.18503703703704</v>
      </c>
      <c r="FD78">
        <v>42.2707037037037</v>
      </c>
      <c r="FE78">
        <v>1955.061851851852</v>
      </c>
      <c r="FF78">
        <v>39.90666666666667</v>
      </c>
      <c r="FG78">
        <v>0</v>
      </c>
      <c r="FH78">
        <v>1686149620.9</v>
      </c>
      <c r="FI78">
        <v>0</v>
      </c>
      <c r="FJ78">
        <v>920.6626923076923</v>
      </c>
      <c r="FK78">
        <v>-24.36273504102509</v>
      </c>
      <c r="FL78">
        <v>-1580.680343779843</v>
      </c>
      <c r="FM78">
        <v>24092.88076923077</v>
      </c>
      <c r="FN78">
        <v>15</v>
      </c>
      <c r="FO78">
        <v>0</v>
      </c>
      <c r="FP78" t="s">
        <v>431</v>
      </c>
      <c r="FQ78">
        <v>1685208052.5</v>
      </c>
      <c r="FR78">
        <v>1685208070</v>
      </c>
      <c r="FS78">
        <v>0</v>
      </c>
      <c r="FT78">
        <v>0.013</v>
      </c>
      <c r="FU78">
        <v>-0.005</v>
      </c>
      <c r="FV78">
        <v>-0.464</v>
      </c>
      <c r="FW78">
        <v>-0.401</v>
      </c>
      <c r="FX78">
        <v>420</v>
      </c>
      <c r="FY78">
        <v>0</v>
      </c>
      <c r="FZ78">
        <v>0.03</v>
      </c>
      <c r="GA78">
        <v>0.02</v>
      </c>
      <c r="GB78">
        <v>-114.3371</v>
      </c>
      <c r="GC78">
        <v>-5.391534709193361</v>
      </c>
      <c r="GD78">
        <v>0.5211608580851025</v>
      </c>
      <c r="GE78">
        <v>0</v>
      </c>
      <c r="GF78">
        <v>11.98608</v>
      </c>
      <c r="GG78">
        <v>-0.2329103189493973</v>
      </c>
      <c r="GH78">
        <v>0.02243460719513487</v>
      </c>
      <c r="GI78">
        <v>1</v>
      </c>
      <c r="GJ78">
        <v>1</v>
      </c>
      <c r="GK78">
        <v>2</v>
      </c>
      <c r="GL78" t="s">
        <v>439</v>
      </c>
      <c r="GM78">
        <v>3.09973</v>
      </c>
      <c r="GN78">
        <v>2.75822</v>
      </c>
      <c r="GO78">
        <v>0.143162</v>
      </c>
      <c r="GP78">
        <v>0.155414</v>
      </c>
      <c r="GQ78">
        <v>0.100299</v>
      </c>
      <c r="GR78">
        <v>0.0539021</v>
      </c>
      <c r="GS78">
        <v>22066.2</v>
      </c>
      <c r="GT78">
        <v>21403.1</v>
      </c>
      <c r="GU78">
        <v>26305.5</v>
      </c>
      <c r="GV78">
        <v>25687.8</v>
      </c>
      <c r="GW78">
        <v>37970.9</v>
      </c>
      <c r="GX78">
        <v>36895.3</v>
      </c>
      <c r="GY78">
        <v>45985.2</v>
      </c>
      <c r="GZ78">
        <v>42185.5</v>
      </c>
      <c r="HA78">
        <v>1.8804</v>
      </c>
      <c r="HB78">
        <v>1.77538</v>
      </c>
      <c r="HC78">
        <v>0.00154227</v>
      </c>
      <c r="HD78">
        <v>0</v>
      </c>
      <c r="HE78">
        <v>27.9706</v>
      </c>
      <c r="HF78">
        <v>999.9</v>
      </c>
      <c r="HG78">
        <v>42.8</v>
      </c>
      <c r="HH78">
        <v>40.1</v>
      </c>
      <c r="HI78">
        <v>35.1625</v>
      </c>
      <c r="HJ78">
        <v>60.5944</v>
      </c>
      <c r="HK78">
        <v>28.746</v>
      </c>
      <c r="HL78">
        <v>1</v>
      </c>
      <c r="HM78">
        <v>0.238725</v>
      </c>
      <c r="HN78">
        <v>2.38947</v>
      </c>
      <c r="HO78">
        <v>20.2883</v>
      </c>
      <c r="HP78">
        <v>5.21429</v>
      </c>
      <c r="HQ78">
        <v>11.98</v>
      </c>
      <c r="HR78">
        <v>4.96405</v>
      </c>
      <c r="HS78">
        <v>3.27435</v>
      </c>
      <c r="HT78">
        <v>9999</v>
      </c>
      <c r="HU78">
        <v>9999</v>
      </c>
      <c r="HV78">
        <v>9999</v>
      </c>
      <c r="HW78">
        <v>56.9</v>
      </c>
      <c r="HX78">
        <v>1.864</v>
      </c>
      <c r="HY78">
        <v>1.8602</v>
      </c>
      <c r="HZ78">
        <v>1.85852</v>
      </c>
      <c r="IA78">
        <v>1.85989</v>
      </c>
      <c r="IB78">
        <v>1.85989</v>
      </c>
      <c r="IC78">
        <v>1.85852</v>
      </c>
      <c r="ID78">
        <v>1.85758</v>
      </c>
      <c r="IE78">
        <v>1.85242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-1.338</v>
      </c>
      <c r="IT78">
        <v>-0.2568</v>
      </c>
      <c r="IU78">
        <v>-0.7885906718864093</v>
      </c>
      <c r="IV78">
        <v>-0.0007240741224296705</v>
      </c>
      <c r="IW78">
        <v>1.394155135453638E-07</v>
      </c>
      <c r="IX78">
        <v>-7.009397865246837E-11</v>
      </c>
      <c r="IY78">
        <v>-0.2677907096197649</v>
      </c>
      <c r="IZ78">
        <v>-0.01839738240005131</v>
      </c>
      <c r="JA78">
        <v>0.0009886339832832726</v>
      </c>
      <c r="JB78">
        <v>-4.895939666473346E-06</v>
      </c>
      <c r="JC78">
        <v>3</v>
      </c>
      <c r="JD78">
        <v>2018</v>
      </c>
      <c r="JE78">
        <v>1</v>
      </c>
      <c r="JF78">
        <v>26</v>
      </c>
      <c r="JG78">
        <v>15692.9</v>
      </c>
      <c r="JH78">
        <v>15692.6</v>
      </c>
      <c r="JI78">
        <v>2.20947</v>
      </c>
      <c r="JJ78">
        <v>2.64526</v>
      </c>
      <c r="JK78">
        <v>1.49658</v>
      </c>
      <c r="JL78">
        <v>2.38647</v>
      </c>
      <c r="JM78">
        <v>1.54907</v>
      </c>
      <c r="JN78">
        <v>2.41577</v>
      </c>
      <c r="JO78">
        <v>44.0019</v>
      </c>
      <c r="JP78">
        <v>14.5085</v>
      </c>
      <c r="JQ78">
        <v>18</v>
      </c>
      <c r="JR78">
        <v>497.622</v>
      </c>
      <c r="JS78">
        <v>445.781</v>
      </c>
      <c r="JT78">
        <v>25.0567</v>
      </c>
      <c r="JU78">
        <v>30.2777</v>
      </c>
      <c r="JV78">
        <v>30.0005</v>
      </c>
      <c r="JW78">
        <v>30.256</v>
      </c>
      <c r="JX78">
        <v>30.2025</v>
      </c>
      <c r="JY78">
        <v>44.3476</v>
      </c>
      <c r="JZ78">
        <v>64.5829</v>
      </c>
      <c r="KA78">
        <v>0</v>
      </c>
      <c r="KB78">
        <v>25.06</v>
      </c>
      <c r="KC78">
        <v>974.6420000000001</v>
      </c>
      <c r="KD78">
        <v>9.260770000000001</v>
      </c>
      <c r="KE78">
        <v>100.503</v>
      </c>
      <c r="KF78">
        <v>100.293</v>
      </c>
    </row>
    <row r="79" spans="1:292">
      <c r="A79">
        <v>59</v>
      </c>
      <c r="B79">
        <v>1686149632.6</v>
      </c>
      <c r="C79">
        <v>381.5999999046326</v>
      </c>
      <c r="D79" t="s">
        <v>553</v>
      </c>
      <c r="E79" t="s">
        <v>554</v>
      </c>
      <c r="F79">
        <v>5</v>
      </c>
      <c r="G79" t="s">
        <v>428</v>
      </c>
      <c r="H79">
        <v>1686149624.814285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966.5670840131066</v>
      </c>
      <c r="AJ79">
        <v>869.4834060606058</v>
      </c>
      <c r="AK79">
        <v>3.368032588952647</v>
      </c>
      <c r="AL79">
        <v>66.72119499432758</v>
      </c>
      <c r="AM79">
        <f>(AO79 - AN79 + DX79*1E3/(8.314*(DZ79+273.15)) * AQ79/DW79 * AP79) * DW79/(100*DK79) * 1000/(1000 - AO79)</f>
        <v>0</v>
      </c>
      <c r="AN79">
        <v>9.192200559178715</v>
      </c>
      <c r="AO79">
        <v>21.11524424242423</v>
      </c>
      <c r="AP79">
        <v>-0.0001523581774077651</v>
      </c>
      <c r="AQ79">
        <v>106.240394086752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6</v>
      </c>
      <c r="DL79">
        <v>0.5</v>
      </c>
      <c r="DM79" t="s">
        <v>430</v>
      </c>
      <c r="DN79">
        <v>2</v>
      </c>
      <c r="DO79" t="b">
        <v>1</v>
      </c>
      <c r="DP79">
        <v>1686149624.814285</v>
      </c>
      <c r="DQ79">
        <v>827.2378928571427</v>
      </c>
      <c r="DR79">
        <v>942.2492142857143</v>
      </c>
      <c r="DS79">
        <v>21.14570357142857</v>
      </c>
      <c r="DT79">
        <v>9.189925000000002</v>
      </c>
      <c r="DU79">
        <v>828.5705714285714</v>
      </c>
      <c r="DV79">
        <v>21.40238571428571</v>
      </c>
      <c r="DW79">
        <v>500.0210714285715</v>
      </c>
      <c r="DX79">
        <v>90.71403928571428</v>
      </c>
      <c r="DY79">
        <v>0.1000367178571429</v>
      </c>
      <c r="DZ79">
        <v>28.18369999999999</v>
      </c>
      <c r="EA79">
        <v>28.00092857142857</v>
      </c>
      <c r="EB79">
        <v>999.9000000000002</v>
      </c>
      <c r="EC79">
        <v>0</v>
      </c>
      <c r="ED79">
        <v>0</v>
      </c>
      <c r="EE79">
        <v>10007.23035714286</v>
      </c>
      <c r="EF79">
        <v>0</v>
      </c>
      <c r="EG79">
        <v>1448.825714285714</v>
      </c>
      <c r="EH79">
        <v>-115.0111785714286</v>
      </c>
      <c r="EI79">
        <v>845.1081071428572</v>
      </c>
      <c r="EJ79">
        <v>950.9887499999999</v>
      </c>
      <c r="EK79">
        <v>11.95578571428572</v>
      </c>
      <c r="EL79">
        <v>942.2492142857143</v>
      </c>
      <c r="EM79">
        <v>9.189925000000002</v>
      </c>
      <c r="EN79">
        <v>1.918212142857143</v>
      </c>
      <c r="EO79">
        <v>0.8336551071428572</v>
      </c>
      <c r="EP79">
        <v>16.7849</v>
      </c>
      <c r="EQ79">
        <v>4.293656428571428</v>
      </c>
      <c r="ER79">
        <v>1999.973571428571</v>
      </c>
      <c r="ES79">
        <v>0.9799972857142857</v>
      </c>
      <c r="ET79">
        <v>0.02000250357142857</v>
      </c>
      <c r="EU79">
        <v>0</v>
      </c>
      <c r="EV79">
        <v>918.7326428571429</v>
      </c>
      <c r="EW79">
        <v>5.00078</v>
      </c>
      <c r="EX79">
        <v>23992.725</v>
      </c>
      <c r="EY79">
        <v>16379.40000000001</v>
      </c>
      <c r="EZ79">
        <v>41.23621428571428</v>
      </c>
      <c r="FA79">
        <v>42.906</v>
      </c>
      <c r="FB79">
        <v>41.58682142857142</v>
      </c>
      <c r="FC79">
        <v>42.20074999999999</v>
      </c>
      <c r="FD79">
        <v>42.22299999999999</v>
      </c>
      <c r="FE79">
        <v>1955.066785714286</v>
      </c>
      <c r="FF79">
        <v>39.90357142857143</v>
      </c>
      <c r="FG79">
        <v>0</v>
      </c>
      <c r="FH79">
        <v>1686149625.7</v>
      </c>
      <c r="FI79">
        <v>0</v>
      </c>
      <c r="FJ79">
        <v>918.5916153846155</v>
      </c>
      <c r="FK79">
        <v>-26.14947009191107</v>
      </c>
      <c r="FL79">
        <v>-802.4581201329914</v>
      </c>
      <c r="FM79">
        <v>23988.77307692308</v>
      </c>
      <c r="FN79">
        <v>15</v>
      </c>
      <c r="FO79">
        <v>0</v>
      </c>
      <c r="FP79" t="s">
        <v>431</v>
      </c>
      <c r="FQ79">
        <v>1685208052.5</v>
      </c>
      <c r="FR79">
        <v>1685208070</v>
      </c>
      <c r="FS79">
        <v>0</v>
      </c>
      <c r="FT79">
        <v>0.013</v>
      </c>
      <c r="FU79">
        <v>-0.005</v>
      </c>
      <c r="FV79">
        <v>-0.464</v>
      </c>
      <c r="FW79">
        <v>-0.401</v>
      </c>
      <c r="FX79">
        <v>420</v>
      </c>
      <c r="FY79">
        <v>0</v>
      </c>
      <c r="FZ79">
        <v>0.03</v>
      </c>
      <c r="GA79">
        <v>0.02</v>
      </c>
      <c r="GB79">
        <v>-114.70065</v>
      </c>
      <c r="GC79">
        <v>-5.511557223264139</v>
      </c>
      <c r="GD79">
        <v>0.5342167420626203</v>
      </c>
      <c r="GE79">
        <v>0</v>
      </c>
      <c r="GF79">
        <v>11.9699375</v>
      </c>
      <c r="GG79">
        <v>-0.2450375234522099</v>
      </c>
      <c r="GH79">
        <v>0.02361375327536894</v>
      </c>
      <c r="GI79">
        <v>1</v>
      </c>
      <c r="GJ79">
        <v>1</v>
      </c>
      <c r="GK79">
        <v>2</v>
      </c>
      <c r="GL79" t="s">
        <v>439</v>
      </c>
      <c r="GM79">
        <v>3.09971</v>
      </c>
      <c r="GN79">
        <v>2.75803</v>
      </c>
      <c r="GO79">
        <v>0.145008</v>
      </c>
      <c r="GP79">
        <v>0.157162</v>
      </c>
      <c r="GQ79">
        <v>0.100224</v>
      </c>
      <c r="GR79">
        <v>0.0539037</v>
      </c>
      <c r="GS79">
        <v>22018.6</v>
      </c>
      <c r="GT79">
        <v>21358.6</v>
      </c>
      <c r="GU79">
        <v>26305.4</v>
      </c>
      <c r="GV79">
        <v>25687.6</v>
      </c>
      <c r="GW79">
        <v>37974.2</v>
      </c>
      <c r="GX79">
        <v>36895</v>
      </c>
      <c r="GY79">
        <v>45985.1</v>
      </c>
      <c r="GZ79">
        <v>42185</v>
      </c>
      <c r="HA79">
        <v>1.88028</v>
      </c>
      <c r="HB79">
        <v>1.7754</v>
      </c>
      <c r="HC79">
        <v>0.00103191</v>
      </c>
      <c r="HD79">
        <v>0</v>
      </c>
      <c r="HE79">
        <v>27.9758</v>
      </c>
      <c r="HF79">
        <v>999.9</v>
      </c>
      <c r="HG79">
        <v>42.8</v>
      </c>
      <c r="HH79">
        <v>40.1</v>
      </c>
      <c r="HI79">
        <v>35.1651</v>
      </c>
      <c r="HJ79">
        <v>61.3544</v>
      </c>
      <c r="HK79">
        <v>28.6338</v>
      </c>
      <c r="HL79">
        <v>1</v>
      </c>
      <c r="HM79">
        <v>0.239014</v>
      </c>
      <c r="HN79">
        <v>2.07953</v>
      </c>
      <c r="HO79">
        <v>20.2921</v>
      </c>
      <c r="HP79">
        <v>5.21415</v>
      </c>
      <c r="HQ79">
        <v>11.98</v>
      </c>
      <c r="HR79">
        <v>4.9638</v>
      </c>
      <c r="HS79">
        <v>3.27418</v>
      </c>
      <c r="HT79">
        <v>9999</v>
      </c>
      <c r="HU79">
        <v>9999</v>
      </c>
      <c r="HV79">
        <v>9999</v>
      </c>
      <c r="HW79">
        <v>56.9</v>
      </c>
      <c r="HX79">
        <v>1.86399</v>
      </c>
      <c r="HY79">
        <v>1.8602</v>
      </c>
      <c r="HZ79">
        <v>1.85852</v>
      </c>
      <c r="IA79">
        <v>1.85989</v>
      </c>
      <c r="IB79">
        <v>1.85989</v>
      </c>
      <c r="IC79">
        <v>1.85852</v>
      </c>
      <c r="ID79">
        <v>1.85757</v>
      </c>
      <c r="IE79">
        <v>1.85242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-1.349</v>
      </c>
      <c r="IT79">
        <v>-0.2572</v>
      </c>
      <c r="IU79">
        <v>-0.7885906718864093</v>
      </c>
      <c r="IV79">
        <v>-0.0007240741224296705</v>
      </c>
      <c r="IW79">
        <v>1.394155135453638E-07</v>
      </c>
      <c r="IX79">
        <v>-7.009397865246837E-11</v>
      </c>
      <c r="IY79">
        <v>-0.2677907096197649</v>
      </c>
      <c r="IZ79">
        <v>-0.01839738240005131</v>
      </c>
      <c r="JA79">
        <v>0.0009886339832832726</v>
      </c>
      <c r="JB79">
        <v>-4.895939666473346E-06</v>
      </c>
      <c r="JC79">
        <v>3</v>
      </c>
      <c r="JD79">
        <v>2018</v>
      </c>
      <c r="JE79">
        <v>1</v>
      </c>
      <c r="JF79">
        <v>26</v>
      </c>
      <c r="JG79">
        <v>15693</v>
      </c>
      <c r="JH79">
        <v>15692.7</v>
      </c>
      <c r="JI79">
        <v>2.23999</v>
      </c>
      <c r="JJ79">
        <v>2.64038</v>
      </c>
      <c r="JK79">
        <v>1.49658</v>
      </c>
      <c r="JL79">
        <v>2.38647</v>
      </c>
      <c r="JM79">
        <v>1.54907</v>
      </c>
      <c r="JN79">
        <v>2.45483</v>
      </c>
      <c r="JO79">
        <v>44.0019</v>
      </c>
      <c r="JP79">
        <v>14.5261</v>
      </c>
      <c r="JQ79">
        <v>18</v>
      </c>
      <c r="JR79">
        <v>497.586</v>
      </c>
      <c r="JS79">
        <v>445.834</v>
      </c>
      <c r="JT79">
        <v>25.0582</v>
      </c>
      <c r="JU79">
        <v>30.2842</v>
      </c>
      <c r="JV79">
        <v>30.0004</v>
      </c>
      <c r="JW79">
        <v>30.2611</v>
      </c>
      <c r="JX79">
        <v>30.2077</v>
      </c>
      <c r="JY79">
        <v>44.9439</v>
      </c>
      <c r="JZ79">
        <v>64.2919</v>
      </c>
      <c r="KA79">
        <v>0</v>
      </c>
      <c r="KB79">
        <v>25.2433</v>
      </c>
      <c r="KC79">
        <v>987.998</v>
      </c>
      <c r="KD79">
        <v>9.29468</v>
      </c>
      <c r="KE79">
        <v>100.503</v>
      </c>
      <c r="KF79">
        <v>100.292</v>
      </c>
    </row>
    <row r="80" spans="1:292">
      <c r="A80">
        <v>60</v>
      </c>
      <c r="B80">
        <v>1686149637.1</v>
      </c>
      <c r="C80">
        <v>386.0999999046326</v>
      </c>
      <c r="D80" t="s">
        <v>555</v>
      </c>
      <c r="E80" t="s">
        <v>556</v>
      </c>
      <c r="F80">
        <v>5</v>
      </c>
      <c r="G80" t="s">
        <v>428</v>
      </c>
      <c r="H80">
        <v>1686149629.260714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981.8525326573362</v>
      </c>
      <c r="AJ80">
        <v>884.6266848484844</v>
      </c>
      <c r="AK80">
        <v>3.365878237513845</v>
      </c>
      <c r="AL80">
        <v>66.72119499432758</v>
      </c>
      <c r="AM80">
        <f>(AO80 - AN80 + DX80*1E3/(8.314*(DZ80+273.15)) * AQ80/DW80 * AP80) * DW80/(100*DK80) * 1000/(1000 - AO80)</f>
        <v>0</v>
      </c>
      <c r="AN80">
        <v>9.195846822174373</v>
      </c>
      <c r="AO80">
        <v>21.09308606060605</v>
      </c>
      <c r="AP80">
        <v>-0.0001578688497224591</v>
      </c>
      <c r="AQ80">
        <v>106.240394086752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6</v>
      </c>
      <c r="DL80">
        <v>0.5</v>
      </c>
      <c r="DM80" t="s">
        <v>430</v>
      </c>
      <c r="DN80">
        <v>2</v>
      </c>
      <c r="DO80" t="b">
        <v>1</v>
      </c>
      <c r="DP80">
        <v>1686149629.260714</v>
      </c>
      <c r="DQ80">
        <v>841.7905</v>
      </c>
      <c r="DR80">
        <v>957.1626428571429</v>
      </c>
      <c r="DS80">
        <v>21.12764642857143</v>
      </c>
      <c r="DT80">
        <v>9.194357499999999</v>
      </c>
      <c r="DU80">
        <v>843.1324285714285</v>
      </c>
      <c r="DV80">
        <v>21.38463214285714</v>
      </c>
      <c r="DW80">
        <v>500.0260357142857</v>
      </c>
      <c r="DX80">
        <v>90.71378214285717</v>
      </c>
      <c r="DY80">
        <v>0.1001303678571428</v>
      </c>
      <c r="DZ80">
        <v>28.17903214285714</v>
      </c>
      <c r="EA80">
        <v>27.99771428571428</v>
      </c>
      <c r="EB80">
        <v>999.9000000000002</v>
      </c>
      <c r="EC80">
        <v>0</v>
      </c>
      <c r="ED80">
        <v>0</v>
      </c>
      <c r="EE80">
        <v>9992.830714285714</v>
      </c>
      <c r="EF80">
        <v>0</v>
      </c>
      <c r="EG80">
        <v>1448.811785714286</v>
      </c>
      <c r="EH80">
        <v>-115.372</v>
      </c>
      <c r="EI80">
        <v>859.9591071428571</v>
      </c>
      <c r="EJ80">
        <v>966.044857142857</v>
      </c>
      <c r="EK80">
        <v>11.93329285714286</v>
      </c>
      <c r="EL80">
        <v>957.1626428571429</v>
      </c>
      <c r="EM80">
        <v>9.194357499999999</v>
      </c>
      <c r="EN80">
        <v>1.916568571428572</v>
      </c>
      <c r="EO80">
        <v>0.8340548214285713</v>
      </c>
      <c r="EP80">
        <v>16.77139285714286</v>
      </c>
      <c r="EQ80">
        <v>4.30049</v>
      </c>
      <c r="ER80">
        <v>1999.994642857142</v>
      </c>
      <c r="ES80">
        <v>0.9799978214285714</v>
      </c>
      <c r="ET80">
        <v>0.02000196785714286</v>
      </c>
      <c r="EU80">
        <v>0</v>
      </c>
      <c r="EV80">
        <v>916.7103214285714</v>
      </c>
      <c r="EW80">
        <v>5.00078</v>
      </c>
      <c r="EX80">
        <v>23940.00714285715</v>
      </c>
      <c r="EY80">
        <v>16379.57857142857</v>
      </c>
      <c r="EZ80">
        <v>41.25417857142857</v>
      </c>
      <c r="FA80">
        <v>42.91485714285712</v>
      </c>
      <c r="FB80">
        <v>41.57346428571428</v>
      </c>
      <c r="FC80">
        <v>42.21632142857142</v>
      </c>
      <c r="FD80">
        <v>42.23410714285713</v>
      </c>
      <c r="FE80">
        <v>1955.090714285714</v>
      </c>
      <c r="FF80">
        <v>39.90071428571429</v>
      </c>
      <c r="FG80">
        <v>0</v>
      </c>
      <c r="FH80">
        <v>1686149630.5</v>
      </c>
      <c r="FI80">
        <v>0</v>
      </c>
      <c r="FJ80">
        <v>916.4058076923078</v>
      </c>
      <c r="FK80">
        <v>-29.38341874868778</v>
      </c>
      <c r="FL80">
        <v>-511.2478626384952</v>
      </c>
      <c r="FM80">
        <v>23934.61538461538</v>
      </c>
      <c r="FN80">
        <v>15</v>
      </c>
      <c r="FO80">
        <v>0</v>
      </c>
      <c r="FP80" t="s">
        <v>431</v>
      </c>
      <c r="FQ80">
        <v>1685208052.5</v>
      </c>
      <c r="FR80">
        <v>1685208070</v>
      </c>
      <c r="FS80">
        <v>0</v>
      </c>
      <c r="FT80">
        <v>0.013</v>
      </c>
      <c r="FU80">
        <v>-0.005</v>
      </c>
      <c r="FV80">
        <v>-0.464</v>
      </c>
      <c r="FW80">
        <v>-0.401</v>
      </c>
      <c r="FX80">
        <v>420</v>
      </c>
      <c r="FY80">
        <v>0</v>
      </c>
      <c r="FZ80">
        <v>0.03</v>
      </c>
      <c r="GA80">
        <v>0.02</v>
      </c>
      <c r="GB80">
        <v>-115.1564634146341</v>
      </c>
      <c r="GC80">
        <v>-4.867442508710956</v>
      </c>
      <c r="GD80">
        <v>0.4850586133835864</v>
      </c>
      <c r="GE80">
        <v>0</v>
      </c>
      <c r="GF80">
        <v>11.9454512195122</v>
      </c>
      <c r="GG80">
        <v>-0.2969853658536373</v>
      </c>
      <c r="GH80">
        <v>0.02991056687373064</v>
      </c>
      <c r="GI80">
        <v>1</v>
      </c>
      <c r="GJ80">
        <v>1</v>
      </c>
      <c r="GK80">
        <v>2</v>
      </c>
      <c r="GL80" t="s">
        <v>439</v>
      </c>
      <c r="GM80">
        <v>3.0995</v>
      </c>
      <c r="GN80">
        <v>2.75812</v>
      </c>
      <c r="GO80">
        <v>0.146658</v>
      </c>
      <c r="GP80">
        <v>0.158726</v>
      </c>
      <c r="GQ80">
        <v>0.100154</v>
      </c>
      <c r="GR80">
        <v>0.0540731</v>
      </c>
      <c r="GS80">
        <v>21975.8</v>
      </c>
      <c r="GT80">
        <v>21318.7</v>
      </c>
      <c r="GU80">
        <v>26305.1</v>
      </c>
      <c r="GV80">
        <v>25687.4</v>
      </c>
      <c r="GW80">
        <v>37977.1</v>
      </c>
      <c r="GX80">
        <v>36888.1</v>
      </c>
      <c r="GY80">
        <v>45984.8</v>
      </c>
      <c r="GZ80">
        <v>42184.5</v>
      </c>
      <c r="HA80">
        <v>1.88</v>
      </c>
      <c r="HB80">
        <v>1.7757</v>
      </c>
      <c r="HC80">
        <v>0.000540167</v>
      </c>
      <c r="HD80">
        <v>0</v>
      </c>
      <c r="HE80">
        <v>27.9811</v>
      </c>
      <c r="HF80">
        <v>999.9</v>
      </c>
      <c r="HG80">
        <v>42.7</v>
      </c>
      <c r="HH80">
        <v>40.1</v>
      </c>
      <c r="HI80">
        <v>35.0824</v>
      </c>
      <c r="HJ80">
        <v>61.0044</v>
      </c>
      <c r="HK80">
        <v>28.8181</v>
      </c>
      <c r="HL80">
        <v>1</v>
      </c>
      <c r="HM80">
        <v>0.23783</v>
      </c>
      <c r="HN80">
        <v>1.77271</v>
      </c>
      <c r="HO80">
        <v>20.2964</v>
      </c>
      <c r="HP80">
        <v>5.21355</v>
      </c>
      <c r="HQ80">
        <v>11.98</v>
      </c>
      <c r="HR80">
        <v>4.9637</v>
      </c>
      <c r="HS80">
        <v>3.2742</v>
      </c>
      <c r="HT80">
        <v>9999</v>
      </c>
      <c r="HU80">
        <v>9999</v>
      </c>
      <c r="HV80">
        <v>9999</v>
      </c>
      <c r="HW80">
        <v>56.9</v>
      </c>
      <c r="HX80">
        <v>1.864</v>
      </c>
      <c r="HY80">
        <v>1.8602</v>
      </c>
      <c r="HZ80">
        <v>1.85852</v>
      </c>
      <c r="IA80">
        <v>1.85989</v>
      </c>
      <c r="IB80">
        <v>1.85989</v>
      </c>
      <c r="IC80">
        <v>1.85852</v>
      </c>
      <c r="ID80">
        <v>1.85758</v>
      </c>
      <c r="IE80">
        <v>1.85242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-1.358</v>
      </c>
      <c r="IT80">
        <v>-0.2576</v>
      </c>
      <c r="IU80">
        <v>-0.7885906718864093</v>
      </c>
      <c r="IV80">
        <v>-0.0007240741224296705</v>
      </c>
      <c r="IW80">
        <v>1.394155135453638E-07</v>
      </c>
      <c r="IX80">
        <v>-7.009397865246837E-11</v>
      </c>
      <c r="IY80">
        <v>-0.2677907096197649</v>
      </c>
      <c r="IZ80">
        <v>-0.01839738240005131</v>
      </c>
      <c r="JA80">
        <v>0.0009886339832832726</v>
      </c>
      <c r="JB80">
        <v>-4.895939666473346E-06</v>
      </c>
      <c r="JC80">
        <v>3</v>
      </c>
      <c r="JD80">
        <v>2018</v>
      </c>
      <c r="JE80">
        <v>1</v>
      </c>
      <c r="JF80">
        <v>26</v>
      </c>
      <c r="JG80">
        <v>15693.1</v>
      </c>
      <c r="JH80">
        <v>15692.8</v>
      </c>
      <c r="JI80">
        <v>2.26685</v>
      </c>
      <c r="JJ80">
        <v>2.64282</v>
      </c>
      <c r="JK80">
        <v>1.49658</v>
      </c>
      <c r="JL80">
        <v>2.38647</v>
      </c>
      <c r="JM80">
        <v>1.54907</v>
      </c>
      <c r="JN80">
        <v>2.41455</v>
      </c>
      <c r="JO80">
        <v>44.0019</v>
      </c>
      <c r="JP80">
        <v>14.5173</v>
      </c>
      <c r="JQ80">
        <v>18</v>
      </c>
      <c r="JR80">
        <v>497.454</v>
      </c>
      <c r="JS80">
        <v>446.051</v>
      </c>
      <c r="JT80">
        <v>25.1961</v>
      </c>
      <c r="JU80">
        <v>30.29</v>
      </c>
      <c r="JV80">
        <v>29.9994</v>
      </c>
      <c r="JW80">
        <v>30.2656</v>
      </c>
      <c r="JX80">
        <v>30.2121</v>
      </c>
      <c r="JY80">
        <v>45.4853</v>
      </c>
      <c r="JZ80">
        <v>64.2919</v>
      </c>
      <c r="KA80">
        <v>0</v>
      </c>
      <c r="KB80">
        <v>25.2461</v>
      </c>
      <c r="KC80">
        <v>1008.03</v>
      </c>
      <c r="KD80">
        <v>9.33034</v>
      </c>
      <c r="KE80">
        <v>100.502</v>
      </c>
      <c r="KF80">
        <v>100.291</v>
      </c>
    </row>
    <row r="81" spans="1:292">
      <c r="A81">
        <v>61</v>
      </c>
      <c r="B81">
        <v>1686149642.6</v>
      </c>
      <c r="C81">
        <v>391.5999999046326</v>
      </c>
      <c r="D81" t="s">
        <v>557</v>
      </c>
      <c r="E81" t="s">
        <v>558</v>
      </c>
      <c r="F81">
        <v>5</v>
      </c>
      <c r="G81" t="s">
        <v>428</v>
      </c>
      <c r="H81">
        <v>1686149634.832142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1000.44027801355</v>
      </c>
      <c r="AJ81">
        <v>903.2215454545452</v>
      </c>
      <c r="AK81">
        <v>3.380618166549473</v>
      </c>
      <c r="AL81">
        <v>66.72119499432758</v>
      </c>
      <c r="AM81">
        <f>(AO81 - AN81 + DX81*1E3/(8.314*(DZ81+273.15)) * AQ81/DW81 * AP81) * DW81/(100*DK81) * 1000/(1000 - AO81)</f>
        <v>0</v>
      </c>
      <c r="AN81">
        <v>9.260359299630336</v>
      </c>
      <c r="AO81">
        <v>21.08843939393939</v>
      </c>
      <c r="AP81">
        <v>0.0001614663944223417</v>
      </c>
      <c r="AQ81">
        <v>106.240394086752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6</v>
      </c>
      <c r="DL81">
        <v>0.5</v>
      </c>
      <c r="DM81" t="s">
        <v>430</v>
      </c>
      <c r="DN81">
        <v>2</v>
      </c>
      <c r="DO81" t="b">
        <v>1</v>
      </c>
      <c r="DP81">
        <v>1686149634.832142</v>
      </c>
      <c r="DQ81">
        <v>860.1390357142856</v>
      </c>
      <c r="DR81">
        <v>975.8692142857143</v>
      </c>
      <c r="DS81">
        <v>21.10622857142857</v>
      </c>
      <c r="DT81">
        <v>9.218271071428573</v>
      </c>
      <c r="DU81">
        <v>861.4926071428572</v>
      </c>
      <c r="DV81">
        <v>21.363575</v>
      </c>
      <c r="DW81">
        <v>500.0136428571428</v>
      </c>
      <c r="DX81">
        <v>90.7135107142857</v>
      </c>
      <c r="DY81">
        <v>0.09998282142857141</v>
      </c>
      <c r="DZ81">
        <v>28.17078571428571</v>
      </c>
      <c r="EA81">
        <v>27.99189642857143</v>
      </c>
      <c r="EB81">
        <v>999.9000000000002</v>
      </c>
      <c r="EC81">
        <v>0</v>
      </c>
      <c r="ED81">
        <v>0</v>
      </c>
      <c r="EE81">
        <v>9997.343214285715</v>
      </c>
      <c r="EF81">
        <v>0</v>
      </c>
      <c r="EG81">
        <v>1449.459642857143</v>
      </c>
      <c r="EH81">
        <v>-115.7299642857143</v>
      </c>
      <c r="EI81">
        <v>878.6845000000001</v>
      </c>
      <c r="EJ81">
        <v>984.9488214285715</v>
      </c>
      <c r="EK81">
        <v>11.88796071428571</v>
      </c>
      <c r="EL81">
        <v>975.8692142857143</v>
      </c>
      <c r="EM81">
        <v>9.218271071428573</v>
      </c>
      <c r="EN81">
        <v>1.91462</v>
      </c>
      <c r="EO81">
        <v>0.8362216428571427</v>
      </c>
      <c r="EP81">
        <v>16.75537857142857</v>
      </c>
      <c r="EQ81">
        <v>4.337441428571428</v>
      </c>
      <c r="ER81">
        <v>2000.012857142857</v>
      </c>
      <c r="ES81">
        <v>0.9799981428571429</v>
      </c>
      <c r="ET81">
        <v>0.02000164642857143</v>
      </c>
      <c r="EU81">
        <v>0</v>
      </c>
      <c r="EV81">
        <v>914.0432142857143</v>
      </c>
      <c r="EW81">
        <v>5.00078</v>
      </c>
      <c r="EX81">
        <v>23891.10357142858</v>
      </c>
      <c r="EY81">
        <v>16379.72857142857</v>
      </c>
      <c r="EZ81">
        <v>41.24982142857142</v>
      </c>
      <c r="FA81">
        <v>42.92821428571427</v>
      </c>
      <c r="FB81">
        <v>41.62028571428571</v>
      </c>
      <c r="FC81">
        <v>42.22517857142856</v>
      </c>
      <c r="FD81">
        <v>42.24521428571428</v>
      </c>
      <c r="FE81">
        <v>1955.111785714286</v>
      </c>
      <c r="FF81">
        <v>39.9</v>
      </c>
      <c r="FG81">
        <v>0</v>
      </c>
      <c r="FH81">
        <v>1686149635.9</v>
      </c>
      <c r="FI81">
        <v>0</v>
      </c>
      <c r="FJ81">
        <v>913.6766399999999</v>
      </c>
      <c r="FK81">
        <v>-28.4873076471614</v>
      </c>
      <c r="FL81">
        <v>-580.3307683823946</v>
      </c>
      <c r="FM81">
        <v>23883.3</v>
      </c>
      <c r="FN81">
        <v>15</v>
      </c>
      <c r="FO81">
        <v>0</v>
      </c>
      <c r="FP81" t="s">
        <v>431</v>
      </c>
      <c r="FQ81">
        <v>1685208052.5</v>
      </c>
      <c r="FR81">
        <v>1685208070</v>
      </c>
      <c r="FS81">
        <v>0</v>
      </c>
      <c r="FT81">
        <v>0.013</v>
      </c>
      <c r="FU81">
        <v>-0.005</v>
      </c>
      <c r="FV81">
        <v>-0.464</v>
      </c>
      <c r="FW81">
        <v>-0.401</v>
      </c>
      <c r="FX81">
        <v>420</v>
      </c>
      <c r="FY81">
        <v>0</v>
      </c>
      <c r="FZ81">
        <v>0.03</v>
      </c>
      <c r="GA81">
        <v>0.02</v>
      </c>
      <c r="GB81">
        <v>-115.494756097561</v>
      </c>
      <c r="GC81">
        <v>-3.93758885017426</v>
      </c>
      <c r="GD81">
        <v>0.4024352564494696</v>
      </c>
      <c r="GE81">
        <v>0</v>
      </c>
      <c r="GF81">
        <v>11.91034634146341</v>
      </c>
      <c r="GG81">
        <v>-0.4665094076654877</v>
      </c>
      <c r="GH81">
        <v>0.0478125154426809</v>
      </c>
      <c r="GI81">
        <v>1</v>
      </c>
      <c r="GJ81">
        <v>1</v>
      </c>
      <c r="GK81">
        <v>2</v>
      </c>
      <c r="GL81" t="s">
        <v>439</v>
      </c>
      <c r="GM81">
        <v>3.09953</v>
      </c>
      <c r="GN81">
        <v>2.75802</v>
      </c>
      <c r="GO81">
        <v>0.148661</v>
      </c>
      <c r="GP81">
        <v>0.160621</v>
      </c>
      <c r="GQ81">
        <v>0.100135</v>
      </c>
      <c r="GR81">
        <v>0.0542312</v>
      </c>
      <c r="GS81">
        <v>21924.2</v>
      </c>
      <c r="GT81">
        <v>21270.6</v>
      </c>
      <c r="GU81">
        <v>26305.1</v>
      </c>
      <c r="GV81">
        <v>25687.2</v>
      </c>
      <c r="GW81">
        <v>37978</v>
      </c>
      <c r="GX81">
        <v>36882</v>
      </c>
      <c r="GY81">
        <v>45984.5</v>
      </c>
      <c r="GZ81">
        <v>42184.4</v>
      </c>
      <c r="HA81">
        <v>1.88008</v>
      </c>
      <c r="HB81">
        <v>1.7753</v>
      </c>
      <c r="HC81">
        <v>0.000368804</v>
      </c>
      <c r="HD81">
        <v>0</v>
      </c>
      <c r="HE81">
        <v>27.9857</v>
      </c>
      <c r="HF81">
        <v>999.9</v>
      </c>
      <c r="HG81">
        <v>42.7</v>
      </c>
      <c r="HH81">
        <v>40.1</v>
      </c>
      <c r="HI81">
        <v>35.0828</v>
      </c>
      <c r="HJ81">
        <v>61.5244</v>
      </c>
      <c r="HK81">
        <v>28.9303</v>
      </c>
      <c r="HL81">
        <v>1</v>
      </c>
      <c r="HM81">
        <v>0.238638</v>
      </c>
      <c r="HN81">
        <v>2.00004</v>
      </c>
      <c r="HO81">
        <v>20.2936</v>
      </c>
      <c r="HP81">
        <v>5.2134</v>
      </c>
      <c r="HQ81">
        <v>11.98</v>
      </c>
      <c r="HR81">
        <v>4.964</v>
      </c>
      <c r="HS81">
        <v>3.2743</v>
      </c>
      <c r="HT81">
        <v>9999</v>
      </c>
      <c r="HU81">
        <v>9999</v>
      </c>
      <c r="HV81">
        <v>9999</v>
      </c>
      <c r="HW81">
        <v>56.9</v>
      </c>
      <c r="HX81">
        <v>1.86399</v>
      </c>
      <c r="HY81">
        <v>1.8602</v>
      </c>
      <c r="HZ81">
        <v>1.85852</v>
      </c>
      <c r="IA81">
        <v>1.85989</v>
      </c>
      <c r="IB81">
        <v>1.85989</v>
      </c>
      <c r="IC81">
        <v>1.85852</v>
      </c>
      <c r="ID81">
        <v>1.85758</v>
      </c>
      <c r="IE81">
        <v>1.85242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-1.37</v>
      </c>
      <c r="IT81">
        <v>-0.2577</v>
      </c>
      <c r="IU81">
        <v>-0.7885906718864093</v>
      </c>
      <c r="IV81">
        <v>-0.0007240741224296705</v>
      </c>
      <c r="IW81">
        <v>1.394155135453638E-07</v>
      </c>
      <c r="IX81">
        <v>-7.009397865246837E-11</v>
      </c>
      <c r="IY81">
        <v>-0.2677907096197649</v>
      </c>
      <c r="IZ81">
        <v>-0.01839738240005131</v>
      </c>
      <c r="JA81">
        <v>0.0009886339832832726</v>
      </c>
      <c r="JB81">
        <v>-4.895939666473346E-06</v>
      </c>
      <c r="JC81">
        <v>3</v>
      </c>
      <c r="JD81">
        <v>2018</v>
      </c>
      <c r="JE81">
        <v>1</v>
      </c>
      <c r="JF81">
        <v>26</v>
      </c>
      <c r="JG81">
        <v>15693.2</v>
      </c>
      <c r="JH81">
        <v>15692.9</v>
      </c>
      <c r="JI81">
        <v>2.30103</v>
      </c>
      <c r="JJ81">
        <v>2.6416</v>
      </c>
      <c r="JK81">
        <v>1.49658</v>
      </c>
      <c r="JL81">
        <v>2.38647</v>
      </c>
      <c r="JM81">
        <v>1.54785</v>
      </c>
      <c r="JN81">
        <v>2.37305</v>
      </c>
      <c r="JO81">
        <v>44.0295</v>
      </c>
      <c r="JP81">
        <v>14.5173</v>
      </c>
      <c r="JQ81">
        <v>18</v>
      </c>
      <c r="JR81">
        <v>497.551</v>
      </c>
      <c r="JS81">
        <v>445.853</v>
      </c>
      <c r="JT81">
        <v>25.259</v>
      </c>
      <c r="JU81">
        <v>30.2974</v>
      </c>
      <c r="JV81">
        <v>30.0005</v>
      </c>
      <c r="JW81">
        <v>30.2723</v>
      </c>
      <c r="JX81">
        <v>30.2188</v>
      </c>
      <c r="JY81">
        <v>46.186</v>
      </c>
      <c r="JZ81">
        <v>64.2919</v>
      </c>
      <c r="KA81">
        <v>0</v>
      </c>
      <c r="KB81">
        <v>25.256</v>
      </c>
      <c r="KC81">
        <v>1021.41</v>
      </c>
      <c r="KD81">
        <v>9.356310000000001</v>
      </c>
      <c r="KE81">
        <v>100.502</v>
      </c>
      <c r="KF81">
        <v>100.29</v>
      </c>
    </row>
    <row r="82" spans="1:292">
      <c r="A82">
        <v>62</v>
      </c>
      <c r="B82">
        <v>1686149647.1</v>
      </c>
      <c r="C82">
        <v>396.0999999046326</v>
      </c>
      <c r="D82" t="s">
        <v>559</v>
      </c>
      <c r="E82" t="s">
        <v>560</v>
      </c>
      <c r="F82">
        <v>5</v>
      </c>
      <c r="G82" t="s">
        <v>428</v>
      </c>
      <c r="H82">
        <v>1686149639.278571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1015.676039018187</v>
      </c>
      <c r="AJ82">
        <v>918.511084848485</v>
      </c>
      <c r="AK82">
        <v>3.406816804171202</v>
      </c>
      <c r="AL82">
        <v>66.72119499432758</v>
      </c>
      <c r="AM82">
        <f>(AO82 - AN82 + DX82*1E3/(8.314*(DZ82+273.15)) * AQ82/DW82 * AP82) * DW82/(100*DK82) * 1000/(1000 - AO82)</f>
        <v>0</v>
      </c>
      <c r="AN82">
        <v>9.266301241610037</v>
      </c>
      <c r="AO82">
        <v>21.06737696969696</v>
      </c>
      <c r="AP82">
        <v>-0.0007977741741988219</v>
      </c>
      <c r="AQ82">
        <v>106.240394086752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6</v>
      </c>
      <c r="DL82">
        <v>0.5</v>
      </c>
      <c r="DM82" t="s">
        <v>430</v>
      </c>
      <c r="DN82">
        <v>2</v>
      </c>
      <c r="DO82" t="b">
        <v>1</v>
      </c>
      <c r="DP82">
        <v>1686149639.278571</v>
      </c>
      <c r="DQ82">
        <v>874.8334642857144</v>
      </c>
      <c r="DR82">
        <v>990.7679285714285</v>
      </c>
      <c r="DS82">
        <v>21.09147857142857</v>
      </c>
      <c r="DT82">
        <v>9.23958857142857</v>
      </c>
      <c r="DU82">
        <v>876.1965</v>
      </c>
      <c r="DV82">
        <v>21.34907142857143</v>
      </c>
      <c r="DW82">
        <v>499.9883928571429</v>
      </c>
      <c r="DX82">
        <v>90.71328928571428</v>
      </c>
      <c r="DY82">
        <v>0.09985012857142858</v>
      </c>
      <c r="DZ82">
        <v>28.16507142857143</v>
      </c>
      <c r="EA82">
        <v>27.99051428571429</v>
      </c>
      <c r="EB82">
        <v>999.9000000000002</v>
      </c>
      <c r="EC82">
        <v>0</v>
      </c>
      <c r="ED82">
        <v>0</v>
      </c>
      <c r="EE82">
        <v>10007.09964285714</v>
      </c>
      <c r="EF82">
        <v>0</v>
      </c>
      <c r="EG82">
        <v>1449.708214285714</v>
      </c>
      <c r="EH82">
        <v>-115.934</v>
      </c>
      <c r="EI82">
        <v>893.6823928571429</v>
      </c>
      <c r="EJ82">
        <v>1000.007214285714</v>
      </c>
      <c r="EK82">
        <v>11.85189642857143</v>
      </c>
      <c r="EL82">
        <v>990.7679285714285</v>
      </c>
      <c r="EM82">
        <v>9.23958857142857</v>
      </c>
      <c r="EN82">
        <v>1.913277857142857</v>
      </c>
      <c r="EO82">
        <v>0.8381534642857142</v>
      </c>
      <c r="EP82">
        <v>16.74433571428571</v>
      </c>
      <c r="EQ82">
        <v>4.370367500000001</v>
      </c>
      <c r="ER82">
        <v>2000.043928571429</v>
      </c>
      <c r="ES82">
        <v>0.9799984642857142</v>
      </c>
      <c r="ET82">
        <v>0.02000133214285715</v>
      </c>
      <c r="EU82">
        <v>0</v>
      </c>
      <c r="EV82">
        <v>911.9254285714286</v>
      </c>
      <c r="EW82">
        <v>5.00078</v>
      </c>
      <c r="EX82">
        <v>23844.60714285714</v>
      </c>
      <c r="EY82">
        <v>16379.98214285714</v>
      </c>
      <c r="EZ82">
        <v>41.24760714285713</v>
      </c>
      <c r="FA82">
        <v>42.93935714285713</v>
      </c>
      <c r="FB82">
        <v>41.61585714285713</v>
      </c>
      <c r="FC82">
        <v>42.23632142857142</v>
      </c>
      <c r="FD82">
        <v>42.26760714285714</v>
      </c>
      <c r="FE82">
        <v>1955.143214285714</v>
      </c>
      <c r="FF82">
        <v>39.9</v>
      </c>
      <c r="FG82">
        <v>0</v>
      </c>
      <c r="FH82">
        <v>1686149640.1</v>
      </c>
      <c r="FI82">
        <v>0</v>
      </c>
      <c r="FJ82">
        <v>911.8264615384614</v>
      </c>
      <c r="FK82">
        <v>-27.70899145695991</v>
      </c>
      <c r="FL82">
        <v>-672.5299144605553</v>
      </c>
      <c r="FM82">
        <v>23841.63461538461</v>
      </c>
      <c r="FN82">
        <v>15</v>
      </c>
      <c r="FO82">
        <v>0</v>
      </c>
      <c r="FP82" t="s">
        <v>431</v>
      </c>
      <c r="FQ82">
        <v>1685208052.5</v>
      </c>
      <c r="FR82">
        <v>1685208070</v>
      </c>
      <c r="FS82">
        <v>0</v>
      </c>
      <c r="FT82">
        <v>0.013</v>
      </c>
      <c r="FU82">
        <v>-0.005</v>
      </c>
      <c r="FV82">
        <v>-0.464</v>
      </c>
      <c r="FW82">
        <v>-0.401</v>
      </c>
      <c r="FX82">
        <v>420</v>
      </c>
      <c r="FY82">
        <v>0</v>
      </c>
      <c r="FZ82">
        <v>0.03</v>
      </c>
      <c r="GA82">
        <v>0.02</v>
      </c>
      <c r="GB82">
        <v>-115.7940243902439</v>
      </c>
      <c r="GC82">
        <v>-2.750487804878092</v>
      </c>
      <c r="GD82">
        <v>0.2822961157474384</v>
      </c>
      <c r="GE82">
        <v>0</v>
      </c>
      <c r="GF82">
        <v>11.87413414634146</v>
      </c>
      <c r="GG82">
        <v>-0.5134808362369194</v>
      </c>
      <c r="GH82">
        <v>0.05175042174804521</v>
      </c>
      <c r="GI82">
        <v>0</v>
      </c>
      <c r="GJ82">
        <v>0</v>
      </c>
      <c r="GK82">
        <v>2</v>
      </c>
      <c r="GL82" t="s">
        <v>486</v>
      </c>
      <c r="GM82">
        <v>3.09958</v>
      </c>
      <c r="GN82">
        <v>2.75802</v>
      </c>
      <c r="GO82">
        <v>0.150301</v>
      </c>
      <c r="GP82">
        <v>0.162164</v>
      </c>
      <c r="GQ82">
        <v>0.100063</v>
      </c>
      <c r="GR82">
        <v>0.0542706</v>
      </c>
      <c r="GS82">
        <v>21881.8</v>
      </c>
      <c r="GT82">
        <v>21231.3</v>
      </c>
      <c r="GU82">
        <v>26304.9</v>
      </c>
      <c r="GV82">
        <v>25687.1</v>
      </c>
      <c r="GW82">
        <v>37980.8</v>
      </c>
      <c r="GX82">
        <v>36880.5</v>
      </c>
      <c r="GY82">
        <v>45983.9</v>
      </c>
      <c r="GZ82">
        <v>42184.1</v>
      </c>
      <c r="HA82">
        <v>1.87985</v>
      </c>
      <c r="HB82">
        <v>1.77538</v>
      </c>
      <c r="HC82">
        <v>-1.49012E-05</v>
      </c>
      <c r="HD82">
        <v>0</v>
      </c>
      <c r="HE82">
        <v>27.985</v>
      </c>
      <c r="HF82">
        <v>999.9</v>
      </c>
      <c r="HG82">
        <v>42.7</v>
      </c>
      <c r="HH82">
        <v>40.2</v>
      </c>
      <c r="HI82">
        <v>35.2701</v>
      </c>
      <c r="HJ82">
        <v>61.0544</v>
      </c>
      <c r="HK82">
        <v>28.7941</v>
      </c>
      <c r="HL82">
        <v>1</v>
      </c>
      <c r="HM82">
        <v>0.239494</v>
      </c>
      <c r="HN82">
        <v>2.08191</v>
      </c>
      <c r="HO82">
        <v>20.2927</v>
      </c>
      <c r="HP82">
        <v>5.21265</v>
      </c>
      <c r="HQ82">
        <v>11.98</v>
      </c>
      <c r="HR82">
        <v>4.96355</v>
      </c>
      <c r="HS82">
        <v>3.27433</v>
      </c>
      <c r="HT82">
        <v>9999</v>
      </c>
      <c r="HU82">
        <v>9999</v>
      </c>
      <c r="HV82">
        <v>9999</v>
      </c>
      <c r="HW82">
        <v>56.9</v>
      </c>
      <c r="HX82">
        <v>1.864</v>
      </c>
      <c r="HY82">
        <v>1.86019</v>
      </c>
      <c r="HZ82">
        <v>1.85852</v>
      </c>
      <c r="IA82">
        <v>1.85989</v>
      </c>
      <c r="IB82">
        <v>1.85989</v>
      </c>
      <c r="IC82">
        <v>1.85852</v>
      </c>
      <c r="ID82">
        <v>1.85758</v>
      </c>
      <c r="IE82">
        <v>1.85242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-1.38</v>
      </c>
      <c r="IT82">
        <v>-0.2581</v>
      </c>
      <c r="IU82">
        <v>-0.7885906718864093</v>
      </c>
      <c r="IV82">
        <v>-0.0007240741224296705</v>
      </c>
      <c r="IW82">
        <v>1.394155135453638E-07</v>
      </c>
      <c r="IX82">
        <v>-7.009397865246837E-11</v>
      </c>
      <c r="IY82">
        <v>-0.2677907096197649</v>
      </c>
      <c r="IZ82">
        <v>-0.01839738240005131</v>
      </c>
      <c r="JA82">
        <v>0.0009886339832832726</v>
      </c>
      <c r="JB82">
        <v>-4.895939666473346E-06</v>
      </c>
      <c r="JC82">
        <v>3</v>
      </c>
      <c r="JD82">
        <v>2018</v>
      </c>
      <c r="JE82">
        <v>1</v>
      </c>
      <c r="JF82">
        <v>26</v>
      </c>
      <c r="JG82">
        <v>15693.2</v>
      </c>
      <c r="JH82">
        <v>15693</v>
      </c>
      <c r="JI82">
        <v>2.32788</v>
      </c>
      <c r="JJ82">
        <v>2.6355</v>
      </c>
      <c r="JK82">
        <v>1.49658</v>
      </c>
      <c r="JL82">
        <v>2.38647</v>
      </c>
      <c r="JM82">
        <v>1.54907</v>
      </c>
      <c r="JN82">
        <v>2.41821</v>
      </c>
      <c r="JO82">
        <v>44.0295</v>
      </c>
      <c r="JP82">
        <v>14.5173</v>
      </c>
      <c r="JQ82">
        <v>18</v>
      </c>
      <c r="JR82">
        <v>497.455</v>
      </c>
      <c r="JS82">
        <v>445.928</v>
      </c>
      <c r="JT82">
        <v>25.2732</v>
      </c>
      <c r="JU82">
        <v>30.3033</v>
      </c>
      <c r="JV82">
        <v>30.0007</v>
      </c>
      <c r="JW82">
        <v>30.2774</v>
      </c>
      <c r="JX82">
        <v>30.2226</v>
      </c>
      <c r="JY82">
        <v>46.7236</v>
      </c>
      <c r="JZ82">
        <v>64.0155</v>
      </c>
      <c r="KA82">
        <v>0</v>
      </c>
      <c r="KB82">
        <v>25.2626</v>
      </c>
      <c r="KC82">
        <v>1041.45</v>
      </c>
      <c r="KD82">
        <v>9.40344</v>
      </c>
      <c r="KE82">
        <v>100.5</v>
      </c>
      <c r="KF82">
        <v>100.29</v>
      </c>
    </row>
    <row r="83" spans="1:292">
      <c r="A83">
        <v>63</v>
      </c>
      <c r="B83">
        <v>1686149652.6</v>
      </c>
      <c r="C83">
        <v>401.5999999046326</v>
      </c>
      <c r="D83" t="s">
        <v>561</v>
      </c>
      <c r="E83" t="s">
        <v>562</v>
      </c>
      <c r="F83">
        <v>5</v>
      </c>
      <c r="G83" t="s">
        <v>428</v>
      </c>
      <c r="H83">
        <v>1686149644.85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1034.227814489539</v>
      </c>
      <c r="AJ83">
        <v>937.0872727272726</v>
      </c>
      <c r="AK83">
        <v>3.363614039091106</v>
      </c>
      <c r="AL83">
        <v>66.72119499432758</v>
      </c>
      <c r="AM83">
        <f>(AO83 - AN83 + DX83*1E3/(8.314*(DZ83+273.15)) * AQ83/DW83 * AP83) * DW83/(100*DK83) * 1000/(1000 - AO83)</f>
        <v>0</v>
      </c>
      <c r="AN83">
        <v>9.364642813330848</v>
      </c>
      <c r="AO83">
        <v>21.06669212121212</v>
      </c>
      <c r="AP83">
        <v>4.460062214871225E-05</v>
      </c>
      <c r="AQ83">
        <v>106.240394086752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6</v>
      </c>
      <c r="DL83">
        <v>0.5</v>
      </c>
      <c r="DM83" t="s">
        <v>430</v>
      </c>
      <c r="DN83">
        <v>2</v>
      </c>
      <c r="DO83" t="b">
        <v>1</v>
      </c>
      <c r="DP83">
        <v>1686149644.85</v>
      </c>
      <c r="DQ83">
        <v>893.3153571428571</v>
      </c>
      <c r="DR83">
        <v>1009.386535714286</v>
      </c>
      <c r="DS83">
        <v>21.07584642857143</v>
      </c>
      <c r="DT83">
        <v>9.29524607142857</v>
      </c>
      <c r="DU83">
        <v>894.6903928571429</v>
      </c>
      <c r="DV83">
        <v>21.33370357142857</v>
      </c>
      <c r="DW83">
        <v>499.9979285714285</v>
      </c>
      <c r="DX83">
        <v>90.71360357142859</v>
      </c>
      <c r="DY83">
        <v>0.09982783928571427</v>
      </c>
      <c r="DZ83">
        <v>28.160175</v>
      </c>
      <c r="EA83">
        <v>27.98874285714286</v>
      </c>
      <c r="EB83">
        <v>999.9000000000002</v>
      </c>
      <c r="EC83">
        <v>0</v>
      </c>
      <c r="ED83">
        <v>0</v>
      </c>
      <c r="EE83">
        <v>10015.16178571428</v>
      </c>
      <c r="EF83">
        <v>0</v>
      </c>
      <c r="EG83">
        <v>1450.098214285714</v>
      </c>
      <c r="EH83">
        <v>-116.0708214285714</v>
      </c>
      <c r="EI83">
        <v>912.5479642857143</v>
      </c>
      <c r="EJ83">
        <v>1018.856928571429</v>
      </c>
      <c r="EK83">
        <v>11.78061071428571</v>
      </c>
      <c r="EL83">
        <v>1009.386535714286</v>
      </c>
      <c r="EM83">
        <v>9.29524607142857</v>
      </c>
      <c r="EN83">
        <v>1.911866428571428</v>
      </c>
      <c r="EO83">
        <v>0.8432052857142855</v>
      </c>
      <c r="EP83">
        <v>16.73272142857143</v>
      </c>
      <c r="EQ83">
        <v>4.456021428571429</v>
      </c>
      <c r="ER83">
        <v>2000.051785714285</v>
      </c>
      <c r="ES83">
        <v>0.9799984642857142</v>
      </c>
      <c r="ET83">
        <v>0.02000133571428572</v>
      </c>
      <c r="EU83">
        <v>0</v>
      </c>
      <c r="EV83">
        <v>909.2810000000001</v>
      </c>
      <c r="EW83">
        <v>5.00078</v>
      </c>
      <c r="EX83">
        <v>23785.28928571428</v>
      </c>
      <c r="EY83">
        <v>16380.03214285715</v>
      </c>
      <c r="EZ83">
        <v>41.25425</v>
      </c>
      <c r="FA83">
        <v>42.94157142857141</v>
      </c>
      <c r="FB83">
        <v>41.60696428571428</v>
      </c>
      <c r="FC83">
        <v>42.24078571428571</v>
      </c>
      <c r="FD83">
        <v>42.28321428571428</v>
      </c>
      <c r="FE83">
        <v>1955.151071428571</v>
      </c>
      <c r="FF83">
        <v>39.9</v>
      </c>
      <c r="FG83">
        <v>0</v>
      </c>
      <c r="FH83">
        <v>1686149645.5</v>
      </c>
      <c r="FI83">
        <v>0</v>
      </c>
      <c r="FJ83">
        <v>909.1599200000002</v>
      </c>
      <c r="FK83">
        <v>-28.80046152138291</v>
      </c>
      <c r="FL83">
        <v>-658.7769219810191</v>
      </c>
      <c r="FM83">
        <v>23781.072</v>
      </c>
      <c r="FN83">
        <v>15</v>
      </c>
      <c r="FO83">
        <v>0</v>
      </c>
      <c r="FP83" t="s">
        <v>431</v>
      </c>
      <c r="FQ83">
        <v>1685208052.5</v>
      </c>
      <c r="FR83">
        <v>1685208070</v>
      </c>
      <c r="FS83">
        <v>0</v>
      </c>
      <c r="FT83">
        <v>0.013</v>
      </c>
      <c r="FU83">
        <v>-0.005</v>
      </c>
      <c r="FV83">
        <v>-0.464</v>
      </c>
      <c r="FW83">
        <v>-0.401</v>
      </c>
      <c r="FX83">
        <v>420</v>
      </c>
      <c r="FY83">
        <v>0</v>
      </c>
      <c r="FZ83">
        <v>0.03</v>
      </c>
      <c r="GA83">
        <v>0.02</v>
      </c>
      <c r="GB83">
        <v>-115.9720487804878</v>
      </c>
      <c r="GC83">
        <v>-1.710919860627056</v>
      </c>
      <c r="GD83">
        <v>0.1878212631433318</v>
      </c>
      <c r="GE83">
        <v>0</v>
      </c>
      <c r="GF83">
        <v>11.82062682926829</v>
      </c>
      <c r="GG83">
        <v>-0.6984898954703749</v>
      </c>
      <c r="GH83">
        <v>0.07217715679574246</v>
      </c>
      <c r="GI83">
        <v>0</v>
      </c>
      <c r="GJ83">
        <v>0</v>
      </c>
      <c r="GK83">
        <v>2</v>
      </c>
      <c r="GL83" t="s">
        <v>486</v>
      </c>
      <c r="GM83">
        <v>3.09978</v>
      </c>
      <c r="GN83">
        <v>2.75827</v>
      </c>
      <c r="GO83">
        <v>0.152263</v>
      </c>
      <c r="GP83">
        <v>0.164019</v>
      </c>
      <c r="GQ83">
        <v>0.100069</v>
      </c>
      <c r="GR83">
        <v>0.0549287</v>
      </c>
      <c r="GS83">
        <v>21830.9</v>
      </c>
      <c r="GT83">
        <v>21184.1</v>
      </c>
      <c r="GU83">
        <v>26304.5</v>
      </c>
      <c r="GV83">
        <v>25686.9</v>
      </c>
      <c r="GW83">
        <v>37980.2</v>
      </c>
      <c r="GX83">
        <v>36854.6</v>
      </c>
      <c r="GY83">
        <v>45983.2</v>
      </c>
      <c r="GZ83">
        <v>42183.7</v>
      </c>
      <c r="HA83">
        <v>1.8798</v>
      </c>
      <c r="HB83">
        <v>1.7751</v>
      </c>
      <c r="HC83">
        <v>0.00152737</v>
      </c>
      <c r="HD83">
        <v>0</v>
      </c>
      <c r="HE83">
        <v>27.9767</v>
      </c>
      <c r="HF83">
        <v>999.9</v>
      </c>
      <c r="HG83">
        <v>42.7</v>
      </c>
      <c r="HH83">
        <v>40.2</v>
      </c>
      <c r="HI83">
        <v>35.2704</v>
      </c>
      <c r="HJ83">
        <v>61.2444</v>
      </c>
      <c r="HK83">
        <v>28.6298</v>
      </c>
      <c r="HL83">
        <v>1</v>
      </c>
      <c r="HM83">
        <v>0.240523</v>
      </c>
      <c r="HN83">
        <v>2.13546</v>
      </c>
      <c r="HO83">
        <v>20.292</v>
      </c>
      <c r="HP83">
        <v>5.2116</v>
      </c>
      <c r="HQ83">
        <v>11.98</v>
      </c>
      <c r="HR83">
        <v>4.96385</v>
      </c>
      <c r="HS83">
        <v>3.2743</v>
      </c>
      <c r="HT83">
        <v>9999</v>
      </c>
      <c r="HU83">
        <v>9999</v>
      </c>
      <c r="HV83">
        <v>9999</v>
      </c>
      <c r="HW83">
        <v>56.9</v>
      </c>
      <c r="HX83">
        <v>1.86401</v>
      </c>
      <c r="HY83">
        <v>1.8602</v>
      </c>
      <c r="HZ83">
        <v>1.85852</v>
      </c>
      <c r="IA83">
        <v>1.85989</v>
      </c>
      <c r="IB83">
        <v>1.85989</v>
      </c>
      <c r="IC83">
        <v>1.85852</v>
      </c>
      <c r="ID83">
        <v>1.85757</v>
      </c>
      <c r="IE83">
        <v>1.85242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-1.392</v>
      </c>
      <c r="IT83">
        <v>-0.258</v>
      </c>
      <c r="IU83">
        <v>-0.7885906718864093</v>
      </c>
      <c r="IV83">
        <v>-0.0007240741224296705</v>
      </c>
      <c r="IW83">
        <v>1.394155135453638E-07</v>
      </c>
      <c r="IX83">
        <v>-7.009397865246837E-11</v>
      </c>
      <c r="IY83">
        <v>-0.2677907096197649</v>
      </c>
      <c r="IZ83">
        <v>-0.01839738240005131</v>
      </c>
      <c r="JA83">
        <v>0.0009886339832832726</v>
      </c>
      <c r="JB83">
        <v>-4.895939666473346E-06</v>
      </c>
      <c r="JC83">
        <v>3</v>
      </c>
      <c r="JD83">
        <v>2018</v>
      </c>
      <c r="JE83">
        <v>1</v>
      </c>
      <c r="JF83">
        <v>26</v>
      </c>
      <c r="JG83">
        <v>15693.3</v>
      </c>
      <c r="JH83">
        <v>15693</v>
      </c>
      <c r="JI83">
        <v>2.36084</v>
      </c>
      <c r="JJ83">
        <v>2.64526</v>
      </c>
      <c r="JK83">
        <v>1.49658</v>
      </c>
      <c r="JL83">
        <v>2.38647</v>
      </c>
      <c r="JM83">
        <v>1.54907</v>
      </c>
      <c r="JN83">
        <v>2.37061</v>
      </c>
      <c r="JO83">
        <v>44.0295</v>
      </c>
      <c r="JP83">
        <v>14.5085</v>
      </c>
      <c r="JQ83">
        <v>18</v>
      </c>
      <c r="JR83">
        <v>497.469</v>
      </c>
      <c r="JS83">
        <v>445.801</v>
      </c>
      <c r="JT83">
        <v>25.277</v>
      </c>
      <c r="JU83">
        <v>30.3105</v>
      </c>
      <c r="JV83">
        <v>30.0008</v>
      </c>
      <c r="JW83">
        <v>30.2833</v>
      </c>
      <c r="JX83">
        <v>30.2284</v>
      </c>
      <c r="JY83">
        <v>47.4279</v>
      </c>
      <c r="JZ83">
        <v>64.0155</v>
      </c>
      <c r="KA83">
        <v>0</v>
      </c>
      <c r="KB83">
        <v>25.2708</v>
      </c>
      <c r="KC83">
        <v>1054.82</v>
      </c>
      <c r="KD83">
        <v>9.428290000000001</v>
      </c>
      <c r="KE83">
        <v>100.499</v>
      </c>
      <c r="KF83">
        <v>100.289</v>
      </c>
    </row>
    <row r="84" spans="1:292">
      <c r="A84">
        <v>64</v>
      </c>
      <c r="B84">
        <v>1686149657.6</v>
      </c>
      <c r="C84">
        <v>406.5999999046326</v>
      </c>
      <c r="D84" t="s">
        <v>563</v>
      </c>
      <c r="E84" t="s">
        <v>564</v>
      </c>
      <c r="F84">
        <v>5</v>
      </c>
      <c r="G84" t="s">
        <v>428</v>
      </c>
      <c r="H84">
        <v>1686149650.118518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1051.354413236776</v>
      </c>
      <c r="AJ84">
        <v>954.0099151515145</v>
      </c>
      <c r="AK84">
        <v>3.371140778804225</v>
      </c>
      <c r="AL84">
        <v>66.72119499432758</v>
      </c>
      <c r="AM84">
        <f>(AO84 - AN84 + DX84*1E3/(8.314*(DZ84+273.15)) * AQ84/DW84 * AP84) * DW84/(100*DK84) * 1000/(1000 - AO84)</f>
        <v>0</v>
      </c>
      <c r="AN84">
        <v>9.426409222069314</v>
      </c>
      <c r="AO84">
        <v>21.07583818181818</v>
      </c>
      <c r="AP84">
        <v>0.0005528094739242579</v>
      </c>
      <c r="AQ84">
        <v>106.240394086752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6</v>
      </c>
      <c r="DL84">
        <v>0.5</v>
      </c>
      <c r="DM84" t="s">
        <v>430</v>
      </c>
      <c r="DN84">
        <v>2</v>
      </c>
      <c r="DO84" t="b">
        <v>1</v>
      </c>
      <c r="DP84">
        <v>1686149650.118518</v>
      </c>
      <c r="DQ84">
        <v>910.7904444444446</v>
      </c>
      <c r="DR84">
        <v>1027.038888888889</v>
      </c>
      <c r="DS84">
        <v>21.07030740740741</v>
      </c>
      <c r="DT84">
        <v>9.353262962962965</v>
      </c>
      <c r="DU84">
        <v>912.1767037037038</v>
      </c>
      <c r="DV84">
        <v>21.32825185185186</v>
      </c>
      <c r="DW84">
        <v>500.0055555555555</v>
      </c>
      <c r="DX84">
        <v>90.71369999999999</v>
      </c>
      <c r="DY84">
        <v>0.09993363333333333</v>
      </c>
      <c r="DZ84">
        <v>28.16111851851852</v>
      </c>
      <c r="EA84">
        <v>27.9977037037037</v>
      </c>
      <c r="EB84">
        <v>999.9000000000001</v>
      </c>
      <c r="EC84">
        <v>0</v>
      </c>
      <c r="ED84">
        <v>0</v>
      </c>
      <c r="EE84">
        <v>10005.23851851852</v>
      </c>
      <c r="EF84">
        <v>0</v>
      </c>
      <c r="EG84">
        <v>1450.25</v>
      </c>
      <c r="EH84">
        <v>-116.2484444444444</v>
      </c>
      <c r="EI84">
        <v>930.3941111111112</v>
      </c>
      <c r="EJ84">
        <v>1036.735925925926</v>
      </c>
      <c r="EK84">
        <v>11.71704444444444</v>
      </c>
      <c r="EL84">
        <v>1027.038888888889</v>
      </c>
      <c r="EM84">
        <v>9.353262962962965</v>
      </c>
      <c r="EN84">
        <v>1.911365555555556</v>
      </c>
      <c r="EO84">
        <v>0.8484691481481481</v>
      </c>
      <c r="EP84">
        <v>16.7286037037037</v>
      </c>
      <c r="EQ84">
        <v>4.544798888888889</v>
      </c>
      <c r="ER84">
        <v>2000.04037037037</v>
      </c>
      <c r="ES84">
        <v>0.9799984444444445</v>
      </c>
      <c r="ET84">
        <v>0.02000135555555556</v>
      </c>
      <c r="EU84">
        <v>0</v>
      </c>
      <c r="EV84">
        <v>906.7379629629628</v>
      </c>
      <c r="EW84">
        <v>5.00078</v>
      </c>
      <c r="EX84">
        <v>23731.18518518519</v>
      </c>
      <c r="EY84">
        <v>16379.94074074074</v>
      </c>
      <c r="EZ84">
        <v>41.25214814814814</v>
      </c>
      <c r="FA84">
        <v>42.93707407407405</v>
      </c>
      <c r="FB84">
        <v>41.58307407407406</v>
      </c>
      <c r="FC84">
        <v>42.23129629629629</v>
      </c>
      <c r="FD84">
        <v>42.30070370370369</v>
      </c>
      <c r="FE84">
        <v>1955.140370370371</v>
      </c>
      <c r="FF84">
        <v>39.9</v>
      </c>
      <c r="FG84">
        <v>0</v>
      </c>
      <c r="FH84">
        <v>1686149650.9</v>
      </c>
      <c r="FI84">
        <v>0</v>
      </c>
      <c r="FJ84">
        <v>906.6876153846154</v>
      </c>
      <c r="FK84">
        <v>-29.55897437244474</v>
      </c>
      <c r="FL84">
        <v>-511.7948719946525</v>
      </c>
      <c r="FM84">
        <v>23730.38461538462</v>
      </c>
      <c r="FN84">
        <v>15</v>
      </c>
      <c r="FO84">
        <v>0</v>
      </c>
      <c r="FP84" t="s">
        <v>431</v>
      </c>
      <c r="FQ84">
        <v>1685208052.5</v>
      </c>
      <c r="FR84">
        <v>1685208070</v>
      </c>
      <c r="FS84">
        <v>0</v>
      </c>
      <c r="FT84">
        <v>0.013</v>
      </c>
      <c r="FU84">
        <v>-0.005</v>
      </c>
      <c r="FV84">
        <v>-0.464</v>
      </c>
      <c r="FW84">
        <v>-0.401</v>
      </c>
      <c r="FX84">
        <v>420</v>
      </c>
      <c r="FY84">
        <v>0</v>
      </c>
      <c r="FZ84">
        <v>0.03</v>
      </c>
      <c r="GA84">
        <v>0.02</v>
      </c>
      <c r="GB84">
        <v>-116.1343902439024</v>
      </c>
      <c r="GC84">
        <v>-1.867839721254016</v>
      </c>
      <c r="GD84">
        <v>0.1979038788671729</v>
      </c>
      <c r="GE84">
        <v>0</v>
      </c>
      <c r="GF84">
        <v>11.75694878048781</v>
      </c>
      <c r="GG84">
        <v>-0.7755407665505397</v>
      </c>
      <c r="GH84">
        <v>0.08011517356342776</v>
      </c>
      <c r="GI84">
        <v>0</v>
      </c>
      <c r="GJ84">
        <v>0</v>
      </c>
      <c r="GK84">
        <v>2</v>
      </c>
      <c r="GL84" t="s">
        <v>486</v>
      </c>
      <c r="GM84">
        <v>3.09968</v>
      </c>
      <c r="GN84">
        <v>2.75815</v>
      </c>
      <c r="GO84">
        <v>0.154025</v>
      </c>
      <c r="GP84">
        <v>0.165702</v>
      </c>
      <c r="GQ84">
        <v>0.100092</v>
      </c>
      <c r="GR84">
        <v>0.0549843</v>
      </c>
      <c r="GS84">
        <v>21785.1</v>
      </c>
      <c r="GT84">
        <v>21140.9</v>
      </c>
      <c r="GU84">
        <v>26304</v>
      </c>
      <c r="GV84">
        <v>25686.2</v>
      </c>
      <c r="GW84">
        <v>37978.8</v>
      </c>
      <c r="GX84">
        <v>36851.8</v>
      </c>
      <c r="GY84">
        <v>45982.4</v>
      </c>
      <c r="GZ84">
        <v>42182.8</v>
      </c>
      <c r="HA84">
        <v>1.87975</v>
      </c>
      <c r="HB84">
        <v>1.7751</v>
      </c>
      <c r="HC84">
        <v>0.00284985</v>
      </c>
      <c r="HD84">
        <v>0</v>
      </c>
      <c r="HE84">
        <v>27.9698</v>
      </c>
      <c r="HF84">
        <v>999.9</v>
      </c>
      <c r="HG84">
        <v>42.7</v>
      </c>
      <c r="HH84">
        <v>40.2</v>
      </c>
      <c r="HI84">
        <v>35.2702</v>
      </c>
      <c r="HJ84">
        <v>61.3744</v>
      </c>
      <c r="HK84">
        <v>28.6258</v>
      </c>
      <c r="HL84">
        <v>1</v>
      </c>
      <c r="HM84">
        <v>0.241194</v>
      </c>
      <c r="HN84">
        <v>2.17753</v>
      </c>
      <c r="HO84">
        <v>20.2916</v>
      </c>
      <c r="HP84">
        <v>5.21175</v>
      </c>
      <c r="HQ84">
        <v>11.98</v>
      </c>
      <c r="HR84">
        <v>4.9642</v>
      </c>
      <c r="HS84">
        <v>3.27453</v>
      </c>
      <c r="HT84">
        <v>9999</v>
      </c>
      <c r="HU84">
        <v>9999</v>
      </c>
      <c r="HV84">
        <v>9999</v>
      </c>
      <c r="HW84">
        <v>56.9</v>
      </c>
      <c r="HX84">
        <v>1.86399</v>
      </c>
      <c r="HY84">
        <v>1.8602</v>
      </c>
      <c r="HZ84">
        <v>1.85852</v>
      </c>
      <c r="IA84">
        <v>1.85988</v>
      </c>
      <c r="IB84">
        <v>1.85989</v>
      </c>
      <c r="IC84">
        <v>1.8585</v>
      </c>
      <c r="ID84">
        <v>1.85758</v>
      </c>
      <c r="IE84">
        <v>1.85242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-1.402</v>
      </c>
      <c r="IT84">
        <v>-0.2578</v>
      </c>
      <c r="IU84">
        <v>-0.7885906718864093</v>
      </c>
      <c r="IV84">
        <v>-0.0007240741224296705</v>
      </c>
      <c r="IW84">
        <v>1.394155135453638E-07</v>
      </c>
      <c r="IX84">
        <v>-7.009397865246837E-11</v>
      </c>
      <c r="IY84">
        <v>-0.2677907096197649</v>
      </c>
      <c r="IZ84">
        <v>-0.01839738240005131</v>
      </c>
      <c r="JA84">
        <v>0.0009886339832832726</v>
      </c>
      <c r="JB84">
        <v>-4.895939666473346E-06</v>
      </c>
      <c r="JC84">
        <v>3</v>
      </c>
      <c r="JD84">
        <v>2018</v>
      </c>
      <c r="JE84">
        <v>1</v>
      </c>
      <c r="JF84">
        <v>26</v>
      </c>
      <c r="JG84">
        <v>15693.4</v>
      </c>
      <c r="JH84">
        <v>15693.1</v>
      </c>
      <c r="JI84">
        <v>2.39624</v>
      </c>
      <c r="JJ84">
        <v>2.63306</v>
      </c>
      <c r="JK84">
        <v>1.49658</v>
      </c>
      <c r="JL84">
        <v>2.38647</v>
      </c>
      <c r="JM84">
        <v>1.54907</v>
      </c>
      <c r="JN84">
        <v>2.45972</v>
      </c>
      <c r="JO84">
        <v>44.0295</v>
      </c>
      <c r="JP84">
        <v>14.5173</v>
      </c>
      <c r="JQ84">
        <v>18</v>
      </c>
      <c r="JR84">
        <v>497.484</v>
      </c>
      <c r="JS84">
        <v>445.843</v>
      </c>
      <c r="JT84">
        <v>25.2784</v>
      </c>
      <c r="JU84">
        <v>30.3165</v>
      </c>
      <c r="JV84">
        <v>30.0007</v>
      </c>
      <c r="JW84">
        <v>30.2892</v>
      </c>
      <c r="JX84">
        <v>30.2343</v>
      </c>
      <c r="JY84">
        <v>48.0736</v>
      </c>
      <c r="JZ84">
        <v>64.0155</v>
      </c>
      <c r="KA84">
        <v>0</v>
      </c>
      <c r="KB84">
        <v>25.261</v>
      </c>
      <c r="KC84">
        <v>1074.86</v>
      </c>
      <c r="KD84">
        <v>9.45917</v>
      </c>
      <c r="KE84">
        <v>100.497</v>
      </c>
      <c r="KF84">
        <v>100.287</v>
      </c>
    </row>
    <row r="85" spans="1:292">
      <c r="A85">
        <v>65</v>
      </c>
      <c r="B85">
        <v>1686149662.6</v>
      </c>
      <c r="C85">
        <v>411.5999999046326</v>
      </c>
      <c r="D85" t="s">
        <v>565</v>
      </c>
      <c r="E85" t="s">
        <v>566</v>
      </c>
      <c r="F85">
        <v>5</v>
      </c>
      <c r="G85" t="s">
        <v>428</v>
      </c>
      <c r="H85">
        <v>1686149654.832142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1068.329334734243</v>
      </c>
      <c r="AJ85">
        <v>970.9591393939392</v>
      </c>
      <c r="AK85">
        <v>3.398995022772643</v>
      </c>
      <c r="AL85">
        <v>66.72119499432758</v>
      </c>
      <c r="AM85">
        <f>(AO85 - AN85 + DX85*1E3/(8.314*(DZ85+273.15)) * AQ85/DW85 * AP85) * DW85/(100*DK85) * 1000/(1000 - AO85)</f>
        <v>0</v>
      </c>
      <c r="AN85">
        <v>9.435246007459332</v>
      </c>
      <c r="AO85">
        <v>21.05573757575758</v>
      </c>
      <c r="AP85">
        <v>-0.0005441481632525286</v>
      </c>
      <c r="AQ85">
        <v>106.240394086752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6</v>
      </c>
      <c r="DL85">
        <v>0.5</v>
      </c>
      <c r="DM85" t="s">
        <v>430</v>
      </c>
      <c r="DN85">
        <v>2</v>
      </c>
      <c r="DO85" t="b">
        <v>1</v>
      </c>
      <c r="DP85">
        <v>1686149654.832142</v>
      </c>
      <c r="DQ85">
        <v>926.4243928571429</v>
      </c>
      <c r="DR85">
        <v>1042.856785714286</v>
      </c>
      <c r="DS85">
        <v>21.06670357142857</v>
      </c>
      <c r="DT85">
        <v>9.404287499999999</v>
      </c>
      <c r="DU85">
        <v>927.8207857142858</v>
      </c>
      <c r="DV85">
        <v>21.32471428571429</v>
      </c>
      <c r="DW85">
        <v>500.02425</v>
      </c>
      <c r="DX85">
        <v>90.713825</v>
      </c>
      <c r="DY85">
        <v>0.09999688571428574</v>
      </c>
      <c r="DZ85">
        <v>28.16299285714286</v>
      </c>
      <c r="EA85">
        <v>28.00742857142857</v>
      </c>
      <c r="EB85">
        <v>999.9000000000002</v>
      </c>
      <c r="EC85">
        <v>0</v>
      </c>
      <c r="ED85">
        <v>0</v>
      </c>
      <c r="EE85">
        <v>10002.68607142857</v>
      </c>
      <c r="EF85">
        <v>0</v>
      </c>
      <c r="EG85">
        <v>1450.651071428572</v>
      </c>
      <c r="EH85">
        <v>-116.4321785714286</v>
      </c>
      <c r="EI85">
        <v>946.361107142857</v>
      </c>
      <c r="EJ85">
        <v>1052.757142857143</v>
      </c>
      <c r="EK85">
        <v>11.66241428571429</v>
      </c>
      <c r="EL85">
        <v>1042.856785714286</v>
      </c>
      <c r="EM85">
        <v>9.404287499999999</v>
      </c>
      <c r="EN85">
        <v>1.911041428571428</v>
      </c>
      <c r="EO85">
        <v>0.8530988928571429</v>
      </c>
      <c r="EP85">
        <v>16.72592857142857</v>
      </c>
      <c r="EQ85">
        <v>4.622800714285715</v>
      </c>
      <c r="ER85">
        <v>2000.02</v>
      </c>
      <c r="ES85">
        <v>0.9799983571428571</v>
      </c>
      <c r="ET85">
        <v>0.02000144285714286</v>
      </c>
      <c r="EU85">
        <v>0</v>
      </c>
      <c r="EV85">
        <v>904.5140357142857</v>
      </c>
      <c r="EW85">
        <v>5.00078</v>
      </c>
      <c r="EX85">
        <v>23688.84642857143</v>
      </c>
      <c r="EY85">
        <v>16379.77857142857</v>
      </c>
      <c r="EZ85">
        <v>41.26539285714284</v>
      </c>
      <c r="FA85">
        <v>42.94374999999999</v>
      </c>
      <c r="FB85">
        <v>41.61135714285713</v>
      </c>
      <c r="FC85">
        <v>42.23864285714285</v>
      </c>
      <c r="FD85">
        <v>42.35242857142857</v>
      </c>
      <c r="FE85">
        <v>1955.12</v>
      </c>
      <c r="FF85">
        <v>39.9</v>
      </c>
      <c r="FG85">
        <v>0</v>
      </c>
      <c r="FH85">
        <v>1686149655.7</v>
      </c>
      <c r="FI85">
        <v>0</v>
      </c>
      <c r="FJ85">
        <v>904.389346153846</v>
      </c>
      <c r="FK85">
        <v>-28.66068378479137</v>
      </c>
      <c r="FL85">
        <v>-548.1709408140498</v>
      </c>
      <c r="FM85">
        <v>23686.50769230769</v>
      </c>
      <c r="FN85">
        <v>15</v>
      </c>
      <c r="FO85">
        <v>0</v>
      </c>
      <c r="FP85" t="s">
        <v>431</v>
      </c>
      <c r="FQ85">
        <v>1685208052.5</v>
      </c>
      <c r="FR85">
        <v>1685208070</v>
      </c>
      <c r="FS85">
        <v>0</v>
      </c>
      <c r="FT85">
        <v>0.013</v>
      </c>
      <c r="FU85">
        <v>-0.005</v>
      </c>
      <c r="FV85">
        <v>-0.464</v>
      </c>
      <c r="FW85">
        <v>-0.401</v>
      </c>
      <c r="FX85">
        <v>420</v>
      </c>
      <c r="FY85">
        <v>0</v>
      </c>
      <c r="FZ85">
        <v>0.03</v>
      </c>
      <c r="GA85">
        <v>0.02</v>
      </c>
      <c r="GB85">
        <v>-116.3285853658537</v>
      </c>
      <c r="GC85">
        <v>-2.368703832752423</v>
      </c>
      <c r="GD85">
        <v>0.249236098823132</v>
      </c>
      <c r="GE85">
        <v>0</v>
      </c>
      <c r="GF85">
        <v>11.70644146341463</v>
      </c>
      <c r="GG85">
        <v>-0.7233240418118358</v>
      </c>
      <c r="GH85">
        <v>0.07620912811215287</v>
      </c>
      <c r="GI85">
        <v>0</v>
      </c>
      <c r="GJ85">
        <v>0</v>
      </c>
      <c r="GK85">
        <v>2</v>
      </c>
      <c r="GL85" t="s">
        <v>486</v>
      </c>
      <c r="GM85">
        <v>3.0996</v>
      </c>
      <c r="GN85">
        <v>2.75783</v>
      </c>
      <c r="GO85">
        <v>0.155787</v>
      </c>
      <c r="GP85">
        <v>0.167381</v>
      </c>
      <c r="GQ85">
        <v>0.10002</v>
      </c>
      <c r="GR85">
        <v>0.0550102</v>
      </c>
      <c r="GS85">
        <v>21739.4</v>
      </c>
      <c r="GT85">
        <v>21098.1</v>
      </c>
      <c r="GU85">
        <v>26303.6</v>
      </c>
      <c r="GV85">
        <v>25685.9</v>
      </c>
      <c r="GW85">
        <v>37981.5</v>
      </c>
      <c r="GX85">
        <v>36850.3</v>
      </c>
      <c r="GY85">
        <v>45981.6</v>
      </c>
      <c r="GZ85">
        <v>42182.1</v>
      </c>
      <c r="HA85">
        <v>1.87945</v>
      </c>
      <c r="HB85">
        <v>1.77507</v>
      </c>
      <c r="HC85">
        <v>0.00328571</v>
      </c>
      <c r="HD85">
        <v>0</v>
      </c>
      <c r="HE85">
        <v>27.9691</v>
      </c>
      <c r="HF85">
        <v>999.9</v>
      </c>
      <c r="HG85">
        <v>42.7</v>
      </c>
      <c r="HH85">
        <v>40.2</v>
      </c>
      <c r="HI85">
        <v>35.2711</v>
      </c>
      <c r="HJ85">
        <v>60.4544</v>
      </c>
      <c r="HK85">
        <v>28.8462</v>
      </c>
      <c r="HL85">
        <v>1</v>
      </c>
      <c r="HM85">
        <v>0.242121</v>
      </c>
      <c r="HN85">
        <v>2.23931</v>
      </c>
      <c r="HO85">
        <v>20.2908</v>
      </c>
      <c r="HP85">
        <v>5.2116</v>
      </c>
      <c r="HQ85">
        <v>11.98</v>
      </c>
      <c r="HR85">
        <v>4.9641</v>
      </c>
      <c r="HS85">
        <v>3.27435</v>
      </c>
      <c r="HT85">
        <v>9999</v>
      </c>
      <c r="HU85">
        <v>9999</v>
      </c>
      <c r="HV85">
        <v>9999</v>
      </c>
      <c r="HW85">
        <v>56.9</v>
      </c>
      <c r="HX85">
        <v>1.86401</v>
      </c>
      <c r="HY85">
        <v>1.8602</v>
      </c>
      <c r="HZ85">
        <v>1.85852</v>
      </c>
      <c r="IA85">
        <v>1.85989</v>
      </c>
      <c r="IB85">
        <v>1.85989</v>
      </c>
      <c r="IC85">
        <v>1.85851</v>
      </c>
      <c r="ID85">
        <v>1.85757</v>
      </c>
      <c r="IE85">
        <v>1.85242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-1.413</v>
      </c>
      <c r="IT85">
        <v>-0.2583</v>
      </c>
      <c r="IU85">
        <v>-0.7885906718864093</v>
      </c>
      <c r="IV85">
        <v>-0.0007240741224296705</v>
      </c>
      <c r="IW85">
        <v>1.394155135453638E-07</v>
      </c>
      <c r="IX85">
        <v>-7.009397865246837E-11</v>
      </c>
      <c r="IY85">
        <v>-0.2677907096197649</v>
      </c>
      <c r="IZ85">
        <v>-0.01839738240005131</v>
      </c>
      <c r="JA85">
        <v>0.0009886339832832726</v>
      </c>
      <c r="JB85">
        <v>-4.895939666473346E-06</v>
      </c>
      <c r="JC85">
        <v>3</v>
      </c>
      <c r="JD85">
        <v>2018</v>
      </c>
      <c r="JE85">
        <v>1</v>
      </c>
      <c r="JF85">
        <v>26</v>
      </c>
      <c r="JG85">
        <v>15693.5</v>
      </c>
      <c r="JH85">
        <v>15693.2</v>
      </c>
      <c r="JI85">
        <v>2.42432</v>
      </c>
      <c r="JJ85">
        <v>2.6355</v>
      </c>
      <c r="JK85">
        <v>1.49658</v>
      </c>
      <c r="JL85">
        <v>2.38647</v>
      </c>
      <c r="JM85">
        <v>1.54907</v>
      </c>
      <c r="JN85">
        <v>2.40356</v>
      </c>
      <c r="JO85">
        <v>44.0571</v>
      </c>
      <c r="JP85">
        <v>14.5085</v>
      </c>
      <c r="JQ85">
        <v>18</v>
      </c>
      <c r="JR85">
        <v>497.348</v>
      </c>
      <c r="JS85">
        <v>445.866</v>
      </c>
      <c r="JT85">
        <v>25.2669</v>
      </c>
      <c r="JU85">
        <v>30.3236</v>
      </c>
      <c r="JV85">
        <v>30.0009</v>
      </c>
      <c r="JW85">
        <v>30.2951</v>
      </c>
      <c r="JX85">
        <v>30.2395</v>
      </c>
      <c r="JY85">
        <v>48.6472</v>
      </c>
      <c r="JZ85">
        <v>64.0155</v>
      </c>
      <c r="KA85">
        <v>0</v>
      </c>
      <c r="KB85">
        <v>25.2425</v>
      </c>
      <c r="KC85">
        <v>1088.22</v>
      </c>
      <c r="KD85">
        <v>9.50901</v>
      </c>
      <c r="KE85">
        <v>100.496</v>
      </c>
      <c r="KF85">
        <v>100.285</v>
      </c>
    </row>
    <row r="86" spans="1:292">
      <c r="A86">
        <v>66</v>
      </c>
      <c r="B86">
        <v>1686149667.6</v>
      </c>
      <c r="C86">
        <v>416.5999999046326</v>
      </c>
      <c r="D86" t="s">
        <v>567</v>
      </c>
      <c r="E86" t="s">
        <v>568</v>
      </c>
      <c r="F86">
        <v>5</v>
      </c>
      <c r="G86" t="s">
        <v>428</v>
      </c>
      <c r="H86">
        <v>1686149660.1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1085.317259579684</v>
      </c>
      <c r="AJ86">
        <v>987.8049999999998</v>
      </c>
      <c r="AK86">
        <v>3.372976132836885</v>
      </c>
      <c r="AL86">
        <v>66.72119499432758</v>
      </c>
      <c r="AM86">
        <f>(AO86 - AN86 + DX86*1E3/(8.314*(DZ86+273.15)) * AQ86/DW86 * AP86) * DW86/(100*DK86) * 1000/(1000 - AO86)</f>
        <v>0</v>
      </c>
      <c r="AN86">
        <v>9.439803572826657</v>
      </c>
      <c r="AO86">
        <v>21.02221454545454</v>
      </c>
      <c r="AP86">
        <v>-0.007067236796158344</v>
      </c>
      <c r="AQ86">
        <v>106.240394086752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6</v>
      </c>
      <c r="DL86">
        <v>0.5</v>
      </c>
      <c r="DM86" t="s">
        <v>430</v>
      </c>
      <c r="DN86">
        <v>2</v>
      </c>
      <c r="DO86" t="b">
        <v>1</v>
      </c>
      <c r="DP86">
        <v>1686149660.1</v>
      </c>
      <c r="DQ86">
        <v>943.8688148148148</v>
      </c>
      <c r="DR86">
        <v>1060.583703703704</v>
      </c>
      <c r="DS86">
        <v>21.05828888888889</v>
      </c>
      <c r="DT86">
        <v>9.433858148148149</v>
      </c>
      <c r="DU86">
        <v>945.2764814814815</v>
      </c>
      <c r="DV86">
        <v>21.31644074074074</v>
      </c>
      <c r="DW86">
        <v>500.0023333333334</v>
      </c>
      <c r="DX86">
        <v>90.71376296296296</v>
      </c>
      <c r="DY86">
        <v>0.09998076666666667</v>
      </c>
      <c r="DZ86">
        <v>28.1671925925926</v>
      </c>
      <c r="EA86">
        <v>28.02040740740741</v>
      </c>
      <c r="EB86">
        <v>999.9000000000001</v>
      </c>
      <c r="EC86">
        <v>0</v>
      </c>
      <c r="ED86">
        <v>0</v>
      </c>
      <c r="EE86">
        <v>9993.778148148149</v>
      </c>
      <c r="EF86">
        <v>0</v>
      </c>
      <c r="EG86">
        <v>1451.211111111111</v>
      </c>
      <c r="EH86">
        <v>-116.7147777777778</v>
      </c>
      <c r="EI86">
        <v>964.1724074074075</v>
      </c>
      <c r="EJ86">
        <v>1070.684074074074</v>
      </c>
      <c r="EK86">
        <v>11.62442592592593</v>
      </c>
      <c r="EL86">
        <v>1060.583703703704</v>
      </c>
      <c r="EM86">
        <v>9.433858148148149</v>
      </c>
      <c r="EN86">
        <v>1.910276296296296</v>
      </c>
      <c r="EO86">
        <v>0.855780888888889</v>
      </c>
      <c r="EP86">
        <v>16.71961851851852</v>
      </c>
      <c r="EQ86">
        <v>4.66784037037037</v>
      </c>
      <c r="ER86">
        <v>2000.02</v>
      </c>
      <c r="ES86">
        <v>0.9799984444444445</v>
      </c>
      <c r="ET86">
        <v>0.02000135555555556</v>
      </c>
      <c r="EU86">
        <v>0</v>
      </c>
      <c r="EV86">
        <v>902.005</v>
      </c>
      <c r="EW86">
        <v>5.00078</v>
      </c>
      <c r="EX86">
        <v>23638.34444444445</v>
      </c>
      <c r="EY86">
        <v>16379.79259259259</v>
      </c>
      <c r="EZ86">
        <v>41.25674074074073</v>
      </c>
      <c r="FA86">
        <v>42.94866666666665</v>
      </c>
      <c r="FB86">
        <v>41.62937037037037</v>
      </c>
      <c r="FC86">
        <v>42.24051851851851</v>
      </c>
      <c r="FD86">
        <v>42.39792592592593</v>
      </c>
      <c r="FE86">
        <v>1955.12</v>
      </c>
      <c r="FF86">
        <v>39.9</v>
      </c>
      <c r="FG86">
        <v>0</v>
      </c>
      <c r="FH86">
        <v>1686149660.5</v>
      </c>
      <c r="FI86">
        <v>0</v>
      </c>
      <c r="FJ86">
        <v>902.0721923076924</v>
      </c>
      <c r="FK86">
        <v>-28.42820508185335</v>
      </c>
      <c r="FL86">
        <v>-622.2051275905078</v>
      </c>
      <c r="FM86">
        <v>23639.97307692308</v>
      </c>
      <c r="FN86">
        <v>15</v>
      </c>
      <c r="FO86">
        <v>0</v>
      </c>
      <c r="FP86" t="s">
        <v>431</v>
      </c>
      <c r="FQ86">
        <v>1685208052.5</v>
      </c>
      <c r="FR86">
        <v>1685208070</v>
      </c>
      <c r="FS86">
        <v>0</v>
      </c>
      <c r="FT86">
        <v>0.013</v>
      </c>
      <c r="FU86">
        <v>-0.005</v>
      </c>
      <c r="FV86">
        <v>-0.464</v>
      </c>
      <c r="FW86">
        <v>-0.401</v>
      </c>
      <c r="FX86">
        <v>420</v>
      </c>
      <c r="FY86">
        <v>0</v>
      </c>
      <c r="FZ86">
        <v>0.03</v>
      </c>
      <c r="GA86">
        <v>0.02</v>
      </c>
      <c r="GB86">
        <v>-116.5277073170732</v>
      </c>
      <c r="GC86">
        <v>-3.160327526132273</v>
      </c>
      <c r="GD86">
        <v>0.3140938374545868</v>
      </c>
      <c r="GE86">
        <v>0</v>
      </c>
      <c r="GF86">
        <v>11.65430975609756</v>
      </c>
      <c r="GG86">
        <v>-0.4848794425086927</v>
      </c>
      <c r="GH86">
        <v>0.0538071207767335</v>
      </c>
      <c r="GI86">
        <v>1</v>
      </c>
      <c r="GJ86">
        <v>1</v>
      </c>
      <c r="GK86">
        <v>2</v>
      </c>
      <c r="GL86" t="s">
        <v>439</v>
      </c>
      <c r="GM86">
        <v>3.09952</v>
      </c>
      <c r="GN86">
        <v>2.75819</v>
      </c>
      <c r="GO86">
        <v>0.157519</v>
      </c>
      <c r="GP86">
        <v>0.169019</v>
      </c>
      <c r="GQ86">
        <v>0.0999051</v>
      </c>
      <c r="GR86">
        <v>0.0550332</v>
      </c>
      <c r="GS86">
        <v>21694.5</v>
      </c>
      <c r="GT86">
        <v>21056.3</v>
      </c>
      <c r="GU86">
        <v>26303.3</v>
      </c>
      <c r="GV86">
        <v>25685.7</v>
      </c>
      <c r="GW86">
        <v>37986.1</v>
      </c>
      <c r="GX86">
        <v>36849.3</v>
      </c>
      <c r="GY86">
        <v>45981.1</v>
      </c>
      <c r="GZ86">
        <v>42181.7</v>
      </c>
      <c r="HA86">
        <v>1.87935</v>
      </c>
      <c r="HB86">
        <v>1.77527</v>
      </c>
      <c r="HC86">
        <v>0.00396371</v>
      </c>
      <c r="HD86">
        <v>0</v>
      </c>
      <c r="HE86">
        <v>27.9706</v>
      </c>
      <c r="HF86">
        <v>999.9</v>
      </c>
      <c r="HG86">
        <v>42.7</v>
      </c>
      <c r="HH86">
        <v>40.2</v>
      </c>
      <c r="HI86">
        <v>35.2701</v>
      </c>
      <c r="HJ86">
        <v>61.6044</v>
      </c>
      <c r="HK86">
        <v>28.9463</v>
      </c>
      <c r="HL86">
        <v>1</v>
      </c>
      <c r="HM86">
        <v>0.243021</v>
      </c>
      <c r="HN86">
        <v>2.30819</v>
      </c>
      <c r="HO86">
        <v>20.2897</v>
      </c>
      <c r="HP86">
        <v>5.2119</v>
      </c>
      <c r="HQ86">
        <v>11.98</v>
      </c>
      <c r="HR86">
        <v>4.96435</v>
      </c>
      <c r="HS86">
        <v>3.27435</v>
      </c>
      <c r="HT86">
        <v>9999</v>
      </c>
      <c r="HU86">
        <v>9999</v>
      </c>
      <c r="HV86">
        <v>9999</v>
      </c>
      <c r="HW86">
        <v>56.9</v>
      </c>
      <c r="HX86">
        <v>1.86399</v>
      </c>
      <c r="HY86">
        <v>1.8602</v>
      </c>
      <c r="HZ86">
        <v>1.85852</v>
      </c>
      <c r="IA86">
        <v>1.85989</v>
      </c>
      <c r="IB86">
        <v>1.85989</v>
      </c>
      <c r="IC86">
        <v>1.85852</v>
      </c>
      <c r="ID86">
        <v>1.85759</v>
      </c>
      <c r="IE86">
        <v>1.85242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-1.424</v>
      </c>
      <c r="IT86">
        <v>-0.2589</v>
      </c>
      <c r="IU86">
        <v>-0.7885906718864093</v>
      </c>
      <c r="IV86">
        <v>-0.0007240741224296705</v>
      </c>
      <c r="IW86">
        <v>1.394155135453638E-07</v>
      </c>
      <c r="IX86">
        <v>-7.009397865246837E-11</v>
      </c>
      <c r="IY86">
        <v>-0.2677907096197649</v>
      </c>
      <c r="IZ86">
        <v>-0.01839738240005131</v>
      </c>
      <c r="JA86">
        <v>0.0009886339832832726</v>
      </c>
      <c r="JB86">
        <v>-4.895939666473346E-06</v>
      </c>
      <c r="JC86">
        <v>3</v>
      </c>
      <c r="JD86">
        <v>2018</v>
      </c>
      <c r="JE86">
        <v>1</v>
      </c>
      <c r="JF86">
        <v>26</v>
      </c>
      <c r="JG86">
        <v>15693.6</v>
      </c>
      <c r="JH86">
        <v>15693.3</v>
      </c>
      <c r="JI86">
        <v>2.44995</v>
      </c>
      <c r="JJ86">
        <v>2.63428</v>
      </c>
      <c r="JK86">
        <v>1.49658</v>
      </c>
      <c r="JL86">
        <v>2.38647</v>
      </c>
      <c r="JM86">
        <v>1.54785</v>
      </c>
      <c r="JN86">
        <v>2.44751</v>
      </c>
      <c r="JO86">
        <v>44.0571</v>
      </c>
      <c r="JP86">
        <v>14.5173</v>
      </c>
      <c r="JQ86">
        <v>18</v>
      </c>
      <c r="JR86">
        <v>497.329</v>
      </c>
      <c r="JS86">
        <v>446.031</v>
      </c>
      <c r="JT86">
        <v>25.2469</v>
      </c>
      <c r="JU86">
        <v>30.3302</v>
      </c>
      <c r="JV86">
        <v>30.0009</v>
      </c>
      <c r="JW86">
        <v>30.3004</v>
      </c>
      <c r="JX86">
        <v>30.2453</v>
      </c>
      <c r="JY86">
        <v>49.2897</v>
      </c>
      <c r="JZ86">
        <v>63.7216</v>
      </c>
      <c r="KA86">
        <v>0</v>
      </c>
      <c r="KB86">
        <v>25.2167</v>
      </c>
      <c r="KC86">
        <v>1108.26</v>
      </c>
      <c r="KD86">
        <v>9.581910000000001</v>
      </c>
      <c r="KE86">
        <v>100.494</v>
      </c>
      <c r="KF86">
        <v>100.284</v>
      </c>
    </row>
    <row r="87" spans="1:292">
      <c r="A87">
        <v>67</v>
      </c>
      <c r="B87">
        <v>1686149672.6</v>
      </c>
      <c r="C87">
        <v>421.5999999046326</v>
      </c>
      <c r="D87" t="s">
        <v>569</v>
      </c>
      <c r="E87" t="s">
        <v>570</v>
      </c>
      <c r="F87">
        <v>5</v>
      </c>
      <c r="G87" t="s">
        <v>428</v>
      </c>
      <c r="H87">
        <v>1686149664.814285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1102.191635031578</v>
      </c>
      <c r="AJ87">
        <v>1004.582896969697</v>
      </c>
      <c r="AK87">
        <v>3.361025483555919</v>
      </c>
      <c r="AL87">
        <v>66.72119499432758</v>
      </c>
      <c r="AM87">
        <f>(AO87 - AN87 + DX87*1E3/(8.314*(DZ87+273.15)) * AQ87/DW87 * AP87) * DW87/(100*DK87) * 1000/(1000 - AO87)</f>
        <v>0</v>
      </c>
      <c r="AN87">
        <v>9.448073698980037</v>
      </c>
      <c r="AO87">
        <v>20.98268</v>
      </c>
      <c r="AP87">
        <v>-0.008013477579987674</v>
      </c>
      <c r="AQ87">
        <v>106.240394086752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6</v>
      </c>
      <c r="DL87">
        <v>0.5</v>
      </c>
      <c r="DM87" t="s">
        <v>430</v>
      </c>
      <c r="DN87">
        <v>2</v>
      </c>
      <c r="DO87" t="b">
        <v>1</v>
      </c>
      <c r="DP87">
        <v>1686149664.814285</v>
      </c>
      <c r="DQ87">
        <v>959.4495714285715</v>
      </c>
      <c r="DR87">
        <v>1076.385714285714</v>
      </c>
      <c r="DS87">
        <v>21.03464285714286</v>
      </c>
      <c r="DT87">
        <v>9.443130714285713</v>
      </c>
      <c r="DU87">
        <v>960.8674642857143</v>
      </c>
      <c r="DV87">
        <v>21.2932</v>
      </c>
      <c r="DW87">
        <v>500.0116785714286</v>
      </c>
      <c r="DX87">
        <v>90.71398928571429</v>
      </c>
      <c r="DY87">
        <v>0.09995494285714286</v>
      </c>
      <c r="DZ87">
        <v>28.16916071428571</v>
      </c>
      <c r="EA87">
        <v>28.02895714285714</v>
      </c>
      <c r="EB87">
        <v>999.9000000000002</v>
      </c>
      <c r="EC87">
        <v>0</v>
      </c>
      <c r="ED87">
        <v>0</v>
      </c>
      <c r="EE87">
        <v>9999.000714285716</v>
      </c>
      <c r="EF87">
        <v>0</v>
      </c>
      <c r="EG87">
        <v>1451.746071428571</v>
      </c>
      <c r="EH87">
        <v>-116.9355714285714</v>
      </c>
      <c r="EI87">
        <v>980.0645357142859</v>
      </c>
      <c r="EJ87">
        <v>1086.646428571428</v>
      </c>
      <c r="EK87">
        <v>11.59151785714286</v>
      </c>
      <c r="EL87">
        <v>1076.385714285714</v>
      </c>
      <c r="EM87">
        <v>9.443130714285713</v>
      </c>
      <c r="EN87">
        <v>1.908137142857143</v>
      </c>
      <c r="EO87">
        <v>0.8566241071428573</v>
      </c>
      <c r="EP87">
        <v>16.70196428571429</v>
      </c>
      <c r="EQ87">
        <v>4.681922142857142</v>
      </c>
      <c r="ER87">
        <v>2000.023571428571</v>
      </c>
      <c r="ES87">
        <v>0.9799984642857142</v>
      </c>
      <c r="ET87">
        <v>0.02000133214285715</v>
      </c>
      <c r="EU87">
        <v>0</v>
      </c>
      <c r="EV87">
        <v>899.7862857142856</v>
      </c>
      <c r="EW87">
        <v>5.00078</v>
      </c>
      <c r="EX87">
        <v>23593.56785714286</v>
      </c>
      <c r="EY87">
        <v>16379.82142857143</v>
      </c>
      <c r="EZ87">
        <v>41.28103571428571</v>
      </c>
      <c r="FA87">
        <v>42.95049999999998</v>
      </c>
      <c r="FB87">
        <v>41.62035714285714</v>
      </c>
      <c r="FC87">
        <v>42.26310714285713</v>
      </c>
      <c r="FD87">
        <v>42.46628571428571</v>
      </c>
      <c r="FE87">
        <v>1955.123571428571</v>
      </c>
      <c r="FF87">
        <v>39.9</v>
      </c>
      <c r="FG87">
        <v>0</v>
      </c>
      <c r="FH87">
        <v>1686149665.9</v>
      </c>
      <c r="FI87">
        <v>0</v>
      </c>
      <c r="FJ87">
        <v>899.3728</v>
      </c>
      <c r="FK87">
        <v>-28.67353841245425</v>
      </c>
      <c r="FL87">
        <v>-556.0615377130338</v>
      </c>
      <c r="FM87">
        <v>23584.832</v>
      </c>
      <c r="FN87">
        <v>15</v>
      </c>
      <c r="FO87">
        <v>0</v>
      </c>
      <c r="FP87" t="s">
        <v>431</v>
      </c>
      <c r="FQ87">
        <v>1685208052.5</v>
      </c>
      <c r="FR87">
        <v>1685208070</v>
      </c>
      <c r="FS87">
        <v>0</v>
      </c>
      <c r="FT87">
        <v>0.013</v>
      </c>
      <c r="FU87">
        <v>-0.005</v>
      </c>
      <c r="FV87">
        <v>-0.464</v>
      </c>
      <c r="FW87">
        <v>-0.401</v>
      </c>
      <c r="FX87">
        <v>420</v>
      </c>
      <c r="FY87">
        <v>0</v>
      </c>
      <c r="FZ87">
        <v>0.03</v>
      </c>
      <c r="GA87">
        <v>0.02</v>
      </c>
      <c r="GB87">
        <v>-116.8091</v>
      </c>
      <c r="GC87">
        <v>-2.823714821763422</v>
      </c>
      <c r="GD87">
        <v>0.2765084808825932</v>
      </c>
      <c r="GE87">
        <v>0</v>
      </c>
      <c r="GF87">
        <v>11.605755</v>
      </c>
      <c r="GG87">
        <v>-0.4093328330206611</v>
      </c>
      <c r="GH87">
        <v>0.04138143273256736</v>
      </c>
      <c r="GI87">
        <v>1</v>
      </c>
      <c r="GJ87">
        <v>1</v>
      </c>
      <c r="GK87">
        <v>2</v>
      </c>
      <c r="GL87" t="s">
        <v>439</v>
      </c>
      <c r="GM87">
        <v>3.09977</v>
      </c>
      <c r="GN87">
        <v>2.75827</v>
      </c>
      <c r="GO87">
        <v>0.159227</v>
      </c>
      <c r="GP87">
        <v>0.170637</v>
      </c>
      <c r="GQ87">
        <v>0.09977800000000001</v>
      </c>
      <c r="GR87">
        <v>0.05527</v>
      </c>
      <c r="GS87">
        <v>21650.1</v>
      </c>
      <c r="GT87">
        <v>21014.9</v>
      </c>
      <c r="GU87">
        <v>26302.8</v>
      </c>
      <c r="GV87">
        <v>25685.1</v>
      </c>
      <c r="GW87">
        <v>37991.1</v>
      </c>
      <c r="GX87">
        <v>36839.5</v>
      </c>
      <c r="GY87">
        <v>45980.3</v>
      </c>
      <c r="GZ87">
        <v>42180.9</v>
      </c>
      <c r="HA87">
        <v>1.87932</v>
      </c>
      <c r="HB87">
        <v>1.7751</v>
      </c>
      <c r="HC87">
        <v>0.00463426</v>
      </c>
      <c r="HD87">
        <v>0</v>
      </c>
      <c r="HE87">
        <v>27.9724</v>
      </c>
      <c r="HF87">
        <v>999.9</v>
      </c>
      <c r="HG87">
        <v>42.7</v>
      </c>
      <c r="HH87">
        <v>40.2</v>
      </c>
      <c r="HI87">
        <v>35.2694</v>
      </c>
      <c r="HJ87">
        <v>61.4044</v>
      </c>
      <c r="HK87">
        <v>28.7179</v>
      </c>
      <c r="HL87">
        <v>1</v>
      </c>
      <c r="HM87">
        <v>0.243885</v>
      </c>
      <c r="HN87">
        <v>2.37644</v>
      </c>
      <c r="HO87">
        <v>20.2887</v>
      </c>
      <c r="HP87">
        <v>5.21145</v>
      </c>
      <c r="HQ87">
        <v>11.98</v>
      </c>
      <c r="HR87">
        <v>4.96415</v>
      </c>
      <c r="HS87">
        <v>3.27425</v>
      </c>
      <c r="HT87">
        <v>9999</v>
      </c>
      <c r="HU87">
        <v>9999</v>
      </c>
      <c r="HV87">
        <v>9999</v>
      </c>
      <c r="HW87">
        <v>56.9</v>
      </c>
      <c r="HX87">
        <v>1.86399</v>
      </c>
      <c r="HY87">
        <v>1.8602</v>
      </c>
      <c r="HZ87">
        <v>1.85852</v>
      </c>
      <c r="IA87">
        <v>1.85989</v>
      </c>
      <c r="IB87">
        <v>1.85989</v>
      </c>
      <c r="IC87">
        <v>1.85852</v>
      </c>
      <c r="ID87">
        <v>1.8576</v>
      </c>
      <c r="IE87">
        <v>1.85242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-1.434</v>
      </c>
      <c r="IT87">
        <v>-0.2595</v>
      </c>
      <c r="IU87">
        <v>-0.7885906718864093</v>
      </c>
      <c r="IV87">
        <v>-0.0007240741224296705</v>
      </c>
      <c r="IW87">
        <v>1.394155135453638E-07</v>
      </c>
      <c r="IX87">
        <v>-7.009397865246837E-11</v>
      </c>
      <c r="IY87">
        <v>-0.2677907096197649</v>
      </c>
      <c r="IZ87">
        <v>-0.01839738240005131</v>
      </c>
      <c r="JA87">
        <v>0.0009886339832832726</v>
      </c>
      <c r="JB87">
        <v>-4.895939666473346E-06</v>
      </c>
      <c r="JC87">
        <v>3</v>
      </c>
      <c r="JD87">
        <v>2018</v>
      </c>
      <c r="JE87">
        <v>1</v>
      </c>
      <c r="JF87">
        <v>26</v>
      </c>
      <c r="JG87">
        <v>15693.7</v>
      </c>
      <c r="JH87">
        <v>15693.4</v>
      </c>
      <c r="JI87">
        <v>2.48535</v>
      </c>
      <c r="JJ87">
        <v>2.63916</v>
      </c>
      <c r="JK87">
        <v>1.49658</v>
      </c>
      <c r="JL87">
        <v>2.38647</v>
      </c>
      <c r="JM87">
        <v>1.54907</v>
      </c>
      <c r="JN87">
        <v>2.43042</v>
      </c>
      <c r="JO87">
        <v>44.0571</v>
      </c>
      <c r="JP87">
        <v>14.4998</v>
      </c>
      <c r="JQ87">
        <v>18</v>
      </c>
      <c r="JR87">
        <v>497.354</v>
      </c>
      <c r="JS87">
        <v>445.962</v>
      </c>
      <c r="JT87">
        <v>25.218</v>
      </c>
      <c r="JU87">
        <v>30.3368</v>
      </c>
      <c r="JV87">
        <v>30.0009</v>
      </c>
      <c r="JW87">
        <v>30.3056</v>
      </c>
      <c r="JX87">
        <v>30.2505</v>
      </c>
      <c r="JY87">
        <v>49.8722</v>
      </c>
      <c r="JZ87">
        <v>63.4463</v>
      </c>
      <c r="KA87">
        <v>0</v>
      </c>
      <c r="KB87">
        <v>25.18</v>
      </c>
      <c r="KC87">
        <v>1121.63</v>
      </c>
      <c r="KD87">
        <v>9.66292</v>
      </c>
      <c r="KE87">
        <v>100.493</v>
      </c>
      <c r="KF87">
        <v>100.282</v>
      </c>
    </row>
    <row r="88" spans="1:292">
      <c r="A88">
        <v>68</v>
      </c>
      <c r="B88">
        <v>1686149677.6</v>
      </c>
      <c r="C88">
        <v>426.5999999046326</v>
      </c>
      <c r="D88" t="s">
        <v>571</v>
      </c>
      <c r="E88" t="s">
        <v>572</v>
      </c>
      <c r="F88">
        <v>5</v>
      </c>
      <c r="G88" t="s">
        <v>428</v>
      </c>
      <c r="H88">
        <v>1686149670.1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1118.821014584001</v>
      </c>
      <c r="AJ88">
        <v>1021.479939393939</v>
      </c>
      <c r="AK88">
        <v>3.388214421570237</v>
      </c>
      <c r="AL88">
        <v>66.72119499432758</v>
      </c>
      <c r="AM88">
        <f>(AO88 - AN88 + DX88*1E3/(8.314*(DZ88+273.15)) * AQ88/DW88 * AP88) * DW88/(100*DK88) * 1000/(1000 - AO88)</f>
        <v>0</v>
      </c>
      <c r="AN88">
        <v>9.54024076223854</v>
      </c>
      <c r="AO88">
        <v>20.96087818181818</v>
      </c>
      <c r="AP88">
        <v>-0.005230276724871733</v>
      </c>
      <c r="AQ88">
        <v>106.240394086752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6</v>
      </c>
      <c r="DL88">
        <v>0.5</v>
      </c>
      <c r="DM88" t="s">
        <v>430</v>
      </c>
      <c r="DN88">
        <v>2</v>
      </c>
      <c r="DO88" t="b">
        <v>1</v>
      </c>
      <c r="DP88">
        <v>1686149670.1</v>
      </c>
      <c r="DQ88">
        <v>976.9046666666668</v>
      </c>
      <c r="DR88">
        <v>1094.000370370371</v>
      </c>
      <c r="DS88">
        <v>21.00033703703704</v>
      </c>
      <c r="DT88">
        <v>9.482076296296295</v>
      </c>
      <c r="DU88">
        <v>978.3338518518518</v>
      </c>
      <c r="DV88">
        <v>21.25947037037037</v>
      </c>
      <c r="DW88">
        <v>500.0113333333333</v>
      </c>
      <c r="DX88">
        <v>90.71451111111112</v>
      </c>
      <c r="DY88">
        <v>0.1000256259259259</v>
      </c>
      <c r="DZ88">
        <v>28.17191481481481</v>
      </c>
      <c r="EA88">
        <v>28.04084444444445</v>
      </c>
      <c r="EB88">
        <v>999.9000000000001</v>
      </c>
      <c r="EC88">
        <v>0</v>
      </c>
      <c r="ED88">
        <v>0</v>
      </c>
      <c r="EE88">
        <v>9994.818148148146</v>
      </c>
      <c r="EF88">
        <v>0</v>
      </c>
      <c r="EG88">
        <v>1452.042962962963</v>
      </c>
      <c r="EH88">
        <v>-117.0954074074074</v>
      </c>
      <c r="EI88">
        <v>997.8597407407409</v>
      </c>
      <c r="EJ88">
        <v>1104.473333333333</v>
      </c>
      <c r="EK88">
        <v>11.51827037037037</v>
      </c>
      <c r="EL88">
        <v>1094.000370370371</v>
      </c>
      <c r="EM88">
        <v>9.482076296296295</v>
      </c>
      <c r="EN88">
        <v>1.905036296296297</v>
      </c>
      <c r="EO88">
        <v>0.8601619629629629</v>
      </c>
      <c r="EP88">
        <v>16.67636296296296</v>
      </c>
      <c r="EQ88">
        <v>4.740717777777778</v>
      </c>
      <c r="ER88">
        <v>2000.027407407407</v>
      </c>
      <c r="ES88">
        <v>0.9799985555555556</v>
      </c>
      <c r="ET88">
        <v>0.02000124074074074</v>
      </c>
      <c r="EU88">
        <v>0</v>
      </c>
      <c r="EV88">
        <v>897.2726666666666</v>
      </c>
      <c r="EW88">
        <v>5.00078</v>
      </c>
      <c r="EX88">
        <v>23546.25555555555</v>
      </c>
      <c r="EY88">
        <v>16379.85185185185</v>
      </c>
      <c r="EZ88">
        <v>41.28459259259259</v>
      </c>
      <c r="FA88">
        <v>42.95333333333333</v>
      </c>
      <c r="FB88">
        <v>41.62948148148148</v>
      </c>
      <c r="FC88">
        <v>42.28211111111111</v>
      </c>
      <c r="FD88">
        <v>42.47196296296296</v>
      </c>
      <c r="FE88">
        <v>1955.127407407407</v>
      </c>
      <c r="FF88">
        <v>39.9</v>
      </c>
      <c r="FG88">
        <v>0</v>
      </c>
      <c r="FH88">
        <v>1686149670.7</v>
      </c>
      <c r="FI88">
        <v>0</v>
      </c>
      <c r="FJ88">
        <v>897.1172</v>
      </c>
      <c r="FK88">
        <v>-27.15915384732567</v>
      </c>
      <c r="FL88">
        <v>-457.6923076862055</v>
      </c>
      <c r="FM88">
        <v>23543.432</v>
      </c>
      <c r="FN88">
        <v>15</v>
      </c>
      <c r="FO88">
        <v>0</v>
      </c>
      <c r="FP88" t="s">
        <v>431</v>
      </c>
      <c r="FQ88">
        <v>1685208052.5</v>
      </c>
      <c r="FR88">
        <v>1685208070</v>
      </c>
      <c r="FS88">
        <v>0</v>
      </c>
      <c r="FT88">
        <v>0.013</v>
      </c>
      <c r="FU88">
        <v>-0.005</v>
      </c>
      <c r="FV88">
        <v>-0.464</v>
      </c>
      <c r="FW88">
        <v>-0.401</v>
      </c>
      <c r="FX88">
        <v>420</v>
      </c>
      <c r="FY88">
        <v>0</v>
      </c>
      <c r="FZ88">
        <v>0.03</v>
      </c>
      <c r="GA88">
        <v>0.02</v>
      </c>
      <c r="GB88">
        <v>-116.9598048780488</v>
      </c>
      <c r="GC88">
        <v>-1.988278745644708</v>
      </c>
      <c r="GD88">
        <v>0.214614369931471</v>
      </c>
      <c r="GE88">
        <v>0</v>
      </c>
      <c r="GF88">
        <v>11.55911463414634</v>
      </c>
      <c r="GG88">
        <v>-0.7495296167247243</v>
      </c>
      <c r="GH88">
        <v>0.07836340783988897</v>
      </c>
      <c r="GI88">
        <v>0</v>
      </c>
      <c r="GJ88">
        <v>0</v>
      </c>
      <c r="GK88">
        <v>2</v>
      </c>
      <c r="GL88" t="s">
        <v>486</v>
      </c>
      <c r="GM88">
        <v>3.09985</v>
      </c>
      <c r="GN88">
        <v>2.75808</v>
      </c>
      <c r="GO88">
        <v>0.160933</v>
      </c>
      <c r="GP88">
        <v>0.17227</v>
      </c>
      <c r="GQ88">
        <v>0.0997159</v>
      </c>
      <c r="GR88">
        <v>0.0558735</v>
      </c>
      <c r="GS88">
        <v>21605.9</v>
      </c>
      <c r="GT88">
        <v>20973.1</v>
      </c>
      <c r="GU88">
        <v>26302.6</v>
      </c>
      <c r="GV88">
        <v>25684.7</v>
      </c>
      <c r="GW88">
        <v>37993.4</v>
      </c>
      <c r="GX88">
        <v>36816</v>
      </c>
      <c r="GY88">
        <v>45979.7</v>
      </c>
      <c r="GZ88">
        <v>42180.7</v>
      </c>
      <c r="HA88">
        <v>1.87915</v>
      </c>
      <c r="HB88">
        <v>1.77518</v>
      </c>
      <c r="HC88">
        <v>0.00523031</v>
      </c>
      <c r="HD88">
        <v>0</v>
      </c>
      <c r="HE88">
        <v>27.9742</v>
      </c>
      <c r="HF88">
        <v>999.9</v>
      </c>
      <c r="HG88">
        <v>42.7</v>
      </c>
      <c r="HH88">
        <v>40.2</v>
      </c>
      <c r="HI88">
        <v>35.2711</v>
      </c>
      <c r="HJ88">
        <v>61.2344</v>
      </c>
      <c r="HK88">
        <v>28.5657</v>
      </c>
      <c r="HL88">
        <v>1</v>
      </c>
      <c r="HM88">
        <v>0.244891</v>
      </c>
      <c r="HN88">
        <v>2.47074</v>
      </c>
      <c r="HO88">
        <v>20.287</v>
      </c>
      <c r="HP88">
        <v>5.211</v>
      </c>
      <c r="HQ88">
        <v>11.98</v>
      </c>
      <c r="HR88">
        <v>4.9639</v>
      </c>
      <c r="HS88">
        <v>3.27413</v>
      </c>
      <c r="HT88">
        <v>9999</v>
      </c>
      <c r="HU88">
        <v>9999</v>
      </c>
      <c r="HV88">
        <v>9999</v>
      </c>
      <c r="HW88">
        <v>56.9</v>
      </c>
      <c r="HX88">
        <v>1.864</v>
      </c>
      <c r="HY88">
        <v>1.8602</v>
      </c>
      <c r="HZ88">
        <v>1.85852</v>
      </c>
      <c r="IA88">
        <v>1.85989</v>
      </c>
      <c r="IB88">
        <v>1.85988</v>
      </c>
      <c r="IC88">
        <v>1.85852</v>
      </c>
      <c r="ID88">
        <v>1.85759</v>
      </c>
      <c r="IE88">
        <v>1.85242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-1.45</v>
      </c>
      <c r="IT88">
        <v>-0.2598</v>
      </c>
      <c r="IU88">
        <v>-0.7885906718864093</v>
      </c>
      <c r="IV88">
        <v>-0.0007240741224296705</v>
      </c>
      <c r="IW88">
        <v>1.394155135453638E-07</v>
      </c>
      <c r="IX88">
        <v>-7.009397865246837E-11</v>
      </c>
      <c r="IY88">
        <v>-0.2677907096197649</v>
      </c>
      <c r="IZ88">
        <v>-0.01839738240005131</v>
      </c>
      <c r="JA88">
        <v>0.0009886339832832726</v>
      </c>
      <c r="JB88">
        <v>-4.895939666473346E-06</v>
      </c>
      <c r="JC88">
        <v>3</v>
      </c>
      <c r="JD88">
        <v>2018</v>
      </c>
      <c r="JE88">
        <v>1</v>
      </c>
      <c r="JF88">
        <v>26</v>
      </c>
      <c r="JG88">
        <v>15693.8</v>
      </c>
      <c r="JH88">
        <v>15693.5</v>
      </c>
      <c r="JI88">
        <v>2.51709</v>
      </c>
      <c r="JJ88">
        <v>2.63428</v>
      </c>
      <c r="JK88">
        <v>1.49658</v>
      </c>
      <c r="JL88">
        <v>2.38647</v>
      </c>
      <c r="JM88">
        <v>1.54907</v>
      </c>
      <c r="JN88">
        <v>2.45972</v>
      </c>
      <c r="JO88">
        <v>44.0847</v>
      </c>
      <c r="JP88">
        <v>14.5085</v>
      </c>
      <c r="JQ88">
        <v>18</v>
      </c>
      <c r="JR88">
        <v>497.297</v>
      </c>
      <c r="JS88">
        <v>446.046</v>
      </c>
      <c r="JT88">
        <v>25.1795</v>
      </c>
      <c r="JU88">
        <v>30.3433</v>
      </c>
      <c r="JV88">
        <v>30.0009</v>
      </c>
      <c r="JW88">
        <v>30.312</v>
      </c>
      <c r="JX88">
        <v>30.2557</v>
      </c>
      <c r="JY88">
        <v>50.5227</v>
      </c>
      <c r="JZ88">
        <v>63.4463</v>
      </c>
      <c r="KA88">
        <v>0</v>
      </c>
      <c r="KB88">
        <v>25.1282</v>
      </c>
      <c r="KC88">
        <v>1141.79</v>
      </c>
      <c r="KD88">
        <v>9.729950000000001</v>
      </c>
      <c r="KE88">
        <v>100.491</v>
      </c>
      <c r="KF88">
        <v>100.281</v>
      </c>
    </row>
    <row r="89" spans="1:292">
      <c r="A89">
        <v>69</v>
      </c>
      <c r="B89">
        <v>1686149682.6</v>
      </c>
      <c r="C89">
        <v>431.5999999046326</v>
      </c>
      <c r="D89" t="s">
        <v>573</v>
      </c>
      <c r="E89" t="s">
        <v>574</v>
      </c>
      <c r="F89">
        <v>5</v>
      </c>
      <c r="G89" t="s">
        <v>428</v>
      </c>
      <c r="H89">
        <v>1686149674.814285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1136.181076268635</v>
      </c>
      <c r="AJ89">
        <v>1038.334787878788</v>
      </c>
      <c r="AK89">
        <v>3.361381833450367</v>
      </c>
      <c r="AL89">
        <v>66.72119499432758</v>
      </c>
      <c r="AM89">
        <f>(AO89 - AN89 + DX89*1E3/(8.314*(DZ89+273.15)) * AQ89/DW89 * AP89) * DW89/(100*DK89) * 1000/(1000 - AO89)</f>
        <v>0</v>
      </c>
      <c r="AN89">
        <v>9.676205790531172</v>
      </c>
      <c r="AO89">
        <v>20.96936242424242</v>
      </c>
      <c r="AP89">
        <v>0.000807954437617316</v>
      </c>
      <c r="AQ89">
        <v>106.240394086752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6</v>
      </c>
      <c r="DL89">
        <v>0.5</v>
      </c>
      <c r="DM89" t="s">
        <v>430</v>
      </c>
      <c r="DN89">
        <v>2</v>
      </c>
      <c r="DO89" t="b">
        <v>1</v>
      </c>
      <c r="DP89">
        <v>1686149674.814285</v>
      </c>
      <c r="DQ89">
        <v>992.4787142857142</v>
      </c>
      <c r="DR89">
        <v>1109.781071428571</v>
      </c>
      <c r="DS89">
        <v>20.97907857142857</v>
      </c>
      <c r="DT89">
        <v>9.555643571428572</v>
      </c>
      <c r="DU89">
        <v>993.9177857142857</v>
      </c>
      <c r="DV89">
        <v>21.23856428571429</v>
      </c>
      <c r="DW89">
        <v>500.0224285714286</v>
      </c>
      <c r="DX89">
        <v>90.71473928571427</v>
      </c>
      <c r="DY89">
        <v>0.1000156607142857</v>
      </c>
      <c r="DZ89">
        <v>28.17457857142857</v>
      </c>
      <c r="EA89">
        <v>28.05309285714286</v>
      </c>
      <c r="EB89">
        <v>999.9000000000002</v>
      </c>
      <c r="EC89">
        <v>0</v>
      </c>
      <c r="ED89">
        <v>0</v>
      </c>
      <c r="EE89">
        <v>9990.940714285714</v>
      </c>
      <c r="EF89">
        <v>0</v>
      </c>
      <c r="EG89">
        <v>1451.860357142857</v>
      </c>
      <c r="EH89">
        <v>-117.3022142857143</v>
      </c>
      <c r="EI89">
        <v>1013.746107142857</v>
      </c>
      <c r="EJ89">
        <v>1120.489642857143</v>
      </c>
      <c r="EK89">
        <v>11.42344285714286</v>
      </c>
      <c r="EL89">
        <v>1109.781071428571</v>
      </c>
      <c r="EM89">
        <v>9.555643571428572</v>
      </c>
      <c r="EN89">
        <v>1.903112857142857</v>
      </c>
      <c r="EO89">
        <v>0.8668377142857142</v>
      </c>
      <c r="EP89">
        <v>16.66046785714286</v>
      </c>
      <c r="EQ89">
        <v>4.851043928571428</v>
      </c>
      <c r="ER89">
        <v>2000.003214285714</v>
      </c>
      <c r="ES89">
        <v>0.9799984642857141</v>
      </c>
      <c r="ET89">
        <v>0.02000133214285715</v>
      </c>
      <c r="EU89">
        <v>0</v>
      </c>
      <c r="EV89">
        <v>895.2153571428571</v>
      </c>
      <c r="EW89">
        <v>5.00078</v>
      </c>
      <c r="EX89">
        <v>23512.31428571428</v>
      </c>
      <c r="EY89">
        <v>16379.64642857143</v>
      </c>
      <c r="EZ89">
        <v>41.30564285714284</v>
      </c>
      <c r="FA89">
        <v>42.95949999999999</v>
      </c>
      <c r="FB89">
        <v>41.65824999999999</v>
      </c>
      <c r="FC89">
        <v>42.29660714285713</v>
      </c>
      <c r="FD89">
        <v>42.46182142857143</v>
      </c>
      <c r="FE89">
        <v>1955.103214285714</v>
      </c>
      <c r="FF89">
        <v>39.9</v>
      </c>
      <c r="FG89">
        <v>0</v>
      </c>
      <c r="FH89">
        <v>1686149675.5</v>
      </c>
      <c r="FI89">
        <v>0</v>
      </c>
      <c r="FJ89">
        <v>895.0444</v>
      </c>
      <c r="FK89">
        <v>-24.57076920219112</v>
      </c>
      <c r="FL89">
        <v>-409.6461534048022</v>
      </c>
      <c r="FM89">
        <v>23509.336</v>
      </c>
      <c r="FN89">
        <v>15</v>
      </c>
      <c r="FO89">
        <v>0</v>
      </c>
      <c r="FP89" t="s">
        <v>431</v>
      </c>
      <c r="FQ89">
        <v>1685208052.5</v>
      </c>
      <c r="FR89">
        <v>1685208070</v>
      </c>
      <c r="FS89">
        <v>0</v>
      </c>
      <c r="FT89">
        <v>0.013</v>
      </c>
      <c r="FU89">
        <v>-0.005</v>
      </c>
      <c r="FV89">
        <v>-0.464</v>
      </c>
      <c r="FW89">
        <v>-0.401</v>
      </c>
      <c r="FX89">
        <v>420</v>
      </c>
      <c r="FY89">
        <v>0</v>
      </c>
      <c r="FZ89">
        <v>0.03</v>
      </c>
      <c r="GA89">
        <v>0.02</v>
      </c>
      <c r="GB89">
        <v>-117.1723902439024</v>
      </c>
      <c r="GC89">
        <v>-2.289261324042011</v>
      </c>
      <c r="GD89">
        <v>0.2524996863604698</v>
      </c>
      <c r="GE89">
        <v>0</v>
      </c>
      <c r="GF89">
        <v>11.47816097560976</v>
      </c>
      <c r="GG89">
        <v>-1.17016724738673</v>
      </c>
      <c r="GH89">
        <v>0.1185158544051793</v>
      </c>
      <c r="GI89">
        <v>0</v>
      </c>
      <c r="GJ89">
        <v>0</v>
      </c>
      <c r="GK89">
        <v>2</v>
      </c>
      <c r="GL89" t="s">
        <v>486</v>
      </c>
      <c r="GM89">
        <v>3.09946</v>
      </c>
      <c r="GN89">
        <v>2.75789</v>
      </c>
      <c r="GO89">
        <v>0.162618</v>
      </c>
      <c r="GP89">
        <v>0.173911</v>
      </c>
      <c r="GQ89">
        <v>0.0997412</v>
      </c>
      <c r="GR89">
        <v>0.0561392</v>
      </c>
      <c r="GS89">
        <v>21562.2</v>
      </c>
      <c r="GT89">
        <v>20931.4</v>
      </c>
      <c r="GU89">
        <v>26302.1</v>
      </c>
      <c r="GV89">
        <v>25684.6</v>
      </c>
      <c r="GW89">
        <v>37992.1</v>
      </c>
      <c r="GX89">
        <v>36805.4</v>
      </c>
      <c r="GY89">
        <v>45979</v>
      </c>
      <c r="GZ89">
        <v>42180.3</v>
      </c>
      <c r="HA89">
        <v>1.87865</v>
      </c>
      <c r="HB89">
        <v>1.77538</v>
      </c>
      <c r="HC89">
        <v>0.00588223</v>
      </c>
      <c r="HD89">
        <v>0</v>
      </c>
      <c r="HE89">
        <v>27.9782</v>
      </c>
      <c r="HF89">
        <v>999.9</v>
      </c>
      <c r="HG89">
        <v>42.7</v>
      </c>
      <c r="HH89">
        <v>40.2</v>
      </c>
      <c r="HI89">
        <v>35.2682</v>
      </c>
      <c r="HJ89">
        <v>61.6644</v>
      </c>
      <c r="HK89">
        <v>28.8261</v>
      </c>
      <c r="HL89">
        <v>1</v>
      </c>
      <c r="HM89">
        <v>0.24596</v>
      </c>
      <c r="HN89">
        <v>2.58366</v>
      </c>
      <c r="HO89">
        <v>20.285</v>
      </c>
      <c r="HP89">
        <v>5.21115</v>
      </c>
      <c r="HQ89">
        <v>11.98</v>
      </c>
      <c r="HR89">
        <v>4.96415</v>
      </c>
      <c r="HS89">
        <v>3.27413</v>
      </c>
      <c r="HT89">
        <v>9999</v>
      </c>
      <c r="HU89">
        <v>9999</v>
      </c>
      <c r="HV89">
        <v>9999</v>
      </c>
      <c r="HW89">
        <v>56.9</v>
      </c>
      <c r="HX89">
        <v>1.86397</v>
      </c>
      <c r="HY89">
        <v>1.8602</v>
      </c>
      <c r="HZ89">
        <v>1.85852</v>
      </c>
      <c r="IA89">
        <v>1.85988</v>
      </c>
      <c r="IB89">
        <v>1.85989</v>
      </c>
      <c r="IC89">
        <v>1.85851</v>
      </c>
      <c r="ID89">
        <v>1.85759</v>
      </c>
      <c r="IE89">
        <v>1.85242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-1.46</v>
      </c>
      <c r="IT89">
        <v>-0.2596</v>
      </c>
      <c r="IU89">
        <v>-0.7885906718864093</v>
      </c>
      <c r="IV89">
        <v>-0.0007240741224296705</v>
      </c>
      <c r="IW89">
        <v>1.394155135453638E-07</v>
      </c>
      <c r="IX89">
        <v>-7.009397865246837E-11</v>
      </c>
      <c r="IY89">
        <v>-0.2677907096197649</v>
      </c>
      <c r="IZ89">
        <v>-0.01839738240005131</v>
      </c>
      <c r="JA89">
        <v>0.0009886339832832726</v>
      </c>
      <c r="JB89">
        <v>-4.895939666473346E-06</v>
      </c>
      <c r="JC89">
        <v>3</v>
      </c>
      <c r="JD89">
        <v>2018</v>
      </c>
      <c r="JE89">
        <v>1</v>
      </c>
      <c r="JF89">
        <v>26</v>
      </c>
      <c r="JG89">
        <v>15693.8</v>
      </c>
      <c r="JH89">
        <v>15693.5</v>
      </c>
      <c r="JI89">
        <v>2.54395</v>
      </c>
      <c r="JJ89">
        <v>2.63672</v>
      </c>
      <c r="JK89">
        <v>1.49658</v>
      </c>
      <c r="JL89">
        <v>2.38647</v>
      </c>
      <c r="JM89">
        <v>1.54785</v>
      </c>
      <c r="JN89">
        <v>2.43774</v>
      </c>
      <c r="JO89">
        <v>44.0847</v>
      </c>
      <c r="JP89">
        <v>14.4998</v>
      </c>
      <c r="JQ89">
        <v>18</v>
      </c>
      <c r="JR89">
        <v>497.037</v>
      </c>
      <c r="JS89">
        <v>446.213</v>
      </c>
      <c r="JT89">
        <v>25.127</v>
      </c>
      <c r="JU89">
        <v>30.3512</v>
      </c>
      <c r="JV89">
        <v>30.001</v>
      </c>
      <c r="JW89">
        <v>30.3173</v>
      </c>
      <c r="JX89">
        <v>30.2617</v>
      </c>
      <c r="JY89">
        <v>51.0922</v>
      </c>
      <c r="JZ89">
        <v>63.4463</v>
      </c>
      <c r="KA89">
        <v>0</v>
      </c>
      <c r="KB89">
        <v>25.0651</v>
      </c>
      <c r="KC89">
        <v>1155.36</v>
      </c>
      <c r="KD89">
        <v>9.795959999999999</v>
      </c>
      <c r="KE89">
        <v>100.49</v>
      </c>
      <c r="KF89">
        <v>100.281</v>
      </c>
    </row>
    <row r="90" spans="1:292">
      <c r="A90">
        <v>70</v>
      </c>
      <c r="B90">
        <v>1686149687.6</v>
      </c>
      <c r="C90">
        <v>436.5999999046326</v>
      </c>
      <c r="D90" t="s">
        <v>575</v>
      </c>
      <c r="E90" t="s">
        <v>576</v>
      </c>
      <c r="F90">
        <v>5</v>
      </c>
      <c r="G90" t="s">
        <v>428</v>
      </c>
      <c r="H90">
        <v>1686149680.1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1153.386457970831</v>
      </c>
      <c r="AJ90">
        <v>1055.409757575758</v>
      </c>
      <c r="AK90">
        <v>3.415404807190245</v>
      </c>
      <c r="AL90">
        <v>66.72119499432758</v>
      </c>
      <c r="AM90">
        <f>(AO90 - AN90 + DX90*1E3/(8.314*(DZ90+273.15)) * AQ90/DW90 * AP90) * DW90/(100*DK90) * 1000/(1000 - AO90)</f>
        <v>0</v>
      </c>
      <c r="AN90">
        <v>9.690605744841717</v>
      </c>
      <c r="AO90">
        <v>20.94401030303029</v>
      </c>
      <c r="AP90">
        <v>-0.000663405188999201</v>
      </c>
      <c r="AQ90">
        <v>106.240394086752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6</v>
      </c>
      <c r="DL90">
        <v>0.5</v>
      </c>
      <c r="DM90" t="s">
        <v>430</v>
      </c>
      <c r="DN90">
        <v>2</v>
      </c>
      <c r="DO90" t="b">
        <v>1</v>
      </c>
      <c r="DP90">
        <v>1686149680.1</v>
      </c>
      <c r="DQ90">
        <v>1009.987481481482</v>
      </c>
      <c r="DR90">
        <v>1127.553333333334</v>
      </c>
      <c r="DS90">
        <v>20.96402222222223</v>
      </c>
      <c r="DT90">
        <v>9.639500370370373</v>
      </c>
      <c r="DU90">
        <v>1011.438074074074</v>
      </c>
      <c r="DV90">
        <v>21.22376296296297</v>
      </c>
      <c r="DW90">
        <v>500.0077037037037</v>
      </c>
      <c r="DX90">
        <v>90.71501851851852</v>
      </c>
      <c r="DY90">
        <v>0.1000307925925926</v>
      </c>
      <c r="DZ90">
        <v>28.17506666666667</v>
      </c>
      <c r="EA90">
        <v>28.06398148148148</v>
      </c>
      <c r="EB90">
        <v>999.9000000000001</v>
      </c>
      <c r="EC90">
        <v>0</v>
      </c>
      <c r="ED90">
        <v>0</v>
      </c>
      <c r="EE90">
        <v>9985.972962962962</v>
      </c>
      <c r="EF90">
        <v>0</v>
      </c>
      <c r="EG90">
        <v>1451.883703703704</v>
      </c>
      <c r="EH90">
        <v>-117.566074074074</v>
      </c>
      <c r="EI90">
        <v>1031.614074074074</v>
      </c>
      <c r="EJ90">
        <v>1138.53037037037</v>
      </c>
      <c r="EK90">
        <v>11.32452592592593</v>
      </c>
      <c r="EL90">
        <v>1127.553333333334</v>
      </c>
      <c r="EM90">
        <v>9.639500370370373</v>
      </c>
      <c r="EN90">
        <v>1.901751851851852</v>
      </c>
      <c r="EO90">
        <v>0.8744474814814817</v>
      </c>
      <c r="EP90">
        <v>16.64921851851852</v>
      </c>
      <c r="EQ90">
        <v>4.976631851851852</v>
      </c>
      <c r="ER90">
        <v>1999.978518518519</v>
      </c>
      <c r="ES90">
        <v>0.9799983333333334</v>
      </c>
      <c r="ET90">
        <v>0.02000145925925926</v>
      </c>
      <c r="EU90">
        <v>0</v>
      </c>
      <c r="EV90">
        <v>893.0971481481481</v>
      </c>
      <c r="EW90">
        <v>5.00078</v>
      </c>
      <c r="EX90">
        <v>23474.78518518519</v>
      </c>
      <c r="EY90">
        <v>16379.44074074074</v>
      </c>
      <c r="EZ90">
        <v>41.29377777777778</v>
      </c>
      <c r="FA90">
        <v>42.96733333333333</v>
      </c>
      <c r="FB90">
        <v>41.68492592592592</v>
      </c>
      <c r="FC90">
        <v>42.30074074074074</v>
      </c>
      <c r="FD90">
        <v>42.38629629629629</v>
      </c>
      <c r="FE90">
        <v>1955.078518518519</v>
      </c>
      <c r="FF90">
        <v>39.9</v>
      </c>
      <c r="FG90">
        <v>0</v>
      </c>
      <c r="FH90">
        <v>1686149680.9</v>
      </c>
      <c r="FI90">
        <v>0</v>
      </c>
      <c r="FJ90">
        <v>893.0166538461539</v>
      </c>
      <c r="FK90">
        <v>-22.05835898577168</v>
      </c>
      <c r="FL90">
        <v>-430.7658121394309</v>
      </c>
      <c r="FM90">
        <v>23472.97307692308</v>
      </c>
      <c r="FN90">
        <v>15</v>
      </c>
      <c r="FO90">
        <v>0</v>
      </c>
      <c r="FP90" t="s">
        <v>431</v>
      </c>
      <c r="FQ90">
        <v>1685208052.5</v>
      </c>
      <c r="FR90">
        <v>1685208070</v>
      </c>
      <c r="FS90">
        <v>0</v>
      </c>
      <c r="FT90">
        <v>0.013</v>
      </c>
      <c r="FU90">
        <v>-0.005</v>
      </c>
      <c r="FV90">
        <v>-0.464</v>
      </c>
      <c r="FW90">
        <v>-0.401</v>
      </c>
      <c r="FX90">
        <v>420</v>
      </c>
      <c r="FY90">
        <v>0</v>
      </c>
      <c r="FZ90">
        <v>0.03</v>
      </c>
      <c r="GA90">
        <v>0.02</v>
      </c>
      <c r="GB90">
        <v>-117.451575</v>
      </c>
      <c r="GC90">
        <v>-3.320071294559083</v>
      </c>
      <c r="GD90">
        <v>0.3475338751474459</v>
      </c>
      <c r="GE90">
        <v>0</v>
      </c>
      <c r="GF90">
        <v>11.3830975</v>
      </c>
      <c r="GG90">
        <v>-1.150220262664185</v>
      </c>
      <c r="GH90">
        <v>0.1143007775290702</v>
      </c>
      <c r="GI90">
        <v>0</v>
      </c>
      <c r="GJ90">
        <v>0</v>
      </c>
      <c r="GK90">
        <v>2</v>
      </c>
      <c r="GL90" t="s">
        <v>486</v>
      </c>
      <c r="GM90">
        <v>3.09969</v>
      </c>
      <c r="GN90">
        <v>2.75822</v>
      </c>
      <c r="GO90">
        <v>0.164309</v>
      </c>
      <c r="GP90">
        <v>0.175492</v>
      </c>
      <c r="GQ90">
        <v>0.09964489999999999</v>
      </c>
      <c r="GR90">
        <v>0.0562749</v>
      </c>
      <c r="GS90">
        <v>21518.2</v>
      </c>
      <c r="GT90">
        <v>20891</v>
      </c>
      <c r="GU90">
        <v>26301.7</v>
      </c>
      <c r="GV90">
        <v>25684.2</v>
      </c>
      <c r="GW90">
        <v>37995.9</v>
      </c>
      <c r="GX90">
        <v>36799.5</v>
      </c>
      <c r="GY90">
        <v>45978.4</v>
      </c>
      <c r="GZ90">
        <v>42179.4</v>
      </c>
      <c r="HA90">
        <v>1.87888</v>
      </c>
      <c r="HB90">
        <v>1.77492</v>
      </c>
      <c r="HC90">
        <v>0.00527129</v>
      </c>
      <c r="HD90">
        <v>0</v>
      </c>
      <c r="HE90">
        <v>27.9832</v>
      </c>
      <c r="HF90">
        <v>999.9</v>
      </c>
      <c r="HG90">
        <v>42.7</v>
      </c>
      <c r="HH90">
        <v>40.2</v>
      </c>
      <c r="HI90">
        <v>35.2715</v>
      </c>
      <c r="HJ90">
        <v>61.6744</v>
      </c>
      <c r="HK90">
        <v>28.9183</v>
      </c>
      <c r="HL90">
        <v>1</v>
      </c>
      <c r="HM90">
        <v>0.24705</v>
      </c>
      <c r="HN90">
        <v>2.69687</v>
      </c>
      <c r="HO90">
        <v>20.2832</v>
      </c>
      <c r="HP90">
        <v>5.21115</v>
      </c>
      <c r="HQ90">
        <v>11.98</v>
      </c>
      <c r="HR90">
        <v>4.96415</v>
      </c>
      <c r="HS90">
        <v>3.27425</v>
      </c>
      <c r="HT90">
        <v>9999</v>
      </c>
      <c r="HU90">
        <v>9999</v>
      </c>
      <c r="HV90">
        <v>9999</v>
      </c>
      <c r="HW90">
        <v>56.9</v>
      </c>
      <c r="HX90">
        <v>1.86399</v>
      </c>
      <c r="HY90">
        <v>1.8602</v>
      </c>
      <c r="HZ90">
        <v>1.85852</v>
      </c>
      <c r="IA90">
        <v>1.85989</v>
      </c>
      <c r="IB90">
        <v>1.85989</v>
      </c>
      <c r="IC90">
        <v>1.85852</v>
      </c>
      <c r="ID90">
        <v>1.85758</v>
      </c>
      <c r="IE90">
        <v>1.85242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-1.47</v>
      </c>
      <c r="IT90">
        <v>-0.2601</v>
      </c>
      <c r="IU90">
        <v>-0.7885906718864093</v>
      </c>
      <c r="IV90">
        <v>-0.0007240741224296705</v>
      </c>
      <c r="IW90">
        <v>1.394155135453638E-07</v>
      </c>
      <c r="IX90">
        <v>-7.009397865246837E-11</v>
      </c>
      <c r="IY90">
        <v>-0.2677907096197649</v>
      </c>
      <c r="IZ90">
        <v>-0.01839738240005131</v>
      </c>
      <c r="JA90">
        <v>0.0009886339832832726</v>
      </c>
      <c r="JB90">
        <v>-4.895939666473346E-06</v>
      </c>
      <c r="JC90">
        <v>3</v>
      </c>
      <c r="JD90">
        <v>2018</v>
      </c>
      <c r="JE90">
        <v>1</v>
      </c>
      <c r="JF90">
        <v>26</v>
      </c>
      <c r="JG90">
        <v>15693.9</v>
      </c>
      <c r="JH90">
        <v>15693.6</v>
      </c>
      <c r="JI90">
        <v>2.57812</v>
      </c>
      <c r="JJ90">
        <v>2.63916</v>
      </c>
      <c r="JK90">
        <v>1.49658</v>
      </c>
      <c r="JL90">
        <v>2.38525</v>
      </c>
      <c r="JM90">
        <v>1.54907</v>
      </c>
      <c r="JN90">
        <v>2.35107</v>
      </c>
      <c r="JO90">
        <v>44.0847</v>
      </c>
      <c r="JP90">
        <v>14.4823</v>
      </c>
      <c r="JQ90">
        <v>18</v>
      </c>
      <c r="JR90">
        <v>497.217</v>
      </c>
      <c r="JS90">
        <v>445.97</v>
      </c>
      <c r="JT90">
        <v>25.0616</v>
      </c>
      <c r="JU90">
        <v>30.3584</v>
      </c>
      <c r="JV90">
        <v>30.0011</v>
      </c>
      <c r="JW90">
        <v>30.3231</v>
      </c>
      <c r="JX90">
        <v>30.2663</v>
      </c>
      <c r="JY90">
        <v>51.7334</v>
      </c>
      <c r="JZ90">
        <v>63.16</v>
      </c>
      <c r="KA90">
        <v>0</v>
      </c>
      <c r="KB90">
        <v>24.9934</v>
      </c>
      <c r="KC90">
        <v>1175.4</v>
      </c>
      <c r="KD90">
        <v>9.891830000000001</v>
      </c>
      <c r="KE90">
        <v>100.488</v>
      </c>
      <c r="KF90">
        <v>100.279</v>
      </c>
    </row>
    <row r="91" spans="1:292">
      <c r="A91">
        <v>71</v>
      </c>
      <c r="B91">
        <v>1686149692.6</v>
      </c>
      <c r="C91">
        <v>441.5999999046326</v>
      </c>
      <c r="D91" t="s">
        <v>577</v>
      </c>
      <c r="E91" t="s">
        <v>578</v>
      </c>
      <c r="F91">
        <v>5</v>
      </c>
      <c r="G91" t="s">
        <v>428</v>
      </c>
      <c r="H91">
        <v>1686149684.814285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1170.373626392529</v>
      </c>
      <c r="AJ91">
        <v>1072.476666666666</v>
      </c>
      <c r="AK91">
        <v>3.421757923465942</v>
      </c>
      <c r="AL91">
        <v>66.72119499432758</v>
      </c>
      <c r="AM91">
        <f>(AO91 - AN91 + DX91*1E3/(8.314*(DZ91+273.15)) * AQ91/DW91 * AP91) * DW91/(100*DK91) * 1000/(1000 - AO91)</f>
        <v>0</v>
      </c>
      <c r="AN91">
        <v>9.760423325909088</v>
      </c>
      <c r="AO91">
        <v>20.90968545454545</v>
      </c>
      <c r="AP91">
        <v>-0.00722050223772653</v>
      </c>
      <c r="AQ91">
        <v>106.240394086752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6</v>
      </c>
      <c r="DL91">
        <v>0.5</v>
      </c>
      <c r="DM91" t="s">
        <v>430</v>
      </c>
      <c r="DN91">
        <v>2</v>
      </c>
      <c r="DO91" t="b">
        <v>1</v>
      </c>
      <c r="DP91">
        <v>1686149684.814285</v>
      </c>
      <c r="DQ91">
        <v>1025.682142857143</v>
      </c>
      <c r="DR91">
        <v>1143.513214285714</v>
      </c>
      <c r="DS91">
        <v>20.94915</v>
      </c>
      <c r="DT91">
        <v>9.707352142857143</v>
      </c>
      <c r="DU91">
        <v>1027.1425</v>
      </c>
      <c r="DV91">
        <v>21.20912857142858</v>
      </c>
      <c r="DW91">
        <v>500.0199999999999</v>
      </c>
      <c r="DX91">
        <v>90.7148107142857</v>
      </c>
      <c r="DY91">
        <v>0.09998397142857143</v>
      </c>
      <c r="DZ91">
        <v>28.17182142857143</v>
      </c>
      <c r="EA91">
        <v>28.06985714285714</v>
      </c>
      <c r="EB91">
        <v>999.9000000000002</v>
      </c>
      <c r="EC91">
        <v>0</v>
      </c>
      <c r="ED91">
        <v>0</v>
      </c>
      <c r="EE91">
        <v>9996.852857142858</v>
      </c>
      <c r="EF91">
        <v>0</v>
      </c>
      <c r="EG91">
        <v>1452.070714285714</v>
      </c>
      <c r="EH91">
        <v>-117.8323214285714</v>
      </c>
      <c r="EI91">
        <v>1047.628214285714</v>
      </c>
      <c r="EJ91">
        <v>1154.725357142857</v>
      </c>
      <c r="EK91">
        <v>11.24178928571428</v>
      </c>
      <c r="EL91">
        <v>1143.513214285714</v>
      </c>
      <c r="EM91">
        <v>9.707352142857143</v>
      </c>
      <c r="EN91">
        <v>1.900396785714286</v>
      </c>
      <c r="EO91">
        <v>0.8806007142857142</v>
      </c>
      <c r="EP91">
        <v>16.638</v>
      </c>
      <c r="EQ91">
        <v>5.077415</v>
      </c>
      <c r="ER91">
        <v>1999.969642857143</v>
      </c>
      <c r="ES91">
        <v>0.9799982500000001</v>
      </c>
      <c r="ET91">
        <v>0.02000153928571429</v>
      </c>
      <c r="EU91">
        <v>0</v>
      </c>
      <c r="EV91">
        <v>891.3666785714287</v>
      </c>
      <c r="EW91">
        <v>5.00078</v>
      </c>
      <c r="EX91">
        <v>23441.72857142857</v>
      </c>
      <c r="EY91">
        <v>16379.375</v>
      </c>
      <c r="EZ91">
        <v>41.3145</v>
      </c>
      <c r="FA91">
        <v>42.9685</v>
      </c>
      <c r="FB91">
        <v>41.66264285714285</v>
      </c>
      <c r="FC91">
        <v>42.30339285714285</v>
      </c>
      <c r="FD91">
        <v>42.3680357142857</v>
      </c>
      <c r="FE91">
        <v>1955.069642857143</v>
      </c>
      <c r="FF91">
        <v>39.9</v>
      </c>
      <c r="FG91">
        <v>0</v>
      </c>
      <c r="FH91">
        <v>1686149685.7</v>
      </c>
      <c r="FI91">
        <v>0</v>
      </c>
      <c r="FJ91">
        <v>891.2666923076923</v>
      </c>
      <c r="FK91">
        <v>-21.41832482018343</v>
      </c>
      <c r="FL91">
        <v>-446.1846159364048</v>
      </c>
      <c r="FM91">
        <v>23439.80384615385</v>
      </c>
      <c r="FN91">
        <v>15</v>
      </c>
      <c r="FO91">
        <v>0</v>
      </c>
      <c r="FP91" t="s">
        <v>431</v>
      </c>
      <c r="FQ91">
        <v>1685208052.5</v>
      </c>
      <c r="FR91">
        <v>1685208070</v>
      </c>
      <c r="FS91">
        <v>0</v>
      </c>
      <c r="FT91">
        <v>0.013</v>
      </c>
      <c r="FU91">
        <v>-0.005</v>
      </c>
      <c r="FV91">
        <v>-0.464</v>
      </c>
      <c r="FW91">
        <v>-0.401</v>
      </c>
      <c r="FX91">
        <v>420</v>
      </c>
      <c r="FY91">
        <v>0</v>
      </c>
      <c r="FZ91">
        <v>0.03</v>
      </c>
      <c r="GA91">
        <v>0.02</v>
      </c>
      <c r="GB91">
        <v>-117.6293414634146</v>
      </c>
      <c r="GC91">
        <v>-3.431519163763074</v>
      </c>
      <c r="GD91">
        <v>0.3612066910324881</v>
      </c>
      <c r="GE91">
        <v>0</v>
      </c>
      <c r="GF91">
        <v>11.30228292682927</v>
      </c>
      <c r="GG91">
        <v>-1.011073170731671</v>
      </c>
      <c r="GH91">
        <v>0.1028061517150509</v>
      </c>
      <c r="GI91">
        <v>0</v>
      </c>
      <c r="GJ91">
        <v>0</v>
      </c>
      <c r="GK91">
        <v>2</v>
      </c>
      <c r="GL91" t="s">
        <v>486</v>
      </c>
      <c r="GM91">
        <v>3.09976</v>
      </c>
      <c r="GN91">
        <v>2.75827</v>
      </c>
      <c r="GO91">
        <v>0.165989</v>
      </c>
      <c r="GP91">
        <v>0.177101</v>
      </c>
      <c r="GQ91">
        <v>0.0995316</v>
      </c>
      <c r="GR91">
        <v>0.0567408</v>
      </c>
      <c r="GS91">
        <v>21474.8</v>
      </c>
      <c r="GT91">
        <v>20850</v>
      </c>
      <c r="GU91">
        <v>26301.4</v>
      </c>
      <c r="GV91">
        <v>25683.9</v>
      </c>
      <c r="GW91">
        <v>38000.5</v>
      </c>
      <c r="GX91">
        <v>36781.4</v>
      </c>
      <c r="GY91">
        <v>45978</v>
      </c>
      <c r="GZ91">
        <v>42179.3</v>
      </c>
      <c r="HA91">
        <v>1.87862</v>
      </c>
      <c r="HB91">
        <v>1.77533</v>
      </c>
      <c r="HC91">
        <v>0.0061132</v>
      </c>
      <c r="HD91">
        <v>0</v>
      </c>
      <c r="HE91">
        <v>27.9818</v>
      </c>
      <c r="HF91">
        <v>999.9</v>
      </c>
      <c r="HG91">
        <v>42.7</v>
      </c>
      <c r="HH91">
        <v>40.2</v>
      </c>
      <c r="HI91">
        <v>35.2731</v>
      </c>
      <c r="HJ91">
        <v>61.9544</v>
      </c>
      <c r="HK91">
        <v>28.7821</v>
      </c>
      <c r="HL91">
        <v>1</v>
      </c>
      <c r="HM91">
        <v>0.248044</v>
      </c>
      <c r="HN91">
        <v>2.78541</v>
      </c>
      <c r="HO91">
        <v>20.2818</v>
      </c>
      <c r="HP91">
        <v>5.21115</v>
      </c>
      <c r="HQ91">
        <v>11.98</v>
      </c>
      <c r="HR91">
        <v>4.96405</v>
      </c>
      <c r="HS91">
        <v>3.2741</v>
      </c>
      <c r="HT91">
        <v>9999</v>
      </c>
      <c r="HU91">
        <v>9999</v>
      </c>
      <c r="HV91">
        <v>9999</v>
      </c>
      <c r="HW91">
        <v>56.9</v>
      </c>
      <c r="HX91">
        <v>1.86401</v>
      </c>
      <c r="HY91">
        <v>1.8602</v>
      </c>
      <c r="HZ91">
        <v>1.85852</v>
      </c>
      <c r="IA91">
        <v>1.85989</v>
      </c>
      <c r="IB91">
        <v>1.85989</v>
      </c>
      <c r="IC91">
        <v>1.85852</v>
      </c>
      <c r="ID91">
        <v>1.8576</v>
      </c>
      <c r="IE91">
        <v>1.85242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-1.48</v>
      </c>
      <c r="IT91">
        <v>-0.2607</v>
      </c>
      <c r="IU91">
        <v>-0.7885906718864093</v>
      </c>
      <c r="IV91">
        <v>-0.0007240741224296705</v>
      </c>
      <c r="IW91">
        <v>1.394155135453638E-07</v>
      </c>
      <c r="IX91">
        <v>-7.009397865246837E-11</v>
      </c>
      <c r="IY91">
        <v>-0.2677907096197649</v>
      </c>
      <c r="IZ91">
        <v>-0.01839738240005131</v>
      </c>
      <c r="JA91">
        <v>0.0009886339832832726</v>
      </c>
      <c r="JB91">
        <v>-4.895939666473346E-06</v>
      </c>
      <c r="JC91">
        <v>3</v>
      </c>
      <c r="JD91">
        <v>2018</v>
      </c>
      <c r="JE91">
        <v>1</v>
      </c>
      <c r="JF91">
        <v>26</v>
      </c>
      <c r="JG91">
        <v>15694</v>
      </c>
      <c r="JH91">
        <v>15693.7</v>
      </c>
      <c r="JI91">
        <v>2.6062</v>
      </c>
      <c r="JJ91">
        <v>2.64038</v>
      </c>
      <c r="JK91">
        <v>1.49658</v>
      </c>
      <c r="JL91">
        <v>2.38647</v>
      </c>
      <c r="JM91">
        <v>1.54907</v>
      </c>
      <c r="JN91">
        <v>2.40845</v>
      </c>
      <c r="JO91">
        <v>44.1124</v>
      </c>
      <c r="JP91">
        <v>14.491</v>
      </c>
      <c r="JQ91">
        <v>18</v>
      </c>
      <c r="JR91">
        <v>497.111</v>
      </c>
      <c r="JS91">
        <v>446.253</v>
      </c>
      <c r="JT91">
        <v>24.9861</v>
      </c>
      <c r="JU91">
        <v>30.3657</v>
      </c>
      <c r="JV91">
        <v>30.001</v>
      </c>
      <c r="JW91">
        <v>30.329</v>
      </c>
      <c r="JX91">
        <v>30.2715</v>
      </c>
      <c r="JY91">
        <v>52.3026</v>
      </c>
      <c r="JZ91">
        <v>62.8515</v>
      </c>
      <c r="KA91">
        <v>0</v>
      </c>
      <c r="KB91">
        <v>24.9223</v>
      </c>
      <c r="KC91">
        <v>1188.77</v>
      </c>
      <c r="KD91">
        <v>9.994120000000001</v>
      </c>
      <c r="KE91">
        <v>100.487</v>
      </c>
      <c r="KF91">
        <v>100.278</v>
      </c>
    </row>
    <row r="92" spans="1:292">
      <c r="A92">
        <v>72</v>
      </c>
      <c r="B92">
        <v>1686149697.6</v>
      </c>
      <c r="C92">
        <v>446.5999999046326</v>
      </c>
      <c r="D92" t="s">
        <v>579</v>
      </c>
      <c r="E92" t="s">
        <v>580</v>
      </c>
      <c r="F92">
        <v>5</v>
      </c>
      <c r="G92" t="s">
        <v>428</v>
      </c>
      <c r="H92">
        <v>1686149690.1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1187.475857937633</v>
      </c>
      <c r="AJ92">
        <v>1089.485939393939</v>
      </c>
      <c r="AK92">
        <v>3.394203786967677</v>
      </c>
      <c r="AL92">
        <v>66.72119499432758</v>
      </c>
      <c r="AM92">
        <f>(AO92 - AN92 + DX92*1E3/(8.314*(DZ92+273.15)) * AQ92/DW92 * AP92) * DW92/(100*DK92) * 1000/(1000 - AO92)</f>
        <v>0</v>
      </c>
      <c r="AN92">
        <v>9.903385657221335</v>
      </c>
      <c r="AO92">
        <v>20.90109939393939</v>
      </c>
      <c r="AP92">
        <v>-0.0009223346954270392</v>
      </c>
      <c r="AQ92">
        <v>106.240394086752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6</v>
      </c>
      <c r="DL92">
        <v>0.5</v>
      </c>
      <c r="DM92" t="s">
        <v>430</v>
      </c>
      <c r="DN92">
        <v>2</v>
      </c>
      <c r="DO92" t="b">
        <v>1</v>
      </c>
      <c r="DP92">
        <v>1686149690.1</v>
      </c>
      <c r="DQ92">
        <v>1043.335925925926</v>
      </c>
      <c r="DR92">
        <v>1161.297037037037</v>
      </c>
      <c r="DS92">
        <v>20.92657037037037</v>
      </c>
      <c r="DT92">
        <v>9.785751481481483</v>
      </c>
      <c r="DU92">
        <v>1044.808518518519</v>
      </c>
      <c r="DV92">
        <v>21.18692592592592</v>
      </c>
      <c r="DW92">
        <v>500.0202962962963</v>
      </c>
      <c r="DX92">
        <v>90.71486296296297</v>
      </c>
      <c r="DY92">
        <v>0.1000276851851852</v>
      </c>
      <c r="DZ92">
        <v>28.1646</v>
      </c>
      <c r="EA92">
        <v>28.07473703703704</v>
      </c>
      <c r="EB92">
        <v>999.9000000000001</v>
      </c>
      <c r="EC92">
        <v>0</v>
      </c>
      <c r="ED92">
        <v>0</v>
      </c>
      <c r="EE92">
        <v>10008.40481481481</v>
      </c>
      <c r="EF92">
        <v>0</v>
      </c>
      <c r="EG92">
        <v>1452.993333333333</v>
      </c>
      <c r="EH92">
        <v>-117.9614074074074</v>
      </c>
      <c r="EI92">
        <v>1065.634814814815</v>
      </c>
      <c r="EJ92">
        <v>1172.775555555556</v>
      </c>
      <c r="EK92">
        <v>11.14081851851852</v>
      </c>
      <c r="EL92">
        <v>1161.297037037037</v>
      </c>
      <c r="EM92">
        <v>9.785751481481483</v>
      </c>
      <c r="EN92">
        <v>1.89835</v>
      </c>
      <c r="EO92">
        <v>0.8877132222222223</v>
      </c>
      <c r="EP92">
        <v>16.62104814814815</v>
      </c>
      <c r="EQ92">
        <v>5.19257925925926</v>
      </c>
      <c r="ER92">
        <v>1999.977407407407</v>
      </c>
      <c r="ES92">
        <v>0.9799982222222222</v>
      </c>
      <c r="ET92">
        <v>0.02000156296296297</v>
      </c>
      <c r="EU92">
        <v>0</v>
      </c>
      <c r="EV92">
        <v>889.5383333333332</v>
      </c>
      <c r="EW92">
        <v>5.00078</v>
      </c>
      <c r="EX92">
        <v>23405.42222222222</v>
      </c>
      <c r="EY92">
        <v>16379.44444444444</v>
      </c>
      <c r="EZ92">
        <v>41.32614814814814</v>
      </c>
      <c r="FA92">
        <v>42.97200000000001</v>
      </c>
      <c r="FB92">
        <v>41.66181481481481</v>
      </c>
      <c r="FC92">
        <v>42.30537037037037</v>
      </c>
      <c r="FD92">
        <v>42.34688888888888</v>
      </c>
      <c r="FE92">
        <v>1955.077407407408</v>
      </c>
      <c r="FF92">
        <v>39.9</v>
      </c>
      <c r="FG92">
        <v>0</v>
      </c>
      <c r="FH92">
        <v>1686149690.5</v>
      </c>
      <c r="FI92">
        <v>0</v>
      </c>
      <c r="FJ92">
        <v>889.6010000000001</v>
      </c>
      <c r="FK92">
        <v>-21.13839314553369</v>
      </c>
      <c r="FL92">
        <v>-385.8803413834741</v>
      </c>
      <c r="FM92">
        <v>23406.4076923077</v>
      </c>
      <c r="FN92">
        <v>15</v>
      </c>
      <c r="FO92">
        <v>0</v>
      </c>
      <c r="FP92" t="s">
        <v>431</v>
      </c>
      <c r="FQ92">
        <v>1685208052.5</v>
      </c>
      <c r="FR92">
        <v>1685208070</v>
      </c>
      <c r="FS92">
        <v>0</v>
      </c>
      <c r="FT92">
        <v>0.013</v>
      </c>
      <c r="FU92">
        <v>-0.005</v>
      </c>
      <c r="FV92">
        <v>-0.464</v>
      </c>
      <c r="FW92">
        <v>-0.401</v>
      </c>
      <c r="FX92">
        <v>420</v>
      </c>
      <c r="FY92">
        <v>0</v>
      </c>
      <c r="FZ92">
        <v>0.03</v>
      </c>
      <c r="GA92">
        <v>0.02</v>
      </c>
      <c r="GB92">
        <v>-117.86675</v>
      </c>
      <c r="GC92">
        <v>-1.474559099437077</v>
      </c>
      <c r="GD92">
        <v>0.2012727937402375</v>
      </c>
      <c r="GE92">
        <v>0</v>
      </c>
      <c r="GF92">
        <v>11.1841575</v>
      </c>
      <c r="GG92">
        <v>-1.148461913696091</v>
      </c>
      <c r="GH92">
        <v>0.1152699069304302</v>
      </c>
      <c r="GI92">
        <v>0</v>
      </c>
      <c r="GJ92">
        <v>0</v>
      </c>
      <c r="GK92">
        <v>2</v>
      </c>
      <c r="GL92" t="s">
        <v>486</v>
      </c>
      <c r="GM92">
        <v>3.09987</v>
      </c>
      <c r="GN92">
        <v>2.75796</v>
      </c>
      <c r="GO92">
        <v>0.167649</v>
      </c>
      <c r="GP92">
        <v>0.178653</v>
      </c>
      <c r="GQ92">
        <v>0.0995159</v>
      </c>
      <c r="GR92">
        <v>0.057231</v>
      </c>
      <c r="GS92">
        <v>21431.8</v>
      </c>
      <c r="GT92">
        <v>20810.3</v>
      </c>
      <c r="GU92">
        <v>26301.2</v>
      </c>
      <c r="GV92">
        <v>25683.5</v>
      </c>
      <c r="GW92">
        <v>38000.8</v>
      </c>
      <c r="GX92">
        <v>36761.9</v>
      </c>
      <c r="GY92">
        <v>45977.2</v>
      </c>
      <c r="GZ92">
        <v>42178.8</v>
      </c>
      <c r="HA92">
        <v>1.87835</v>
      </c>
      <c r="HB92">
        <v>1.77515</v>
      </c>
      <c r="HC92">
        <v>0.0057146</v>
      </c>
      <c r="HD92">
        <v>0</v>
      </c>
      <c r="HE92">
        <v>27.98</v>
      </c>
      <c r="HF92">
        <v>999.9</v>
      </c>
      <c r="HG92">
        <v>42.7</v>
      </c>
      <c r="HH92">
        <v>40.2</v>
      </c>
      <c r="HI92">
        <v>35.2699</v>
      </c>
      <c r="HJ92">
        <v>61.4844</v>
      </c>
      <c r="HK92">
        <v>28.5777</v>
      </c>
      <c r="HL92">
        <v>1</v>
      </c>
      <c r="HM92">
        <v>0.248938</v>
      </c>
      <c r="HN92">
        <v>2.8724</v>
      </c>
      <c r="HO92">
        <v>20.2802</v>
      </c>
      <c r="HP92">
        <v>5.211</v>
      </c>
      <c r="HQ92">
        <v>11.98</v>
      </c>
      <c r="HR92">
        <v>4.96395</v>
      </c>
      <c r="HS92">
        <v>3.2741</v>
      </c>
      <c r="HT92">
        <v>9999</v>
      </c>
      <c r="HU92">
        <v>9999</v>
      </c>
      <c r="HV92">
        <v>9999</v>
      </c>
      <c r="HW92">
        <v>56.9</v>
      </c>
      <c r="HX92">
        <v>1.86401</v>
      </c>
      <c r="HY92">
        <v>1.8602</v>
      </c>
      <c r="HZ92">
        <v>1.85852</v>
      </c>
      <c r="IA92">
        <v>1.85988</v>
      </c>
      <c r="IB92">
        <v>1.85989</v>
      </c>
      <c r="IC92">
        <v>1.85852</v>
      </c>
      <c r="ID92">
        <v>1.85759</v>
      </c>
      <c r="IE92">
        <v>1.85242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-1.49</v>
      </c>
      <c r="IT92">
        <v>-0.2607</v>
      </c>
      <c r="IU92">
        <v>-0.7885906718864093</v>
      </c>
      <c r="IV92">
        <v>-0.0007240741224296705</v>
      </c>
      <c r="IW92">
        <v>1.394155135453638E-07</v>
      </c>
      <c r="IX92">
        <v>-7.009397865246837E-11</v>
      </c>
      <c r="IY92">
        <v>-0.2677907096197649</v>
      </c>
      <c r="IZ92">
        <v>-0.01839738240005131</v>
      </c>
      <c r="JA92">
        <v>0.0009886339832832726</v>
      </c>
      <c r="JB92">
        <v>-4.895939666473346E-06</v>
      </c>
      <c r="JC92">
        <v>3</v>
      </c>
      <c r="JD92">
        <v>2018</v>
      </c>
      <c r="JE92">
        <v>1</v>
      </c>
      <c r="JF92">
        <v>26</v>
      </c>
      <c r="JG92">
        <v>15694.1</v>
      </c>
      <c r="JH92">
        <v>15693.8</v>
      </c>
      <c r="JI92">
        <v>2.63184</v>
      </c>
      <c r="JJ92">
        <v>2.64404</v>
      </c>
      <c r="JK92">
        <v>1.49658</v>
      </c>
      <c r="JL92">
        <v>2.38647</v>
      </c>
      <c r="JM92">
        <v>1.54785</v>
      </c>
      <c r="JN92">
        <v>2.34253</v>
      </c>
      <c r="JO92">
        <v>44.1124</v>
      </c>
      <c r="JP92">
        <v>14.4823</v>
      </c>
      <c r="JQ92">
        <v>18</v>
      </c>
      <c r="JR92">
        <v>496.986</v>
      </c>
      <c r="JS92">
        <v>446.191</v>
      </c>
      <c r="JT92">
        <v>24.9111</v>
      </c>
      <c r="JU92">
        <v>30.3723</v>
      </c>
      <c r="JV92">
        <v>30.0009</v>
      </c>
      <c r="JW92">
        <v>30.3342</v>
      </c>
      <c r="JX92">
        <v>30.2778</v>
      </c>
      <c r="JY92">
        <v>52.8579</v>
      </c>
      <c r="JZ92">
        <v>62.5571</v>
      </c>
      <c r="KA92">
        <v>0</v>
      </c>
      <c r="KB92">
        <v>24.8414</v>
      </c>
      <c r="KC92">
        <v>1208.82</v>
      </c>
      <c r="KD92">
        <v>10.0811</v>
      </c>
      <c r="KE92">
        <v>100.486</v>
      </c>
      <c r="KF92">
        <v>100.277</v>
      </c>
    </row>
    <row r="93" spans="1:292">
      <c r="A93">
        <v>73</v>
      </c>
      <c r="B93">
        <v>1686149702.6</v>
      </c>
      <c r="C93">
        <v>451.5999999046326</v>
      </c>
      <c r="D93" t="s">
        <v>581</v>
      </c>
      <c r="E93" t="s">
        <v>582</v>
      </c>
      <c r="F93">
        <v>5</v>
      </c>
      <c r="G93" t="s">
        <v>428</v>
      </c>
      <c r="H93">
        <v>1686149694.814285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1204.447083350785</v>
      </c>
      <c r="AJ93">
        <v>1106.506484848484</v>
      </c>
      <c r="AK93">
        <v>3.410607955998301</v>
      </c>
      <c r="AL93">
        <v>66.72119499432758</v>
      </c>
      <c r="AM93">
        <f>(AO93 - AN93 + DX93*1E3/(8.314*(DZ93+273.15)) * AQ93/DW93 * AP93) * DW93/(100*DK93) * 1000/(1000 - AO93)</f>
        <v>0</v>
      </c>
      <c r="AN93">
        <v>9.960743615089362</v>
      </c>
      <c r="AO93">
        <v>20.8811606060606</v>
      </c>
      <c r="AP93">
        <v>-0.005215593959579162</v>
      </c>
      <c r="AQ93">
        <v>106.240394086752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6</v>
      </c>
      <c r="DL93">
        <v>0.5</v>
      </c>
      <c r="DM93" t="s">
        <v>430</v>
      </c>
      <c r="DN93">
        <v>2</v>
      </c>
      <c r="DO93" t="b">
        <v>1</v>
      </c>
      <c r="DP93">
        <v>1686149694.814285</v>
      </c>
      <c r="DQ93">
        <v>1059.090714285715</v>
      </c>
      <c r="DR93">
        <v>1177.072142857143</v>
      </c>
      <c r="DS93">
        <v>20.90602142857143</v>
      </c>
      <c r="DT93">
        <v>9.870254285714285</v>
      </c>
      <c r="DU93">
        <v>1060.5725</v>
      </c>
      <c r="DV93">
        <v>21.16671428571429</v>
      </c>
      <c r="DW93">
        <v>500.0212500000001</v>
      </c>
      <c r="DX93">
        <v>90.71470357142857</v>
      </c>
      <c r="DY93">
        <v>0.1001166714285714</v>
      </c>
      <c r="DZ93">
        <v>28.15721428571428</v>
      </c>
      <c r="EA93">
        <v>28.076425</v>
      </c>
      <c r="EB93">
        <v>999.9000000000002</v>
      </c>
      <c r="EC93">
        <v>0</v>
      </c>
      <c r="ED93">
        <v>0</v>
      </c>
      <c r="EE93">
        <v>9993.93142857143</v>
      </c>
      <c r="EF93">
        <v>0</v>
      </c>
      <c r="EG93">
        <v>1453.4</v>
      </c>
      <c r="EH93">
        <v>-117.98225</v>
      </c>
      <c r="EI93">
        <v>1081.703214285714</v>
      </c>
      <c r="EJ93">
        <v>1188.8075</v>
      </c>
      <c r="EK93">
        <v>11.03576785714286</v>
      </c>
      <c r="EL93">
        <v>1177.072142857143</v>
      </c>
      <c r="EM93">
        <v>9.870254285714285</v>
      </c>
      <c r="EN93">
        <v>1.896483214285714</v>
      </c>
      <c r="EO93">
        <v>0.8953772142857144</v>
      </c>
      <c r="EP93">
        <v>16.60557142857143</v>
      </c>
      <c r="EQ93">
        <v>5.316111428571429</v>
      </c>
      <c r="ER93">
        <v>2000.003571428571</v>
      </c>
      <c r="ES93">
        <v>0.9799983571428571</v>
      </c>
      <c r="ET93">
        <v>0.02000143571428572</v>
      </c>
      <c r="EU93">
        <v>0</v>
      </c>
      <c r="EV93">
        <v>887.9382499999999</v>
      </c>
      <c r="EW93">
        <v>5.00078</v>
      </c>
      <c r="EX93">
        <v>23410.16428571428</v>
      </c>
      <c r="EY93">
        <v>16379.65357142857</v>
      </c>
      <c r="EZ93">
        <v>41.33899999999999</v>
      </c>
      <c r="FA93">
        <v>42.98200000000001</v>
      </c>
      <c r="FB93">
        <v>41.68507142857143</v>
      </c>
      <c r="FC93">
        <v>42.30782142857142</v>
      </c>
      <c r="FD93">
        <v>42.34346428571428</v>
      </c>
      <c r="FE93">
        <v>1955.103214285715</v>
      </c>
      <c r="FF93">
        <v>39.9</v>
      </c>
      <c r="FG93">
        <v>0</v>
      </c>
      <c r="FH93">
        <v>1686149695.9</v>
      </c>
      <c r="FI93">
        <v>0</v>
      </c>
      <c r="FJ93">
        <v>887.63568</v>
      </c>
      <c r="FK93">
        <v>-20.47653845007225</v>
      </c>
      <c r="FL93">
        <v>521.4846137313531</v>
      </c>
      <c r="FM93">
        <v>23416.776</v>
      </c>
      <c r="FN93">
        <v>15</v>
      </c>
      <c r="FO93">
        <v>0</v>
      </c>
      <c r="FP93" t="s">
        <v>431</v>
      </c>
      <c r="FQ93">
        <v>1685208052.5</v>
      </c>
      <c r="FR93">
        <v>1685208070</v>
      </c>
      <c r="FS93">
        <v>0</v>
      </c>
      <c r="FT93">
        <v>0.013</v>
      </c>
      <c r="FU93">
        <v>-0.005</v>
      </c>
      <c r="FV93">
        <v>-0.464</v>
      </c>
      <c r="FW93">
        <v>-0.401</v>
      </c>
      <c r="FX93">
        <v>420</v>
      </c>
      <c r="FY93">
        <v>0</v>
      </c>
      <c r="FZ93">
        <v>0.03</v>
      </c>
      <c r="GA93">
        <v>0.02</v>
      </c>
      <c r="GB93">
        <v>-117.967525</v>
      </c>
      <c r="GC93">
        <v>-0.2123414634141153</v>
      </c>
      <c r="GD93">
        <v>0.0894960858082632</v>
      </c>
      <c r="GE93">
        <v>0</v>
      </c>
      <c r="GF93">
        <v>11.092395</v>
      </c>
      <c r="GG93">
        <v>-1.376645403377133</v>
      </c>
      <c r="GH93">
        <v>0.1337830201296115</v>
      </c>
      <c r="GI93">
        <v>0</v>
      </c>
      <c r="GJ93">
        <v>0</v>
      </c>
      <c r="GK93">
        <v>2</v>
      </c>
      <c r="GL93" t="s">
        <v>486</v>
      </c>
      <c r="GM93">
        <v>3.09971</v>
      </c>
      <c r="GN93">
        <v>2.75799</v>
      </c>
      <c r="GO93">
        <v>0.169287</v>
      </c>
      <c r="GP93">
        <v>0.180175</v>
      </c>
      <c r="GQ93">
        <v>0.0994341</v>
      </c>
      <c r="GR93">
        <v>0.057582</v>
      </c>
      <c r="GS93">
        <v>21388.9</v>
      </c>
      <c r="GT93">
        <v>20771.8</v>
      </c>
      <c r="GU93">
        <v>26300.4</v>
      </c>
      <c r="GV93">
        <v>25683.6</v>
      </c>
      <c r="GW93">
        <v>38003.8</v>
      </c>
      <c r="GX93">
        <v>36748.3</v>
      </c>
      <c r="GY93">
        <v>45976.4</v>
      </c>
      <c r="GZ93">
        <v>42178.7</v>
      </c>
      <c r="HA93">
        <v>1.87815</v>
      </c>
      <c r="HB93">
        <v>1.7752</v>
      </c>
      <c r="HC93">
        <v>0.00573695</v>
      </c>
      <c r="HD93">
        <v>0</v>
      </c>
      <c r="HE93">
        <v>27.9796</v>
      </c>
      <c r="HF93">
        <v>999.9</v>
      </c>
      <c r="HG93">
        <v>42.6</v>
      </c>
      <c r="HH93">
        <v>40.3</v>
      </c>
      <c r="HI93">
        <v>35.379</v>
      </c>
      <c r="HJ93">
        <v>62.0044</v>
      </c>
      <c r="HK93">
        <v>28.734</v>
      </c>
      <c r="HL93">
        <v>1</v>
      </c>
      <c r="HM93">
        <v>0.249921</v>
      </c>
      <c r="HN93">
        <v>2.95166</v>
      </c>
      <c r="HO93">
        <v>20.278</v>
      </c>
      <c r="HP93">
        <v>5.20741</v>
      </c>
      <c r="HQ93">
        <v>11.98</v>
      </c>
      <c r="HR93">
        <v>4.9627</v>
      </c>
      <c r="HS93">
        <v>3.27355</v>
      </c>
      <c r="HT93">
        <v>9999</v>
      </c>
      <c r="HU93">
        <v>9999</v>
      </c>
      <c r="HV93">
        <v>9999</v>
      </c>
      <c r="HW93">
        <v>56.9</v>
      </c>
      <c r="HX93">
        <v>1.86401</v>
      </c>
      <c r="HY93">
        <v>1.8602</v>
      </c>
      <c r="HZ93">
        <v>1.85852</v>
      </c>
      <c r="IA93">
        <v>1.85989</v>
      </c>
      <c r="IB93">
        <v>1.85989</v>
      </c>
      <c r="IC93">
        <v>1.85852</v>
      </c>
      <c r="ID93">
        <v>1.8576</v>
      </c>
      <c r="IE93">
        <v>1.85242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-1.5</v>
      </c>
      <c r="IT93">
        <v>-0.2612</v>
      </c>
      <c r="IU93">
        <v>-0.7885906718864093</v>
      </c>
      <c r="IV93">
        <v>-0.0007240741224296705</v>
      </c>
      <c r="IW93">
        <v>1.394155135453638E-07</v>
      </c>
      <c r="IX93">
        <v>-7.009397865246837E-11</v>
      </c>
      <c r="IY93">
        <v>-0.2677907096197649</v>
      </c>
      <c r="IZ93">
        <v>-0.01839738240005131</v>
      </c>
      <c r="JA93">
        <v>0.0009886339832832726</v>
      </c>
      <c r="JB93">
        <v>-4.895939666473346E-06</v>
      </c>
      <c r="JC93">
        <v>3</v>
      </c>
      <c r="JD93">
        <v>2018</v>
      </c>
      <c r="JE93">
        <v>1</v>
      </c>
      <c r="JF93">
        <v>26</v>
      </c>
      <c r="JG93">
        <v>15694.2</v>
      </c>
      <c r="JH93">
        <v>15693.9</v>
      </c>
      <c r="JI93">
        <v>2.66357</v>
      </c>
      <c r="JJ93">
        <v>2.63062</v>
      </c>
      <c r="JK93">
        <v>1.49658</v>
      </c>
      <c r="JL93">
        <v>2.38647</v>
      </c>
      <c r="JM93">
        <v>1.54907</v>
      </c>
      <c r="JN93">
        <v>2.43896</v>
      </c>
      <c r="JO93">
        <v>44.1124</v>
      </c>
      <c r="JP93">
        <v>14.491</v>
      </c>
      <c r="JQ93">
        <v>18</v>
      </c>
      <c r="JR93">
        <v>496.915</v>
      </c>
      <c r="JS93">
        <v>446.269</v>
      </c>
      <c r="JT93">
        <v>24.8292</v>
      </c>
      <c r="JU93">
        <v>30.3795</v>
      </c>
      <c r="JV93">
        <v>30.001</v>
      </c>
      <c r="JW93">
        <v>30.3408</v>
      </c>
      <c r="JX93">
        <v>30.2843</v>
      </c>
      <c r="JY93">
        <v>53.4489</v>
      </c>
      <c r="JZ93">
        <v>62.5571</v>
      </c>
      <c r="KA93">
        <v>0</v>
      </c>
      <c r="KB93">
        <v>24.7658</v>
      </c>
      <c r="KC93">
        <v>1222.18</v>
      </c>
      <c r="KD93">
        <v>10.0981</v>
      </c>
      <c r="KE93">
        <v>100.484</v>
      </c>
      <c r="KF93">
        <v>100.277</v>
      </c>
    </row>
    <row r="94" spans="1:292">
      <c r="A94">
        <v>74</v>
      </c>
      <c r="B94">
        <v>1686149707.6</v>
      </c>
      <c r="C94">
        <v>456.5999999046326</v>
      </c>
      <c r="D94" t="s">
        <v>583</v>
      </c>
      <c r="E94" t="s">
        <v>584</v>
      </c>
      <c r="F94">
        <v>5</v>
      </c>
      <c r="G94" t="s">
        <v>428</v>
      </c>
      <c r="H94">
        <v>1686149700.1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1220.288636838862</v>
      </c>
      <c r="AJ94">
        <v>1122.978787878788</v>
      </c>
      <c r="AK94">
        <v>3.273143161821403</v>
      </c>
      <c r="AL94">
        <v>66.72119499432758</v>
      </c>
      <c r="AM94">
        <f>(AO94 - AN94 + DX94*1E3/(8.314*(DZ94+273.15)) * AQ94/DW94 * AP94) * DW94/(100*DK94) * 1000/(1000 - AO94)</f>
        <v>0</v>
      </c>
      <c r="AN94">
        <v>10.02532532092239</v>
      </c>
      <c r="AO94">
        <v>20.84783696969698</v>
      </c>
      <c r="AP94">
        <v>-0.006197521057910802</v>
      </c>
      <c r="AQ94">
        <v>106.240394086752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6</v>
      </c>
      <c r="DL94">
        <v>0.5</v>
      </c>
      <c r="DM94" t="s">
        <v>430</v>
      </c>
      <c r="DN94">
        <v>2</v>
      </c>
      <c r="DO94" t="b">
        <v>1</v>
      </c>
      <c r="DP94">
        <v>1686149700.1</v>
      </c>
      <c r="DQ94">
        <v>1076.660740740741</v>
      </c>
      <c r="DR94">
        <v>1194.366666666667</v>
      </c>
      <c r="DS94">
        <v>20.88511851851852</v>
      </c>
      <c r="DT94">
        <v>9.963046296296296</v>
      </c>
      <c r="DU94">
        <v>1078.154074074074</v>
      </c>
      <c r="DV94">
        <v>21.14616296296296</v>
      </c>
      <c r="DW94">
        <v>500.0126666666667</v>
      </c>
      <c r="DX94">
        <v>90.71474444444446</v>
      </c>
      <c r="DY94">
        <v>0.100133862962963</v>
      </c>
      <c r="DZ94">
        <v>28.1499</v>
      </c>
      <c r="EA94">
        <v>28.07776296296297</v>
      </c>
      <c r="EB94">
        <v>999.9000000000001</v>
      </c>
      <c r="EC94">
        <v>0</v>
      </c>
      <c r="ED94">
        <v>0</v>
      </c>
      <c r="EE94">
        <v>9982.314444444444</v>
      </c>
      <c r="EF94">
        <v>0</v>
      </c>
      <c r="EG94">
        <v>1454.391851851852</v>
      </c>
      <c r="EH94">
        <v>-117.7058518518519</v>
      </c>
      <c r="EI94">
        <v>1099.624814814815</v>
      </c>
      <c r="EJ94">
        <v>1206.385925925926</v>
      </c>
      <c r="EK94">
        <v>10.92208518518518</v>
      </c>
      <c r="EL94">
        <v>1194.366666666667</v>
      </c>
      <c r="EM94">
        <v>9.963046296296296</v>
      </c>
      <c r="EN94">
        <v>1.894588888888889</v>
      </c>
      <c r="EO94">
        <v>0.9037948518518519</v>
      </c>
      <c r="EP94">
        <v>16.58984444444445</v>
      </c>
      <c r="EQ94">
        <v>5.451104074074074</v>
      </c>
      <c r="ER94">
        <v>2000.022222222222</v>
      </c>
      <c r="ES94">
        <v>0.9799983333333334</v>
      </c>
      <c r="ET94">
        <v>0.02000146296296297</v>
      </c>
      <c r="EU94">
        <v>0</v>
      </c>
      <c r="EV94">
        <v>886.207888888889</v>
      </c>
      <c r="EW94">
        <v>5.00078</v>
      </c>
      <c r="EX94">
        <v>23432.87037037037</v>
      </c>
      <c r="EY94">
        <v>16379.8037037037</v>
      </c>
      <c r="EZ94">
        <v>41.34</v>
      </c>
      <c r="FA94">
        <v>42.993</v>
      </c>
      <c r="FB94">
        <v>41.69433333333333</v>
      </c>
      <c r="FC94">
        <v>42.30533333333333</v>
      </c>
      <c r="FD94">
        <v>42.33074074074074</v>
      </c>
      <c r="FE94">
        <v>1955.12</v>
      </c>
      <c r="FF94">
        <v>39.9</v>
      </c>
      <c r="FG94">
        <v>0</v>
      </c>
      <c r="FH94">
        <v>1686149700.7</v>
      </c>
      <c r="FI94">
        <v>0</v>
      </c>
      <c r="FJ94">
        <v>886.07328</v>
      </c>
      <c r="FK94">
        <v>-19.63669231362704</v>
      </c>
      <c r="FL94">
        <v>515.0230754919835</v>
      </c>
      <c r="FM94">
        <v>23435.284</v>
      </c>
      <c r="FN94">
        <v>15</v>
      </c>
      <c r="FO94">
        <v>0</v>
      </c>
      <c r="FP94" t="s">
        <v>431</v>
      </c>
      <c r="FQ94">
        <v>1685208052.5</v>
      </c>
      <c r="FR94">
        <v>1685208070</v>
      </c>
      <c r="FS94">
        <v>0</v>
      </c>
      <c r="FT94">
        <v>0.013</v>
      </c>
      <c r="FU94">
        <v>-0.005</v>
      </c>
      <c r="FV94">
        <v>-0.464</v>
      </c>
      <c r="FW94">
        <v>-0.401</v>
      </c>
      <c r="FX94">
        <v>420</v>
      </c>
      <c r="FY94">
        <v>0</v>
      </c>
      <c r="FZ94">
        <v>0.03</v>
      </c>
      <c r="GA94">
        <v>0.02</v>
      </c>
      <c r="GB94">
        <v>-117.8223</v>
      </c>
      <c r="GC94">
        <v>2.146063789868828</v>
      </c>
      <c r="GD94">
        <v>0.3297659927888254</v>
      </c>
      <c r="GE94">
        <v>0</v>
      </c>
      <c r="GF94">
        <v>11.0070725</v>
      </c>
      <c r="GG94">
        <v>-1.31757636022518</v>
      </c>
      <c r="GH94">
        <v>0.128319431473764</v>
      </c>
      <c r="GI94">
        <v>0</v>
      </c>
      <c r="GJ94">
        <v>0</v>
      </c>
      <c r="GK94">
        <v>2</v>
      </c>
      <c r="GL94" t="s">
        <v>486</v>
      </c>
      <c r="GM94">
        <v>3.0998</v>
      </c>
      <c r="GN94">
        <v>2.75809</v>
      </c>
      <c r="GO94">
        <v>0.170858</v>
      </c>
      <c r="GP94">
        <v>0.181627</v>
      </c>
      <c r="GQ94">
        <v>0.0993238</v>
      </c>
      <c r="GR94">
        <v>0.0576939</v>
      </c>
      <c r="GS94">
        <v>21348.2</v>
      </c>
      <c r="GT94">
        <v>20734.5</v>
      </c>
      <c r="GU94">
        <v>26300.1</v>
      </c>
      <c r="GV94">
        <v>25682.9</v>
      </c>
      <c r="GW94">
        <v>38008.2</v>
      </c>
      <c r="GX94">
        <v>36743.6</v>
      </c>
      <c r="GY94">
        <v>45975.8</v>
      </c>
      <c r="GZ94">
        <v>42178.1</v>
      </c>
      <c r="HA94">
        <v>1.87795</v>
      </c>
      <c r="HB94">
        <v>1.77518</v>
      </c>
      <c r="HC94">
        <v>0.00569969</v>
      </c>
      <c r="HD94">
        <v>0</v>
      </c>
      <c r="HE94">
        <v>27.9826</v>
      </c>
      <c r="HF94">
        <v>999.9</v>
      </c>
      <c r="HG94">
        <v>42.6</v>
      </c>
      <c r="HH94">
        <v>40.3</v>
      </c>
      <c r="HI94">
        <v>35.378</v>
      </c>
      <c r="HJ94">
        <v>62.3744</v>
      </c>
      <c r="HK94">
        <v>28.6579</v>
      </c>
      <c r="HL94">
        <v>1</v>
      </c>
      <c r="HM94">
        <v>0.250846</v>
      </c>
      <c r="HN94">
        <v>2.99553</v>
      </c>
      <c r="HO94">
        <v>20.278</v>
      </c>
      <c r="HP94">
        <v>5.21115</v>
      </c>
      <c r="HQ94">
        <v>11.98</v>
      </c>
      <c r="HR94">
        <v>4.96385</v>
      </c>
      <c r="HS94">
        <v>3.27405</v>
      </c>
      <c r="HT94">
        <v>9999</v>
      </c>
      <c r="HU94">
        <v>9999</v>
      </c>
      <c r="HV94">
        <v>9999</v>
      </c>
      <c r="HW94">
        <v>56.9</v>
      </c>
      <c r="HX94">
        <v>1.86401</v>
      </c>
      <c r="HY94">
        <v>1.8602</v>
      </c>
      <c r="HZ94">
        <v>1.85852</v>
      </c>
      <c r="IA94">
        <v>1.85989</v>
      </c>
      <c r="IB94">
        <v>1.85989</v>
      </c>
      <c r="IC94">
        <v>1.85852</v>
      </c>
      <c r="ID94">
        <v>1.85758</v>
      </c>
      <c r="IE94">
        <v>1.85242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-1.51</v>
      </c>
      <c r="IT94">
        <v>-0.2617</v>
      </c>
      <c r="IU94">
        <v>-0.7885906718864093</v>
      </c>
      <c r="IV94">
        <v>-0.0007240741224296705</v>
      </c>
      <c r="IW94">
        <v>1.394155135453638E-07</v>
      </c>
      <c r="IX94">
        <v>-7.009397865246837E-11</v>
      </c>
      <c r="IY94">
        <v>-0.2677907096197649</v>
      </c>
      <c r="IZ94">
        <v>-0.01839738240005131</v>
      </c>
      <c r="JA94">
        <v>0.0009886339832832726</v>
      </c>
      <c r="JB94">
        <v>-4.895939666473346E-06</v>
      </c>
      <c r="JC94">
        <v>3</v>
      </c>
      <c r="JD94">
        <v>2018</v>
      </c>
      <c r="JE94">
        <v>1</v>
      </c>
      <c r="JF94">
        <v>26</v>
      </c>
      <c r="JG94">
        <v>15694.3</v>
      </c>
      <c r="JH94">
        <v>15694</v>
      </c>
      <c r="JI94">
        <v>2.69165</v>
      </c>
      <c r="JJ94">
        <v>2.6355</v>
      </c>
      <c r="JK94">
        <v>1.49658</v>
      </c>
      <c r="JL94">
        <v>2.38647</v>
      </c>
      <c r="JM94">
        <v>1.54907</v>
      </c>
      <c r="JN94">
        <v>2.38647</v>
      </c>
      <c r="JO94">
        <v>44.14</v>
      </c>
      <c r="JP94">
        <v>14.4823</v>
      </c>
      <c r="JQ94">
        <v>18</v>
      </c>
      <c r="JR94">
        <v>496.837</v>
      </c>
      <c r="JS94">
        <v>446.289</v>
      </c>
      <c r="JT94">
        <v>24.7534</v>
      </c>
      <c r="JU94">
        <v>30.3864</v>
      </c>
      <c r="JV94">
        <v>30.0009</v>
      </c>
      <c r="JW94">
        <v>30.3463</v>
      </c>
      <c r="JX94">
        <v>30.2891</v>
      </c>
      <c r="JY94">
        <v>54.0019</v>
      </c>
      <c r="JZ94">
        <v>62.2738</v>
      </c>
      <c r="KA94">
        <v>0</v>
      </c>
      <c r="KB94">
        <v>24.6897</v>
      </c>
      <c r="KC94">
        <v>1242.24</v>
      </c>
      <c r="KD94">
        <v>10.1892</v>
      </c>
      <c r="KE94">
        <v>100.483</v>
      </c>
      <c r="KF94">
        <v>100.275</v>
      </c>
    </row>
    <row r="95" spans="1:292">
      <c r="A95">
        <v>75</v>
      </c>
      <c r="B95">
        <v>1686149712.6</v>
      </c>
      <c r="C95">
        <v>461.5999999046326</v>
      </c>
      <c r="D95" t="s">
        <v>585</v>
      </c>
      <c r="E95" t="s">
        <v>586</v>
      </c>
      <c r="F95">
        <v>5</v>
      </c>
      <c r="G95" t="s">
        <v>428</v>
      </c>
      <c r="H95">
        <v>1686149704.814285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1237.046677048639</v>
      </c>
      <c r="AJ95">
        <v>1139.465636363636</v>
      </c>
      <c r="AK95">
        <v>3.309398425595699</v>
      </c>
      <c r="AL95">
        <v>66.72119499432758</v>
      </c>
      <c r="AM95">
        <f>(AO95 - AN95 + DX95*1E3/(8.314*(DZ95+273.15)) * AQ95/DW95 * AP95) * DW95/(100*DK95) * 1000/(1000 - AO95)</f>
        <v>0</v>
      </c>
      <c r="AN95">
        <v>10.11328157909775</v>
      </c>
      <c r="AO95">
        <v>20.80829696969697</v>
      </c>
      <c r="AP95">
        <v>-0.009065899719033328</v>
      </c>
      <c r="AQ95">
        <v>106.240394086752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6</v>
      </c>
      <c r="DL95">
        <v>0.5</v>
      </c>
      <c r="DM95" t="s">
        <v>430</v>
      </c>
      <c r="DN95">
        <v>2</v>
      </c>
      <c r="DO95" t="b">
        <v>1</v>
      </c>
      <c r="DP95">
        <v>1686149704.814285</v>
      </c>
      <c r="DQ95">
        <v>1092.1075</v>
      </c>
      <c r="DR95">
        <v>1209.711428571429</v>
      </c>
      <c r="DS95">
        <v>20.85976785714285</v>
      </c>
      <c r="DT95">
        <v>10.03249964285714</v>
      </c>
      <c r="DU95">
        <v>1093.611428571429</v>
      </c>
      <c r="DV95">
        <v>21.12122142857143</v>
      </c>
      <c r="DW95">
        <v>500.0006071428572</v>
      </c>
      <c r="DX95">
        <v>90.71432142857142</v>
      </c>
      <c r="DY95">
        <v>0.1000733607142857</v>
      </c>
      <c r="DZ95">
        <v>28.14077142857143</v>
      </c>
      <c r="EA95">
        <v>28.07530714285715</v>
      </c>
      <c r="EB95">
        <v>999.9000000000002</v>
      </c>
      <c r="EC95">
        <v>0</v>
      </c>
      <c r="ED95">
        <v>0</v>
      </c>
      <c r="EE95">
        <v>9981.919285714286</v>
      </c>
      <c r="EF95">
        <v>0</v>
      </c>
      <c r="EG95">
        <v>1454.729285714286</v>
      </c>
      <c r="EH95">
        <v>-117.6040357142857</v>
      </c>
      <c r="EI95">
        <v>1115.3725</v>
      </c>
      <c r="EJ95">
        <v>1221.971428571429</v>
      </c>
      <c r="EK95">
        <v>10.82726428571429</v>
      </c>
      <c r="EL95">
        <v>1209.711428571429</v>
      </c>
      <c r="EM95">
        <v>10.03249964285714</v>
      </c>
      <c r="EN95">
        <v>1.89228</v>
      </c>
      <c r="EO95">
        <v>0.9100914642857143</v>
      </c>
      <c r="EP95">
        <v>16.57064642857143</v>
      </c>
      <c r="EQ95">
        <v>5.55099892857143</v>
      </c>
      <c r="ER95">
        <v>2000.039642857143</v>
      </c>
      <c r="ES95">
        <v>0.9799984642857142</v>
      </c>
      <c r="ET95">
        <v>0.02000133571428572</v>
      </c>
      <c r="EU95">
        <v>0</v>
      </c>
      <c r="EV95">
        <v>884.6952499999999</v>
      </c>
      <c r="EW95">
        <v>5.00078</v>
      </c>
      <c r="EX95">
        <v>23410.61071428571</v>
      </c>
      <c r="EY95">
        <v>16379.94642857143</v>
      </c>
      <c r="EZ95">
        <v>41.3435</v>
      </c>
      <c r="FA95">
        <v>43</v>
      </c>
      <c r="FB95">
        <v>41.70739285714284</v>
      </c>
      <c r="FC95">
        <v>42.3100357142857</v>
      </c>
      <c r="FD95">
        <v>42.34571428571428</v>
      </c>
      <c r="FE95">
        <v>1955.137500000001</v>
      </c>
      <c r="FF95">
        <v>39.9</v>
      </c>
      <c r="FG95">
        <v>0</v>
      </c>
      <c r="FH95">
        <v>1686149705.5</v>
      </c>
      <c r="FI95">
        <v>0</v>
      </c>
      <c r="FJ95">
        <v>884.5695199999999</v>
      </c>
      <c r="FK95">
        <v>-18.18169230361838</v>
      </c>
      <c r="FL95">
        <v>-788.2461533864608</v>
      </c>
      <c r="FM95">
        <v>23415.212</v>
      </c>
      <c r="FN95">
        <v>15</v>
      </c>
      <c r="FO95">
        <v>0</v>
      </c>
      <c r="FP95" t="s">
        <v>431</v>
      </c>
      <c r="FQ95">
        <v>1685208052.5</v>
      </c>
      <c r="FR95">
        <v>1685208070</v>
      </c>
      <c r="FS95">
        <v>0</v>
      </c>
      <c r="FT95">
        <v>0.013</v>
      </c>
      <c r="FU95">
        <v>-0.005</v>
      </c>
      <c r="FV95">
        <v>-0.464</v>
      </c>
      <c r="FW95">
        <v>-0.401</v>
      </c>
      <c r="FX95">
        <v>420</v>
      </c>
      <c r="FY95">
        <v>0</v>
      </c>
      <c r="FZ95">
        <v>0.03</v>
      </c>
      <c r="GA95">
        <v>0.02</v>
      </c>
      <c r="GB95">
        <v>-117.7069024390244</v>
      </c>
      <c r="GC95">
        <v>2.424292682926715</v>
      </c>
      <c r="GD95">
        <v>0.3522227541352718</v>
      </c>
      <c r="GE95">
        <v>0</v>
      </c>
      <c r="GF95">
        <v>10.89124634146341</v>
      </c>
      <c r="GG95">
        <v>-1.202600696864093</v>
      </c>
      <c r="GH95">
        <v>0.1204999728722993</v>
      </c>
      <c r="GI95">
        <v>0</v>
      </c>
      <c r="GJ95">
        <v>0</v>
      </c>
      <c r="GK95">
        <v>2</v>
      </c>
      <c r="GL95" t="s">
        <v>486</v>
      </c>
      <c r="GM95">
        <v>3.0998</v>
      </c>
      <c r="GN95">
        <v>2.758</v>
      </c>
      <c r="GO95">
        <v>0.172431</v>
      </c>
      <c r="GP95">
        <v>0.183156</v>
      </c>
      <c r="GQ95">
        <v>0.099203</v>
      </c>
      <c r="GR95">
        <v>0.0583586</v>
      </c>
      <c r="GS95">
        <v>21307.4</v>
      </c>
      <c r="GT95">
        <v>20695.6</v>
      </c>
      <c r="GU95">
        <v>26299.8</v>
      </c>
      <c r="GV95">
        <v>25682.8</v>
      </c>
      <c r="GW95">
        <v>38013.1</v>
      </c>
      <c r="GX95">
        <v>36717.2</v>
      </c>
      <c r="GY95">
        <v>45975.3</v>
      </c>
      <c r="GZ95">
        <v>42177.5</v>
      </c>
      <c r="HA95">
        <v>1.87785</v>
      </c>
      <c r="HB95">
        <v>1.77505</v>
      </c>
      <c r="HC95">
        <v>0.0054054</v>
      </c>
      <c r="HD95">
        <v>0</v>
      </c>
      <c r="HE95">
        <v>27.9873</v>
      </c>
      <c r="HF95">
        <v>999.9</v>
      </c>
      <c r="HG95">
        <v>42.6</v>
      </c>
      <c r="HH95">
        <v>40.3</v>
      </c>
      <c r="HI95">
        <v>35.3804</v>
      </c>
      <c r="HJ95">
        <v>62.3844</v>
      </c>
      <c r="HK95">
        <v>28.8181</v>
      </c>
      <c r="HL95">
        <v>1</v>
      </c>
      <c r="HM95">
        <v>0.251646</v>
      </c>
      <c r="HN95">
        <v>3.0577</v>
      </c>
      <c r="HO95">
        <v>20.2768</v>
      </c>
      <c r="HP95">
        <v>5.21265</v>
      </c>
      <c r="HQ95">
        <v>11.98</v>
      </c>
      <c r="HR95">
        <v>4.96375</v>
      </c>
      <c r="HS95">
        <v>3.27425</v>
      </c>
      <c r="HT95">
        <v>9999</v>
      </c>
      <c r="HU95">
        <v>9999</v>
      </c>
      <c r="HV95">
        <v>9999</v>
      </c>
      <c r="HW95">
        <v>56.9</v>
      </c>
      <c r="HX95">
        <v>1.86401</v>
      </c>
      <c r="HY95">
        <v>1.8602</v>
      </c>
      <c r="HZ95">
        <v>1.85852</v>
      </c>
      <c r="IA95">
        <v>1.85989</v>
      </c>
      <c r="IB95">
        <v>1.85989</v>
      </c>
      <c r="IC95">
        <v>1.85852</v>
      </c>
      <c r="ID95">
        <v>1.85759</v>
      </c>
      <c r="IE95">
        <v>1.85242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-1.52</v>
      </c>
      <c r="IT95">
        <v>-0.2623</v>
      </c>
      <c r="IU95">
        <v>-0.7885906718864093</v>
      </c>
      <c r="IV95">
        <v>-0.0007240741224296705</v>
      </c>
      <c r="IW95">
        <v>1.394155135453638E-07</v>
      </c>
      <c r="IX95">
        <v>-7.009397865246837E-11</v>
      </c>
      <c r="IY95">
        <v>-0.2677907096197649</v>
      </c>
      <c r="IZ95">
        <v>-0.01839738240005131</v>
      </c>
      <c r="JA95">
        <v>0.0009886339832832726</v>
      </c>
      <c r="JB95">
        <v>-4.895939666473346E-06</v>
      </c>
      <c r="JC95">
        <v>3</v>
      </c>
      <c r="JD95">
        <v>2018</v>
      </c>
      <c r="JE95">
        <v>1</v>
      </c>
      <c r="JF95">
        <v>26</v>
      </c>
      <c r="JG95">
        <v>15694.3</v>
      </c>
      <c r="JH95">
        <v>15694</v>
      </c>
      <c r="JI95">
        <v>2.72095</v>
      </c>
      <c r="JJ95">
        <v>2.62939</v>
      </c>
      <c r="JK95">
        <v>1.49658</v>
      </c>
      <c r="JL95">
        <v>2.38647</v>
      </c>
      <c r="JM95">
        <v>1.54907</v>
      </c>
      <c r="JN95">
        <v>2.44507</v>
      </c>
      <c r="JO95">
        <v>44.14</v>
      </c>
      <c r="JP95">
        <v>14.491</v>
      </c>
      <c r="JQ95">
        <v>18</v>
      </c>
      <c r="JR95">
        <v>496.825</v>
      </c>
      <c r="JS95">
        <v>446.262</v>
      </c>
      <c r="JT95">
        <v>24.6727</v>
      </c>
      <c r="JU95">
        <v>30.3934</v>
      </c>
      <c r="JV95">
        <v>30.0009</v>
      </c>
      <c r="JW95">
        <v>30.3526</v>
      </c>
      <c r="JX95">
        <v>30.296</v>
      </c>
      <c r="JY95">
        <v>54.631</v>
      </c>
      <c r="JZ95">
        <v>62.2738</v>
      </c>
      <c r="KA95">
        <v>0</v>
      </c>
      <c r="KB95">
        <v>24.6157</v>
      </c>
      <c r="KC95">
        <v>1255.59</v>
      </c>
      <c r="KD95">
        <v>10.2873</v>
      </c>
      <c r="KE95">
        <v>100.481</v>
      </c>
      <c r="KF95">
        <v>100.274</v>
      </c>
    </row>
    <row r="96" spans="1:292">
      <c r="A96">
        <v>76</v>
      </c>
      <c r="B96">
        <v>1686149717.6</v>
      </c>
      <c r="C96">
        <v>466.5999999046326</v>
      </c>
      <c r="D96" t="s">
        <v>587</v>
      </c>
      <c r="E96" t="s">
        <v>588</v>
      </c>
      <c r="F96">
        <v>5</v>
      </c>
      <c r="G96" t="s">
        <v>428</v>
      </c>
      <c r="H96">
        <v>1686149710.1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1253.975087609171</v>
      </c>
      <c r="AJ96">
        <v>1156.172848484849</v>
      </c>
      <c r="AK96">
        <v>3.340711337827206</v>
      </c>
      <c r="AL96">
        <v>66.72119499432758</v>
      </c>
      <c r="AM96">
        <f>(AO96 - AN96 + DX96*1E3/(8.314*(DZ96+273.15)) * AQ96/DW96 * AP96) * DW96/(100*DK96) * 1000/(1000 - AO96)</f>
        <v>0</v>
      </c>
      <c r="AN96">
        <v>10.19903713326223</v>
      </c>
      <c r="AO96">
        <v>20.77752969696969</v>
      </c>
      <c r="AP96">
        <v>-0.005550262084316375</v>
      </c>
      <c r="AQ96">
        <v>106.240394086752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6</v>
      </c>
      <c r="DL96">
        <v>0.5</v>
      </c>
      <c r="DM96" t="s">
        <v>430</v>
      </c>
      <c r="DN96">
        <v>2</v>
      </c>
      <c r="DO96" t="b">
        <v>1</v>
      </c>
      <c r="DP96">
        <v>1686149710.1</v>
      </c>
      <c r="DQ96">
        <v>1109.335185185185</v>
      </c>
      <c r="DR96">
        <v>1226.911111111111</v>
      </c>
      <c r="DS96">
        <v>20.82571481481482</v>
      </c>
      <c r="DT96">
        <v>10.11443333333333</v>
      </c>
      <c r="DU96">
        <v>1110.851111111111</v>
      </c>
      <c r="DV96">
        <v>21.08773333333333</v>
      </c>
      <c r="DW96">
        <v>500.0175185185185</v>
      </c>
      <c r="DX96">
        <v>90.71385185185184</v>
      </c>
      <c r="DY96">
        <v>0.09998367407407407</v>
      </c>
      <c r="DZ96">
        <v>28.1294962962963</v>
      </c>
      <c r="EA96">
        <v>28.07381111111111</v>
      </c>
      <c r="EB96">
        <v>999.9000000000001</v>
      </c>
      <c r="EC96">
        <v>0</v>
      </c>
      <c r="ED96">
        <v>0</v>
      </c>
      <c r="EE96">
        <v>9992.123703703703</v>
      </c>
      <c r="EF96">
        <v>0</v>
      </c>
      <c r="EG96">
        <v>1455.111481481481</v>
      </c>
      <c r="EH96">
        <v>-117.5765555555556</v>
      </c>
      <c r="EI96">
        <v>1132.927777777778</v>
      </c>
      <c r="EJ96">
        <v>1239.448888888889</v>
      </c>
      <c r="EK96">
        <v>10.71128518518519</v>
      </c>
      <c r="EL96">
        <v>1226.911111111111</v>
      </c>
      <c r="EM96">
        <v>10.11443333333333</v>
      </c>
      <c r="EN96">
        <v>1.889181111111111</v>
      </c>
      <c r="EO96">
        <v>0.9175192222222222</v>
      </c>
      <c r="EP96">
        <v>16.54487037037037</v>
      </c>
      <c r="EQ96">
        <v>5.668134814814814</v>
      </c>
      <c r="ER96">
        <v>2000.034444444444</v>
      </c>
      <c r="ES96">
        <v>0.9799985555555556</v>
      </c>
      <c r="ET96">
        <v>0.02000124444444445</v>
      </c>
      <c r="EU96">
        <v>0</v>
      </c>
      <c r="EV96">
        <v>883.1219259259259</v>
      </c>
      <c r="EW96">
        <v>5.00078</v>
      </c>
      <c r="EX96">
        <v>23361.37407407408</v>
      </c>
      <c r="EY96">
        <v>16379.90370370371</v>
      </c>
      <c r="EZ96">
        <v>41.34011111111111</v>
      </c>
      <c r="FA96">
        <v>43</v>
      </c>
      <c r="FB96">
        <v>41.69648148148147</v>
      </c>
      <c r="FC96">
        <v>42.31222222222222</v>
      </c>
      <c r="FD96">
        <v>42.37007407407406</v>
      </c>
      <c r="FE96">
        <v>1955.132592592593</v>
      </c>
      <c r="FF96">
        <v>39.9</v>
      </c>
      <c r="FG96">
        <v>0</v>
      </c>
      <c r="FH96">
        <v>1686149710.9</v>
      </c>
      <c r="FI96">
        <v>0</v>
      </c>
      <c r="FJ96">
        <v>883.0665</v>
      </c>
      <c r="FK96">
        <v>-16.64741881261691</v>
      </c>
      <c r="FL96">
        <v>-891.3538458951834</v>
      </c>
      <c r="FM96">
        <v>23363.95</v>
      </c>
      <c r="FN96">
        <v>15</v>
      </c>
      <c r="FO96">
        <v>0</v>
      </c>
      <c r="FP96" t="s">
        <v>431</v>
      </c>
      <c r="FQ96">
        <v>1685208052.5</v>
      </c>
      <c r="FR96">
        <v>1685208070</v>
      </c>
      <c r="FS96">
        <v>0</v>
      </c>
      <c r="FT96">
        <v>0.013</v>
      </c>
      <c r="FU96">
        <v>-0.005</v>
      </c>
      <c r="FV96">
        <v>-0.464</v>
      </c>
      <c r="FW96">
        <v>-0.401</v>
      </c>
      <c r="FX96">
        <v>420</v>
      </c>
      <c r="FY96">
        <v>0</v>
      </c>
      <c r="FZ96">
        <v>0.03</v>
      </c>
      <c r="GA96">
        <v>0.02</v>
      </c>
      <c r="GB96">
        <v>-117.6818536585366</v>
      </c>
      <c r="GC96">
        <v>0.0949756097560281</v>
      </c>
      <c r="GD96">
        <v>0.3371743821081748</v>
      </c>
      <c r="GE96">
        <v>1</v>
      </c>
      <c r="GF96">
        <v>10.78491707317073</v>
      </c>
      <c r="GG96">
        <v>-1.327390243902454</v>
      </c>
      <c r="GH96">
        <v>0.1325901201161281</v>
      </c>
      <c r="GI96">
        <v>0</v>
      </c>
      <c r="GJ96">
        <v>1</v>
      </c>
      <c r="GK96">
        <v>2</v>
      </c>
      <c r="GL96" t="s">
        <v>439</v>
      </c>
      <c r="GM96">
        <v>3.0998</v>
      </c>
      <c r="GN96">
        <v>2.7582</v>
      </c>
      <c r="GO96">
        <v>0.174012</v>
      </c>
      <c r="GP96">
        <v>0.184677</v>
      </c>
      <c r="GQ96">
        <v>0.0990832</v>
      </c>
      <c r="GR96">
        <v>0.0584959</v>
      </c>
      <c r="GS96">
        <v>21266.2</v>
      </c>
      <c r="GT96">
        <v>20656.6</v>
      </c>
      <c r="GU96">
        <v>26299.2</v>
      </c>
      <c r="GV96">
        <v>25682.3</v>
      </c>
      <c r="GW96">
        <v>38017.5</v>
      </c>
      <c r="GX96">
        <v>36711.5</v>
      </c>
      <c r="GY96">
        <v>45974.2</v>
      </c>
      <c r="GZ96">
        <v>42176.9</v>
      </c>
      <c r="HA96">
        <v>1.8778</v>
      </c>
      <c r="HB96">
        <v>1.7753</v>
      </c>
      <c r="HC96">
        <v>0.00465661</v>
      </c>
      <c r="HD96">
        <v>0</v>
      </c>
      <c r="HE96">
        <v>27.9905</v>
      </c>
      <c r="HF96">
        <v>999.9</v>
      </c>
      <c r="HG96">
        <v>42.6</v>
      </c>
      <c r="HH96">
        <v>40.3</v>
      </c>
      <c r="HI96">
        <v>35.3771</v>
      </c>
      <c r="HJ96">
        <v>62.2144</v>
      </c>
      <c r="HK96">
        <v>28.6338</v>
      </c>
      <c r="HL96">
        <v>1</v>
      </c>
      <c r="HM96">
        <v>0.252561</v>
      </c>
      <c r="HN96">
        <v>3.09349</v>
      </c>
      <c r="HO96">
        <v>20.2763</v>
      </c>
      <c r="HP96">
        <v>5.2125</v>
      </c>
      <c r="HQ96">
        <v>11.98</v>
      </c>
      <c r="HR96">
        <v>4.96375</v>
      </c>
      <c r="HS96">
        <v>3.27433</v>
      </c>
      <c r="HT96">
        <v>9999</v>
      </c>
      <c r="HU96">
        <v>9999</v>
      </c>
      <c r="HV96">
        <v>9999</v>
      </c>
      <c r="HW96">
        <v>56.9</v>
      </c>
      <c r="HX96">
        <v>1.864</v>
      </c>
      <c r="HY96">
        <v>1.8602</v>
      </c>
      <c r="HZ96">
        <v>1.85852</v>
      </c>
      <c r="IA96">
        <v>1.85989</v>
      </c>
      <c r="IB96">
        <v>1.85989</v>
      </c>
      <c r="IC96">
        <v>1.85852</v>
      </c>
      <c r="ID96">
        <v>1.8576</v>
      </c>
      <c r="IE96">
        <v>1.85242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-1.53</v>
      </c>
      <c r="IT96">
        <v>-0.2629</v>
      </c>
      <c r="IU96">
        <v>-0.7885906718864093</v>
      </c>
      <c r="IV96">
        <v>-0.0007240741224296705</v>
      </c>
      <c r="IW96">
        <v>1.394155135453638E-07</v>
      </c>
      <c r="IX96">
        <v>-7.009397865246837E-11</v>
      </c>
      <c r="IY96">
        <v>-0.2677907096197649</v>
      </c>
      <c r="IZ96">
        <v>-0.01839738240005131</v>
      </c>
      <c r="JA96">
        <v>0.0009886339832832726</v>
      </c>
      <c r="JB96">
        <v>-4.895939666473346E-06</v>
      </c>
      <c r="JC96">
        <v>3</v>
      </c>
      <c r="JD96">
        <v>2018</v>
      </c>
      <c r="JE96">
        <v>1</v>
      </c>
      <c r="JF96">
        <v>26</v>
      </c>
      <c r="JG96">
        <v>15694.4</v>
      </c>
      <c r="JH96">
        <v>15694.1</v>
      </c>
      <c r="JI96">
        <v>2.75024</v>
      </c>
      <c r="JJ96">
        <v>2.6355</v>
      </c>
      <c r="JK96">
        <v>1.49658</v>
      </c>
      <c r="JL96">
        <v>2.38647</v>
      </c>
      <c r="JM96">
        <v>1.54907</v>
      </c>
      <c r="JN96">
        <v>2.43408</v>
      </c>
      <c r="JO96">
        <v>44.14</v>
      </c>
      <c r="JP96">
        <v>14.4823</v>
      </c>
      <c r="JQ96">
        <v>18</v>
      </c>
      <c r="JR96">
        <v>496.842</v>
      </c>
      <c r="JS96">
        <v>446.456</v>
      </c>
      <c r="JT96">
        <v>24.6008</v>
      </c>
      <c r="JU96">
        <v>30.4009</v>
      </c>
      <c r="JV96">
        <v>30.0008</v>
      </c>
      <c r="JW96">
        <v>30.3587</v>
      </c>
      <c r="JX96">
        <v>30.3014</v>
      </c>
      <c r="JY96">
        <v>55.1838</v>
      </c>
      <c r="JZ96">
        <v>62.0019</v>
      </c>
      <c r="KA96">
        <v>0</v>
      </c>
      <c r="KB96">
        <v>24.5419</v>
      </c>
      <c r="KC96">
        <v>1275.65</v>
      </c>
      <c r="KD96">
        <v>10.4124</v>
      </c>
      <c r="KE96">
        <v>100.479</v>
      </c>
      <c r="KF96">
        <v>100.272</v>
      </c>
    </row>
    <row r="97" spans="1:292">
      <c r="A97">
        <v>77</v>
      </c>
      <c r="B97">
        <v>1686149722.6</v>
      </c>
      <c r="C97">
        <v>471.5999999046326</v>
      </c>
      <c r="D97" t="s">
        <v>589</v>
      </c>
      <c r="E97" t="s">
        <v>590</v>
      </c>
      <c r="F97">
        <v>5</v>
      </c>
      <c r="G97" t="s">
        <v>428</v>
      </c>
      <c r="H97">
        <v>1686149714.814285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1271.006209016354</v>
      </c>
      <c r="AJ97">
        <v>1173.075878787879</v>
      </c>
      <c r="AK97">
        <v>3.379070835697239</v>
      </c>
      <c r="AL97">
        <v>66.72119499432758</v>
      </c>
      <c r="AM97">
        <f>(AO97 - AN97 + DX97*1E3/(8.314*(DZ97+273.15)) * AQ97/DW97 * AP97) * DW97/(100*DK97) * 1000/(1000 - AO97)</f>
        <v>0</v>
      </c>
      <c r="AN97">
        <v>10.26479117795617</v>
      </c>
      <c r="AO97">
        <v>20.73831757575758</v>
      </c>
      <c r="AP97">
        <v>-0.008024780031501002</v>
      </c>
      <c r="AQ97">
        <v>106.240394086752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6</v>
      </c>
      <c r="DL97">
        <v>0.5</v>
      </c>
      <c r="DM97" t="s">
        <v>430</v>
      </c>
      <c r="DN97">
        <v>2</v>
      </c>
      <c r="DO97" t="b">
        <v>1</v>
      </c>
      <c r="DP97">
        <v>1686149714.814285</v>
      </c>
      <c r="DQ97">
        <v>1124.714642857143</v>
      </c>
      <c r="DR97">
        <v>1242.600357142857</v>
      </c>
      <c r="DS97">
        <v>20.79116071428572</v>
      </c>
      <c r="DT97">
        <v>10.19161428571428</v>
      </c>
      <c r="DU97">
        <v>1126.242142857143</v>
      </c>
      <c r="DV97">
        <v>21.05375357142857</v>
      </c>
      <c r="DW97">
        <v>500.0187142857143</v>
      </c>
      <c r="DX97">
        <v>90.71313571428571</v>
      </c>
      <c r="DY97">
        <v>0.1000133607142857</v>
      </c>
      <c r="DZ97">
        <v>28.11708214285715</v>
      </c>
      <c r="EA97">
        <v>28.07011428571429</v>
      </c>
      <c r="EB97">
        <v>999.9000000000002</v>
      </c>
      <c r="EC97">
        <v>0</v>
      </c>
      <c r="ED97">
        <v>0</v>
      </c>
      <c r="EE97">
        <v>9994.861785714285</v>
      </c>
      <c r="EF97">
        <v>0</v>
      </c>
      <c r="EG97">
        <v>1455.325</v>
      </c>
      <c r="EH97">
        <v>-117.8864642857143</v>
      </c>
      <c r="EI97">
        <v>1148.593928571428</v>
      </c>
      <c r="EJ97">
        <v>1255.396785714285</v>
      </c>
      <c r="EK97">
        <v>10.59955</v>
      </c>
      <c r="EL97">
        <v>1242.600357142857</v>
      </c>
      <c r="EM97">
        <v>10.19161428571428</v>
      </c>
      <c r="EN97">
        <v>1.8860325</v>
      </c>
      <c r="EO97">
        <v>0.9245135</v>
      </c>
      <c r="EP97">
        <v>16.51863928571428</v>
      </c>
      <c r="EQ97">
        <v>5.777713571428571</v>
      </c>
      <c r="ER97">
        <v>2000.018214285714</v>
      </c>
      <c r="ES97">
        <v>0.9799986785714285</v>
      </c>
      <c r="ET97">
        <v>0.02000112142857144</v>
      </c>
      <c r="EU97">
        <v>0</v>
      </c>
      <c r="EV97">
        <v>881.7887142857141</v>
      </c>
      <c r="EW97">
        <v>5.00078</v>
      </c>
      <c r="EX97">
        <v>23321.225</v>
      </c>
      <c r="EY97">
        <v>16379.77142857143</v>
      </c>
      <c r="EZ97">
        <v>41.35914285714284</v>
      </c>
      <c r="FA97">
        <v>43.00442857142857</v>
      </c>
      <c r="FB97">
        <v>41.70503571428571</v>
      </c>
      <c r="FC97">
        <v>42.33235714285714</v>
      </c>
      <c r="FD97">
        <v>42.44610714285714</v>
      </c>
      <c r="FE97">
        <v>1955.118214285714</v>
      </c>
      <c r="FF97">
        <v>39.9</v>
      </c>
      <c r="FG97">
        <v>0</v>
      </c>
      <c r="FH97">
        <v>1686149715.7</v>
      </c>
      <c r="FI97">
        <v>0</v>
      </c>
      <c r="FJ97">
        <v>881.7157692307693</v>
      </c>
      <c r="FK97">
        <v>-16.74618805220946</v>
      </c>
      <c r="FL97">
        <v>105.200000322241</v>
      </c>
      <c r="FM97">
        <v>23320.40384615385</v>
      </c>
      <c r="FN97">
        <v>15</v>
      </c>
      <c r="FO97">
        <v>0</v>
      </c>
      <c r="FP97" t="s">
        <v>431</v>
      </c>
      <c r="FQ97">
        <v>1685208052.5</v>
      </c>
      <c r="FR97">
        <v>1685208070</v>
      </c>
      <c r="FS97">
        <v>0</v>
      </c>
      <c r="FT97">
        <v>0.013</v>
      </c>
      <c r="FU97">
        <v>-0.005</v>
      </c>
      <c r="FV97">
        <v>-0.464</v>
      </c>
      <c r="FW97">
        <v>-0.401</v>
      </c>
      <c r="FX97">
        <v>420</v>
      </c>
      <c r="FY97">
        <v>0</v>
      </c>
      <c r="FZ97">
        <v>0.03</v>
      </c>
      <c r="GA97">
        <v>0.02</v>
      </c>
      <c r="GB97">
        <v>-117.720512195122</v>
      </c>
      <c r="GC97">
        <v>-3.079275261324051</v>
      </c>
      <c r="GD97">
        <v>0.3767061429602144</v>
      </c>
      <c r="GE97">
        <v>0</v>
      </c>
      <c r="GF97">
        <v>10.67597073170732</v>
      </c>
      <c r="GG97">
        <v>-1.387003484320561</v>
      </c>
      <c r="GH97">
        <v>0.1382233086198057</v>
      </c>
      <c r="GI97">
        <v>0</v>
      </c>
      <c r="GJ97">
        <v>0</v>
      </c>
      <c r="GK97">
        <v>2</v>
      </c>
      <c r="GL97" t="s">
        <v>486</v>
      </c>
      <c r="GM97">
        <v>3.09981</v>
      </c>
      <c r="GN97">
        <v>2.75797</v>
      </c>
      <c r="GO97">
        <v>0.175588</v>
      </c>
      <c r="GP97">
        <v>0.186174</v>
      </c>
      <c r="GQ97">
        <v>0.0989483</v>
      </c>
      <c r="GR97">
        <v>0.0590939</v>
      </c>
      <c r="GS97">
        <v>21225.3</v>
      </c>
      <c r="GT97">
        <v>20618.2</v>
      </c>
      <c r="GU97">
        <v>26298.8</v>
      </c>
      <c r="GV97">
        <v>25681.7</v>
      </c>
      <c r="GW97">
        <v>38022.9</v>
      </c>
      <c r="GX97">
        <v>36687.5</v>
      </c>
      <c r="GY97">
        <v>45973.5</v>
      </c>
      <c r="GZ97">
        <v>42176</v>
      </c>
      <c r="HA97">
        <v>1.87715</v>
      </c>
      <c r="HB97">
        <v>1.7754</v>
      </c>
      <c r="HC97">
        <v>0.00419095</v>
      </c>
      <c r="HD97">
        <v>0</v>
      </c>
      <c r="HE97">
        <v>27.9929</v>
      </c>
      <c r="HF97">
        <v>999.9</v>
      </c>
      <c r="HG97">
        <v>42.6</v>
      </c>
      <c r="HH97">
        <v>40.3</v>
      </c>
      <c r="HI97">
        <v>35.3767</v>
      </c>
      <c r="HJ97">
        <v>62.4944</v>
      </c>
      <c r="HK97">
        <v>28.6138</v>
      </c>
      <c r="HL97">
        <v>1</v>
      </c>
      <c r="HM97">
        <v>0.253364</v>
      </c>
      <c r="HN97">
        <v>3.15323</v>
      </c>
      <c r="HO97">
        <v>20.275</v>
      </c>
      <c r="HP97">
        <v>5.2122</v>
      </c>
      <c r="HQ97">
        <v>11.98</v>
      </c>
      <c r="HR97">
        <v>4.96335</v>
      </c>
      <c r="HS97">
        <v>3.27413</v>
      </c>
      <c r="HT97">
        <v>9999</v>
      </c>
      <c r="HU97">
        <v>9999</v>
      </c>
      <c r="HV97">
        <v>9999</v>
      </c>
      <c r="HW97">
        <v>56.9</v>
      </c>
      <c r="HX97">
        <v>1.86399</v>
      </c>
      <c r="HY97">
        <v>1.8602</v>
      </c>
      <c r="HZ97">
        <v>1.85853</v>
      </c>
      <c r="IA97">
        <v>1.85989</v>
      </c>
      <c r="IB97">
        <v>1.85989</v>
      </c>
      <c r="IC97">
        <v>1.85852</v>
      </c>
      <c r="ID97">
        <v>1.8576</v>
      </c>
      <c r="IE97">
        <v>1.85242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-1.54</v>
      </c>
      <c r="IT97">
        <v>-0.2635</v>
      </c>
      <c r="IU97">
        <v>-0.7885906718864093</v>
      </c>
      <c r="IV97">
        <v>-0.0007240741224296705</v>
      </c>
      <c r="IW97">
        <v>1.394155135453638E-07</v>
      </c>
      <c r="IX97">
        <v>-7.009397865246837E-11</v>
      </c>
      <c r="IY97">
        <v>-0.2677907096197649</v>
      </c>
      <c r="IZ97">
        <v>-0.01839738240005131</v>
      </c>
      <c r="JA97">
        <v>0.0009886339832832726</v>
      </c>
      <c r="JB97">
        <v>-4.895939666473346E-06</v>
      </c>
      <c r="JC97">
        <v>3</v>
      </c>
      <c r="JD97">
        <v>2018</v>
      </c>
      <c r="JE97">
        <v>1</v>
      </c>
      <c r="JF97">
        <v>26</v>
      </c>
      <c r="JG97">
        <v>15694.5</v>
      </c>
      <c r="JH97">
        <v>15694.2</v>
      </c>
      <c r="JI97">
        <v>2.78198</v>
      </c>
      <c r="JJ97">
        <v>2.62695</v>
      </c>
      <c r="JK97">
        <v>1.49658</v>
      </c>
      <c r="JL97">
        <v>2.38647</v>
      </c>
      <c r="JM97">
        <v>1.54785</v>
      </c>
      <c r="JN97">
        <v>2.45605</v>
      </c>
      <c r="JO97">
        <v>44.14</v>
      </c>
      <c r="JP97">
        <v>14.491</v>
      </c>
      <c r="JQ97">
        <v>18</v>
      </c>
      <c r="JR97">
        <v>496.504</v>
      </c>
      <c r="JS97">
        <v>446.563</v>
      </c>
      <c r="JT97">
        <v>24.5262</v>
      </c>
      <c r="JU97">
        <v>30.4085</v>
      </c>
      <c r="JV97">
        <v>30.0008</v>
      </c>
      <c r="JW97">
        <v>30.3657</v>
      </c>
      <c r="JX97">
        <v>30.3077</v>
      </c>
      <c r="JY97">
        <v>55.8067</v>
      </c>
      <c r="JZ97">
        <v>61.7269</v>
      </c>
      <c r="KA97">
        <v>0</v>
      </c>
      <c r="KB97">
        <v>24.4762</v>
      </c>
      <c r="KC97">
        <v>1289.04</v>
      </c>
      <c r="KD97">
        <v>10.5405</v>
      </c>
      <c r="KE97">
        <v>100.478</v>
      </c>
      <c r="KF97">
        <v>100.27</v>
      </c>
    </row>
    <row r="98" spans="1:292">
      <c r="A98">
        <v>78</v>
      </c>
      <c r="B98">
        <v>1686149727.6</v>
      </c>
      <c r="C98">
        <v>476.5999999046326</v>
      </c>
      <c r="D98" t="s">
        <v>591</v>
      </c>
      <c r="E98" t="s">
        <v>592</v>
      </c>
      <c r="F98">
        <v>5</v>
      </c>
      <c r="G98" t="s">
        <v>428</v>
      </c>
      <c r="H98">
        <v>1686149720.1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1288.013661829079</v>
      </c>
      <c r="AJ98">
        <v>1189.878666666667</v>
      </c>
      <c r="AK98">
        <v>3.354438629640217</v>
      </c>
      <c r="AL98">
        <v>66.72119499432758</v>
      </c>
      <c r="AM98">
        <f>(AO98 - AN98 + DX98*1E3/(8.314*(DZ98+273.15)) * AQ98/DW98 * AP98) * DW98/(100*DK98) * 1000/(1000 - AO98)</f>
        <v>0</v>
      </c>
      <c r="AN98">
        <v>10.43792485085376</v>
      </c>
      <c r="AO98">
        <v>20.71333454545453</v>
      </c>
      <c r="AP98">
        <v>-0.003681173543793516</v>
      </c>
      <c r="AQ98">
        <v>106.240394086752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6</v>
      </c>
      <c r="DL98">
        <v>0.5</v>
      </c>
      <c r="DM98" t="s">
        <v>430</v>
      </c>
      <c r="DN98">
        <v>2</v>
      </c>
      <c r="DO98" t="b">
        <v>1</v>
      </c>
      <c r="DP98">
        <v>1686149720.1</v>
      </c>
      <c r="DQ98">
        <v>1142.109259259259</v>
      </c>
      <c r="DR98">
        <v>1260.25</v>
      </c>
      <c r="DS98">
        <v>20.75563703703704</v>
      </c>
      <c r="DT98">
        <v>10.30230740740741</v>
      </c>
      <c r="DU98">
        <v>1143.647777777778</v>
      </c>
      <c r="DV98">
        <v>21.01881851851851</v>
      </c>
      <c r="DW98">
        <v>500.0235185185185</v>
      </c>
      <c r="DX98">
        <v>90.71310370370371</v>
      </c>
      <c r="DY98">
        <v>0.100035237037037</v>
      </c>
      <c r="DZ98">
        <v>28.10308148148148</v>
      </c>
      <c r="EA98">
        <v>28.06556296296296</v>
      </c>
      <c r="EB98">
        <v>999.9000000000001</v>
      </c>
      <c r="EC98">
        <v>0</v>
      </c>
      <c r="ED98">
        <v>0</v>
      </c>
      <c r="EE98">
        <v>10000.11481481481</v>
      </c>
      <c r="EF98">
        <v>0</v>
      </c>
      <c r="EG98">
        <v>1455.208888888889</v>
      </c>
      <c r="EH98">
        <v>-118.1428518518518</v>
      </c>
      <c r="EI98">
        <v>1166.314814814815</v>
      </c>
      <c r="EJ98">
        <v>1273.371851851852</v>
      </c>
      <c r="EK98">
        <v>10.45333703703704</v>
      </c>
      <c r="EL98">
        <v>1260.25</v>
      </c>
      <c r="EM98">
        <v>10.30230740740741</v>
      </c>
      <c r="EN98">
        <v>1.88280962962963</v>
      </c>
      <c r="EO98">
        <v>0.9345543333333334</v>
      </c>
      <c r="EP98">
        <v>16.49175555555556</v>
      </c>
      <c r="EQ98">
        <v>5.933523703703703</v>
      </c>
      <c r="ER98">
        <v>1999.995925925926</v>
      </c>
      <c r="ES98">
        <v>0.9799987777777778</v>
      </c>
      <c r="ET98">
        <v>0.02000102222222222</v>
      </c>
      <c r="EU98">
        <v>0</v>
      </c>
      <c r="EV98">
        <v>880.4509259259261</v>
      </c>
      <c r="EW98">
        <v>5.00078</v>
      </c>
      <c r="EX98">
        <v>23288.48888888889</v>
      </c>
      <c r="EY98">
        <v>16379.58888888889</v>
      </c>
      <c r="EZ98">
        <v>41.36781481481481</v>
      </c>
      <c r="FA98">
        <v>43.01837037037036</v>
      </c>
      <c r="FB98">
        <v>41.71033333333332</v>
      </c>
      <c r="FC98">
        <v>42.34233333333333</v>
      </c>
      <c r="FD98">
        <v>42.49044444444444</v>
      </c>
      <c r="FE98">
        <v>1955.095925925926</v>
      </c>
      <c r="FF98">
        <v>39.9</v>
      </c>
      <c r="FG98">
        <v>0</v>
      </c>
      <c r="FH98">
        <v>1686149720.5</v>
      </c>
      <c r="FI98">
        <v>0</v>
      </c>
      <c r="FJ98">
        <v>880.4870384615385</v>
      </c>
      <c r="FK98">
        <v>-15.16454698191764</v>
      </c>
      <c r="FL98">
        <v>-378.7829055628572</v>
      </c>
      <c r="FM98">
        <v>23289.77692307693</v>
      </c>
      <c r="FN98">
        <v>15</v>
      </c>
      <c r="FO98">
        <v>0</v>
      </c>
      <c r="FP98" t="s">
        <v>431</v>
      </c>
      <c r="FQ98">
        <v>1685208052.5</v>
      </c>
      <c r="FR98">
        <v>1685208070</v>
      </c>
      <c r="FS98">
        <v>0</v>
      </c>
      <c r="FT98">
        <v>0.013</v>
      </c>
      <c r="FU98">
        <v>-0.005</v>
      </c>
      <c r="FV98">
        <v>-0.464</v>
      </c>
      <c r="FW98">
        <v>-0.401</v>
      </c>
      <c r="FX98">
        <v>420</v>
      </c>
      <c r="FY98">
        <v>0</v>
      </c>
      <c r="FZ98">
        <v>0.03</v>
      </c>
      <c r="GA98">
        <v>0.02</v>
      </c>
      <c r="GB98">
        <v>-117.9861</v>
      </c>
      <c r="GC98">
        <v>-2.904202626640983</v>
      </c>
      <c r="GD98">
        <v>0.2959513304582354</v>
      </c>
      <c r="GE98">
        <v>0</v>
      </c>
      <c r="GF98">
        <v>10.5230325</v>
      </c>
      <c r="GG98">
        <v>-1.636067166979378</v>
      </c>
      <c r="GH98">
        <v>0.1596282703462953</v>
      </c>
      <c r="GI98">
        <v>0</v>
      </c>
      <c r="GJ98">
        <v>0</v>
      </c>
      <c r="GK98">
        <v>2</v>
      </c>
      <c r="GL98" t="s">
        <v>486</v>
      </c>
      <c r="GM98">
        <v>3.09994</v>
      </c>
      <c r="GN98">
        <v>2.75825</v>
      </c>
      <c r="GO98">
        <v>0.177149</v>
      </c>
      <c r="GP98">
        <v>0.187691</v>
      </c>
      <c r="GQ98">
        <v>0.0988753</v>
      </c>
      <c r="GR98">
        <v>0.0595955</v>
      </c>
      <c r="GS98">
        <v>21184.9</v>
      </c>
      <c r="GT98">
        <v>20579.7</v>
      </c>
      <c r="GU98">
        <v>26298.5</v>
      </c>
      <c r="GV98">
        <v>25681.7</v>
      </c>
      <c r="GW98">
        <v>38025.8</v>
      </c>
      <c r="GX98">
        <v>36667.8</v>
      </c>
      <c r="GY98">
        <v>45972.9</v>
      </c>
      <c r="GZ98">
        <v>42175.6</v>
      </c>
      <c r="HA98">
        <v>1.87763</v>
      </c>
      <c r="HB98">
        <v>1.77527</v>
      </c>
      <c r="HC98">
        <v>0.00408292</v>
      </c>
      <c r="HD98">
        <v>0</v>
      </c>
      <c r="HE98">
        <v>27.9941</v>
      </c>
      <c r="HF98">
        <v>999.9</v>
      </c>
      <c r="HG98">
        <v>42.6</v>
      </c>
      <c r="HH98">
        <v>40.3</v>
      </c>
      <c r="HI98">
        <v>35.3775</v>
      </c>
      <c r="HJ98">
        <v>62.3544</v>
      </c>
      <c r="HK98">
        <v>28.6939</v>
      </c>
      <c r="HL98">
        <v>1</v>
      </c>
      <c r="HM98">
        <v>0.254212</v>
      </c>
      <c r="HN98">
        <v>3.18933</v>
      </c>
      <c r="HO98">
        <v>20.2744</v>
      </c>
      <c r="HP98">
        <v>5.2131</v>
      </c>
      <c r="HQ98">
        <v>11.98</v>
      </c>
      <c r="HR98">
        <v>4.96335</v>
      </c>
      <c r="HS98">
        <v>3.27415</v>
      </c>
      <c r="HT98">
        <v>9999</v>
      </c>
      <c r="HU98">
        <v>9999</v>
      </c>
      <c r="HV98">
        <v>9999</v>
      </c>
      <c r="HW98">
        <v>56.9</v>
      </c>
      <c r="HX98">
        <v>1.86401</v>
      </c>
      <c r="HY98">
        <v>1.8602</v>
      </c>
      <c r="HZ98">
        <v>1.85852</v>
      </c>
      <c r="IA98">
        <v>1.85989</v>
      </c>
      <c r="IB98">
        <v>1.85989</v>
      </c>
      <c r="IC98">
        <v>1.85852</v>
      </c>
      <c r="ID98">
        <v>1.85759</v>
      </c>
      <c r="IE98">
        <v>1.85242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-1.55</v>
      </c>
      <c r="IT98">
        <v>-0.264</v>
      </c>
      <c r="IU98">
        <v>-0.7885906718864093</v>
      </c>
      <c r="IV98">
        <v>-0.0007240741224296705</v>
      </c>
      <c r="IW98">
        <v>1.394155135453638E-07</v>
      </c>
      <c r="IX98">
        <v>-7.009397865246837E-11</v>
      </c>
      <c r="IY98">
        <v>-0.2677907096197649</v>
      </c>
      <c r="IZ98">
        <v>-0.01839738240005131</v>
      </c>
      <c r="JA98">
        <v>0.0009886339832832726</v>
      </c>
      <c r="JB98">
        <v>-4.895939666473346E-06</v>
      </c>
      <c r="JC98">
        <v>3</v>
      </c>
      <c r="JD98">
        <v>2018</v>
      </c>
      <c r="JE98">
        <v>1</v>
      </c>
      <c r="JF98">
        <v>26</v>
      </c>
      <c r="JG98">
        <v>15694.6</v>
      </c>
      <c r="JH98">
        <v>15694.3</v>
      </c>
      <c r="JI98">
        <v>2.80884</v>
      </c>
      <c r="JJ98">
        <v>2.63062</v>
      </c>
      <c r="JK98">
        <v>1.49658</v>
      </c>
      <c r="JL98">
        <v>2.38647</v>
      </c>
      <c r="JM98">
        <v>1.54907</v>
      </c>
      <c r="JN98">
        <v>2.42554</v>
      </c>
      <c r="JO98">
        <v>44.1677</v>
      </c>
      <c r="JP98">
        <v>14.4823</v>
      </c>
      <c r="JQ98">
        <v>18</v>
      </c>
      <c r="JR98">
        <v>496.827</v>
      </c>
      <c r="JS98">
        <v>446.525</v>
      </c>
      <c r="JT98">
        <v>24.4604</v>
      </c>
      <c r="JU98">
        <v>30.4155</v>
      </c>
      <c r="JV98">
        <v>30.0008</v>
      </c>
      <c r="JW98">
        <v>30.3707</v>
      </c>
      <c r="JX98">
        <v>30.313</v>
      </c>
      <c r="JY98">
        <v>56.3571</v>
      </c>
      <c r="JZ98">
        <v>61.4052</v>
      </c>
      <c r="KA98">
        <v>0</v>
      </c>
      <c r="KB98">
        <v>24.4155</v>
      </c>
      <c r="KC98">
        <v>1309.11</v>
      </c>
      <c r="KD98">
        <v>10.6617</v>
      </c>
      <c r="KE98">
        <v>100.476</v>
      </c>
      <c r="KF98">
        <v>100.269</v>
      </c>
    </row>
    <row r="99" spans="1:292">
      <c r="A99">
        <v>79</v>
      </c>
      <c r="B99">
        <v>1686149732.6</v>
      </c>
      <c r="C99">
        <v>481.5999999046326</v>
      </c>
      <c r="D99" t="s">
        <v>593</v>
      </c>
      <c r="E99" t="s">
        <v>594</v>
      </c>
      <c r="F99">
        <v>5</v>
      </c>
      <c r="G99" t="s">
        <v>428</v>
      </c>
      <c r="H99">
        <v>1686149724.814285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1305.152690408935</v>
      </c>
      <c r="AJ99">
        <v>1206.751333333333</v>
      </c>
      <c r="AK99">
        <v>3.350596469128471</v>
      </c>
      <c r="AL99">
        <v>66.72119499432758</v>
      </c>
      <c r="AM99">
        <f>(AO99 - AN99 + DX99*1E3/(8.314*(DZ99+273.15)) * AQ99/DW99 * AP99) * DW99/(100*DK99) * 1000/(1000 - AO99)</f>
        <v>0</v>
      </c>
      <c r="AN99">
        <v>10.52559528555529</v>
      </c>
      <c r="AO99">
        <v>20.68465151515151</v>
      </c>
      <c r="AP99">
        <v>-0.005471945044188353</v>
      </c>
      <c r="AQ99">
        <v>106.240394086752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6</v>
      </c>
      <c r="DL99">
        <v>0.5</v>
      </c>
      <c r="DM99" t="s">
        <v>430</v>
      </c>
      <c r="DN99">
        <v>2</v>
      </c>
      <c r="DO99" t="b">
        <v>1</v>
      </c>
      <c r="DP99">
        <v>1686149724.814285</v>
      </c>
      <c r="DQ99">
        <v>1157.709642857143</v>
      </c>
      <c r="DR99">
        <v>1276.047857142857</v>
      </c>
      <c r="DS99">
        <v>20.72464285714285</v>
      </c>
      <c r="DT99">
        <v>10.40491785714286</v>
      </c>
      <c r="DU99">
        <v>1159.26</v>
      </c>
      <c r="DV99">
        <v>20.98833571428571</v>
      </c>
      <c r="DW99">
        <v>500.0136071428571</v>
      </c>
      <c r="DX99">
        <v>90.71266071428572</v>
      </c>
      <c r="DY99">
        <v>0.100018325</v>
      </c>
      <c r="DZ99">
        <v>28.08772857142857</v>
      </c>
      <c r="EA99">
        <v>28.05938928571429</v>
      </c>
      <c r="EB99">
        <v>999.9000000000002</v>
      </c>
      <c r="EC99">
        <v>0</v>
      </c>
      <c r="ED99">
        <v>0</v>
      </c>
      <c r="EE99">
        <v>10007.36428571428</v>
      </c>
      <c r="EF99">
        <v>0</v>
      </c>
      <c r="EG99">
        <v>1455.103571428571</v>
      </c>
      <c r="EH99">
        <v>-118.3392857142857</v>
      </c>
      <c r="EI99">
        <v>1182.208928571428</v>
      </c>
      <c r="EJ99">
        <v>1289.4675</v>
      </c>
      <c r="EK99">
        <v>10.31972857142857</v>
      </c>
      <c r="EL99">
        <v>1276.047857142857</v>
      </c>
      <c r="EM99">
        <v>10.40491785714286</v>
      </c>
      <c r="EN99">
        <v>1.879988571428572</v>
      </c>
      <c r="EO99">
        <v>0.9438574285714286</v>
      </c>
      <c r="EP99">
        <v>16.46820357142857</v>
      </c>
      <c r="EQ99">
        <v>6.076615000000001</v>
      </c>
      <c r="ER99">
        <v>1999.992857142857</v>
      </c>
      <c r="ES99">
        <v>0.9799988928571428</v>
      </c>
      <c r="ET99">
        <v>0.02000090714285715</v>
      </c>
      <c r="EU99">
        <v>0</v>
      </c>
      <c r="EV99">
        <v>879.2635357142857</v>
      </c>
      <c r="EW99">
        <v>5.00078</v>
      </c>
      <c r="EX99">
        <v>23254.41428571429</v>
      </c>
      <c r="EY99">
        <v>16379.57857142857</v>
      </c>
      <c r="EZ99">
        <v>41.40146428571427</v>
      </c>
      <c r="FA99">
        <v>43.02657142857142</v>
      </c>
      <c r="FB99">
        <v>41.72067857142856</v>
      </c>
      <c r="FC99">
        <v>42.35692857142857</v>
      </c>
      <c r="FD99">
        <v>42.55549999999999</v>
      </c>
      <c r="FE99">
        <v>1955.092857142857</v>
      </c>
      <c r="FF99">
        <v>39.9</v>
      </c>
      <c r="FG99">
        <v>0</v>
      </c>
      <c r="FH99">
        <v>1686149725.9</v>
      </c>
      <c r="FI99">
        <v>0</v>
      </c>
      <c r="FJ99">
        <v>879.06168</v>
      </c>
      <c r="FK99">
        <v>-13.74907691761725</v>
      </c>
      <c r="FL99">
        <v>-863.1076909954215</v>
      </c>
      <c r="FM99">
        <v>23245.332</v>
      </c>
      <c r="FN99">
        <v>15</v>
      </c>
      <c r="FO99">
        <v>0</v>
      </c>
      <c r="FP99" t="s">
        <v>431</v>
      </c>
      <c r="FQ99">
        <v>1685208052.5</v>
      </c>
      <c r="FR99">
        <v>1685208070</v>
      </c>
      <c r="FS99">
        <v>0</v>
      </c>
      <c r="FT99">
        <v>0.013</v>
      </c>
      <c r="FU99">
        <v>-0.005</v>
      </c>
      <c r="FV99">
        <v>-0.464</v>
      </c>
      <c r="FW99">
        <v>-0.401</v>
      </c>
      <c r="FX99">
        <v>420</v>
      </c>
      <c r="FY99">
        <v>0</v>
      </c>
      <c r="FZ99">
        <v>0.03</v>
      </c>
      <c r="GA99">
        <v>0.02</v>
      </c>
      <c r="GB99">
        <v>-118.183375</v>
      </c>
      <c r="GC99">
        <v>-2.460889305816226</v>
      </c>
      <c r="GD99">
        <v>0.2491067730411992</v>
      </c>
      <c r="GE99">
        <v>0</v>
      </c>
      <c r="GF99">
        <v>10.4141225</v>
      </c>
      <c r="GG99">
        <v>-1.685676923076942</v>
      </c>
      <c r="GH99">
        <v>0.164034228878457</v>
      </c>
      <c r="GI99">
        <v>0</v>
      </c>
      <c r="GJ99">
        <v>0</v>
      </c>
      <c r="GK99">
        <v>2</v>
      </c>
      <c r="GL99" t="s">
        <v>486</v>
      </c>
      <c r="GM99">
        <v>3.09986</v>
      </c>
      <c r="GN99">
        <v>2.75806</v>
      </c>
      <c r="GO99">
        <v>0.178699</v>
      </c>
      <c r="GP99">
        <v>0.189192</v>
      </c>
      <c r="GQ99">
        <v>0.0987735</v>
      </c>
      <c r="GR99">
        <v>0.0601509</v>
      </c>
      <c r="GS99">
        <v>21144.6</v>
      </c>
      <c r="GT99">
        <v>20541.3</v>
      </c>
      <c r="GU99">
        <v>26298.1</v>
      </c>
      <c r="GV99">
        <v>25681.2</v>
      </c>
      <c r="GW99">
        <v>38029.8</v>
      </c>
      <c r="GX99">
        <v>36645.7</v>
      </c>
      <c r="GY99">
        <v>45972.4</v>
      </c>
      <c r="GZ99">
        <v>42175</v>
      </c>
      <c r="HA99">
        <v>1.877</v>
      </c>
      <c r="HB99">
        <v>1.77533</v>
      </c>
      <c r="HC99">
        <v>0.00324845</v>
      </c>
      <c r="HD99">
        <v>0</v>
      </c>
      <c r="HE99">
        <v>27.9919</v>
      </c>
      <c r="HF99">
        <v>999.9</v>
      </c>
      <c r="HG99">
        <v>42.6</v>
      </c>
      <c r="HH99">
        <v>40.3</v>
      </c>
      <c r="HI99">
        <v>35.3779</v>
      </c>
      <c r="HJ99">
        <v>61.8844</v>
      </c>
      <c r="HK99">
        <v>28.8542</v>
      </c>
      <c r="HL99">
        <v>1</v>
      </c>
      <c r="HM99">
        <v>0.254876</v>
      </c>
      <c r="HN99">
        <v>3.21877</v>
      </c>
      <c r="HO99">
        <v>20.2738</v>
      </c>
      <c r="HP99">
        <v>5.21265</v>
      </c>
      <c r="HQ99">
        <v>11.98</v>
      </c>
      <c r="HR99">
        <v>4.9635</v>
      </c>
      <c r="HS99">
        <v>3.27403</v>
      </c>
      <c r="HT99">
        <v>9999</v>
      </c>
      <c r="HU99">
        <v>9999</v>
      </c>
      <c r="HV99">
        <v>9999</v>
      </c>
      <c r="HW99">
        <v>56.9</v>
      </c>
      <c r="HX99">
        <v>1.86399</v>
      </c>
      <c r="HY99">
        <v>1.8602</v>
      </c>
      <c r="HZ99">
        <v>1.85852</v>
      </c>
      <c r="IA99">
        <v>1.85989</v>
      </c>
      <c r="IB99">
        <v>1.85989</v>
      </c>
      <c r="IC99">
        <v>1.8585</v>
      </c>
      <c r="ID99">
        <v>1.85759</v>
      </c>
      <c r="IE99">
        <v>1.85242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-1.57</v>
      </c>
      <c r="IT99">
        <v>-0.2644</v>
      </c>
      <c r="IU99">
        <v>-0.7885906718864093</v>
      </c>
      <c r="IV99">
        <v>-0.0007240741224296705</v>
      </c>
      <c r="IW99">
        <v>1.394155135453638E-07</v>
      </c>
      <c r="IX99">
        <v>-7.009397865246837E-11</v>
      </c>
      <c r="IY99">
        <v>-0.2677907096197649</v>
      </c>
      <c r="IZ99">
        <v>-0.01839738240005131</v>
      </c>
      <c r="JA99">
        <v>0.0009886339832832726</v>
      </c>
      <c r="JB99">
        <v>-4.895939666473346E-06</v>
      </c>
      <c r="JC99">
        <v>3</v>
      </c>
      <c r="JD99">
        <v>2018</v>
      </c>
      <c r="JE99">
        <v>1</v>
      </c>
      <c r="JF99">
        <v>26</v>
      </c>
      <c r="JG99">
        <v>15694.7</v>
      </c>
      <c r="JH99">
        <v>15694.4</v>
      </c>
      <c r="JI99">
        <v>2.83936</v>
      </c>
      <c r="JJ99">
        <v>2.63672</v>
      </c>
      <c r="JK99">
        <v>1.49658</v>
      </c>
      <c r="JL99">
        <v>2.38647</v>
      </c>
      <c r="JM99">
        <v>1.54785</v>
      </c>
      <c r="JN99">
        <v>2.35962</v>
      </c>
      <c r="JO99">
        <v>44.1677</v>
      </c>
      <c r="JP99">
        <v>14.4735</v>
      </c>
      <c r="JQ99">
        <v>18</v>
      </c>
      <c r="JR99">
        <v>496.504</v>
      </c>
      <c r="JS99">
        <v>446.602</v>
      </c>
      <c r="JT99">
        <v>24.4004</v>
      </c>
      <c r="JU99">
        <v>30.4237</v>
      </c>
      <c r="JV99">
        <v>30.0007</v>
      </c>
      <c r="JW99">
        <v>30.3775</v>
      </c>
      <c r="JX99">
        <v>30.3194</v>
      </c>
      <c r="JY99">
        <v>56.9794</v>
      </c>
      <c r="JZ99">
        <v>61.1</v>
      </c>
      <c r="KA99">
        <v>0</v>
      </c>
      <c r="KB99">
        <v>24.3594</v>
      </c>
      <c r="KC99">
        <v>1322.48</v>
      </c>
      <c r="KD99">
        <v>10.8104</v>
      </c>
      <c r="KE99">
        <v>100.475</v>
      </c>
      <c r="KF99">
        <v>100.268</v>
      </c>
    </row>
    <row r="100" spans="1:292">
      <c r="A100">
        <v>80</v>
      </c>
      <c r="B100">
        <v>1686149737.6</v>
      </c>
      <c r="C100">
        <v>486.5999999046326</v>
      </c>
      <c r="D100" t="s">
        <v>595</v>
      </c>
      <c r="E100" t="s">
        <v>596</v>
      </c>
      <c r="F100">
        <v>5</v>
      </c>
      <c r="G100" t="s">
        <v>428</v>
      </c>
      <c r="H100">
        <v>1686149730.1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1322.32152353174</v>
      </c>
      <c r="AJ100">
        <v>1223.88309090909</v>
      </c>
      <c r="AK100">
        <v>3.435166135560745</v>
      </c>
      <c r="AL100">
        <v>66.72119499432758</v>
      </c>
      <c r="AM100">
        <f>(AO100 - AN100 + DX100*1E3/(8.314*(DZ100+273.15)) * AQ100/DW100 * AP100) * DW100/(100*DK100) * 1000/(1000 - AO100)</f>
        <v>0</v>
      </c>
      <c r="AN100">
        <v>10.69063208071916</v>
      </c>
      <c r="AO100">
        <v>20.6582503030303</v>
      </c>
      <c r="AP100">
        <v>-0.006100154995508372</v>
      </c>
      <c r="AQ100">
        <v>106.240394086752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6</v>
      </c>
      <c r="DL100">
        <v>0.5</v>
      </c>
      <c r="DM100" t="s">
        <v>430</v>
      </c>
      <c r="DN100">
        <v>2</v>
      </c>
      <c r="DO100" t="b">
        <v>1</v>
      </c>
      <c r="DP100">
        <v>1686149730.1</v>
      </c>
      <c r="DQ100">
        <v>1175.251111111111</v>
      </c>
      <c r="DR100">
        <v>1293.78037037037</v>
      </c>
      <c r="DS100">
        <v>20.69377037037037</v>
      </c>
      <c r="DT100">
        <v>10.54972592592593</v>
      </c>
      <c r="DU100">
        <v>1176.813333333334</v>
      </c>
      <c r="DV100">
        <v>20.95796666666667</v>
      </c>
      <c r="DW100">
        <v>499.9895555555555</v>
      </c>
      <c r="DX100">
        <v>90.71277777777777</v>
      </c>
      <c r="DY100">
        <v>0.0998995222222222</v>
      </c>
      <c r="DZ100">
        <v>28.06878518518519</v>
      </c>
      <c r="EA100">
        <v>28.05187777777778</v>
      </c>
      <c r="EB100">
        <v>999.9000000000001</v>
      </c>
      <c r="EC100">
        <v>0</v>
      </c>
      <c r="ED100">
        <v>0</v>
      </c>
      <c r="EE100">
        <v>10006.48407407407</v>
      </c>
      <c r="EF100">
        <v>0</v>
      </c>
      <c r="EG100">
        <v>1454.681851851852</v>
      </c>
      <c r="EH100">
        <v>-118.5298888888889</v>
      </c>
      <c r="EI100">
        <v>1200.084444444445</v>
      </c>
      <c r="EJ100">
        <v>1307.577407407407</v>
      </c>
      <c r="EK100">
        <v>10.14404333333333</v>
      </c>
      <c r="EL100">
        <v>1293.78037037037</v>
      </c>
      <c r="EM100">
        <v>10.54972592592593</v>
      </c>
      <c r="EN100">
        <v>1.877190370370371</v>
      </c>
      <c r="EO100">
        <v>0.9569951481481481</v>
      </c>
      <c r="EP100">
        <v>16.44480740740741</v>
      </c>
      <c r="EQ100">
        <v>6.276883333333332</v>
      </c>
      <c r="ER100">
        <v>2000.002592592592</v>
      </c>
      <c r="ES100">
        <v>0.979999</v>
      </c>
      <c r="ET100">
        <v>0.0200008</v>
      </c>
      <c r="EU100">
        <v>0</v>
      </c>
      <c r="EV100">
        <v>878.0917407407406</v>
      </c>
      <c r="EW100">
        <v>5.00078</v>
      </c>
      <c r="EX100">
        <v>23191.27777777777</v>
      </c>
      <c r="EY100">
        <v>16379.65925925926</v>
      </c>
      <c r="EZ100">
        <v>41.40022222222223</v>
      </c>
      <c r="FA100">
        <v>43.03214814814815</v>
      </c>
      <c r="FB100">
        <v>41.71725925925925</v>
      </c>
      <c r="FC100">
        <v>42.3701111111111</v>
      </c>
      <c r="FD100">
        <v>42.58537037037036</v>
      </c>
      <c r="FE100">
        <v>1955.102592592592</v>
      </c>
      <c r="FF100">
        <v>39.9</v>
      </c>
      <c r="FG100">
        <v>0</v>
      </c>
      <c r="FH100">
        <v>1686149730.7</v>
      </c>
      <c r="FI100">
        <v>0</v>
      </c>
      <c r="FJ100">
        <v>878.0334399999999</v>
      </c>
      <c r="FK100">
        <v>-13.31253848384571</v>
      </c>
      <c r="FL100">
        <v>-355.6538462577254</v>
      </c>
      <c r="FM100">
        <v>23188.936</v>
      </c>
      <c r="FN100">
        <v>15</v>
      </c>
      <c r="FO100">
        <v>0</v>
      </c>
      <c r="FP100" t="s">
        <v>431</v>
      </c>
      <c r="FQ100">
        <v>1685208052.5</v>
      </c>
      <c r="FR100">
        <v>1685208070</v>
      </c>
      <c r="FS100">
        <v>0</v>
      </c>
      <c r="FT100">
        <v>0.013</v>
      </c>
      <c r="FU100">
        <v>-0.005</v>
      </c>
      <c r="FV100">
        <v>-0.464</v>
      </c>
      <c r="FW100">
        <v>-0.401</v>
      </c>
      <c r="FX100">
        <v>420</v>
      </c>
      <c r="FY100">
        <v>0</v>
      </c>
      <c r="FZ100">
        <v>0.03</v>
      </c>
      <c r="GA100">
        <v>0.02</v>
      </c>
      <c r="GB100">
        <v>-118.4050731707317</v>
      </c>
      <c r="GC100">
        <v>-2.321874564459931</v>
      </c>
      <c r="GD100">
        <v>0.2449277036431319</v>
      </c>
      <c r="GE100">
        <v>0</v>
      </c>
      <c r="GF100">
        <v>10.26005</v>
      </c>
      <c r="GG100">
        <v>-1.932225783972145</v>
      </c>
      <c r="GH100">
        <v>0.1912663577573331</v>
      </c>
      <c r="GI100">
        <v>0</v>
      </c>
      <c r="GJ100">
        <v>0</v>
      </c>
      <c r="GK100">
        <v>2</v>
      </c>
      <c r="GL100" t="s">
        <v>486</v>
      </c>
      <c r="GM100">
        <v>3.09963</v>
      </c>
      <c r="GN100">
        <v>2.75776</v>
      </c>
      <c r="GO100">
        <v>0.180262</v>
      </c>
      <c r="GP100">
        <v>0.190683</v>
      </c>
      <c r="GQ100">
        <v>0.0986943</v>
      </c>
      <c r="GR100">
        <v>0.0607829</v>
      </c>
      <c r="GS100">
        <v>21104.1</v>
      </c>
      <c r="GT100">
        <v>20503.4</v>
      </c>
      <c r="GU100">
        <v>26297.9</v>
      </c>
      <c r="GV100">
        <v>25681.1</v>
      </c>
      <c r="GW100">
        <v>38033</v>
      </c>
      <c r="GX100">
        <v>36621</v>
      </c>
      <c r="GY100">
        <v>45971.8</v>
      </c>
      <c r="GZ100">
        <v>42174.8</v>
      </c>
      <c r="HA100">
        <v>1.87625</v>
      </c>
      <c r="HB100">
        <v>1.77585</v>
      </c>
      <c r="HC100">
        <v>0.00348315</v>
      </c>
      <c r="HD100">
        <v>0</v>
      </c>
      <c r="HE100">
        <v>27.9848</v>
      </c>
      <c r="HF100">
        <v>999.9</v>
      </c>
      <c r="HG100">
        <v>42.6</v>
      </c>
      <c r="HH100">
        <v>40.3</v>
      </c>
      <c r="HI100">
        <v>35.3766</v>
      </c>
      <c r="HJ100">
        <v>62.2544</v>
      </c>
      <c r="HK100">
        <v>28.8942</v>
      </c>
      <c r="HL100">
        <v>1</v>
      </c>
      <c r="HM100">
        <v>0.2555</v>
      </c>
      <c r="HN100">
        <v>3.22048</v>
      </c>
      <c r="HO100">
        <v>20.2734</v>
      </c>
      <c r="HP100">
        <v>5.20905</v>
      </c>
      <c r="HQ100">
        <v>11.98</v>
      </c>
      <c r="HR100">
        <v>4.9626</v>
      </c>
      <c r="HS100">
        <v>3.27353</v>
      </c>
      <c r="HT100">
        <v>9999</v>
      </c>
      <c r="HU100">
        <v>9999</v>
      </c>
      <c r="HV100">
        <v>9999</v>
      </c>
      <c r="HW100">
        <v>56.9</v>
      </c>
      <c r="HX100">
        <v>1.864</v>
      </c>
      <c r="HY100">
        <v>1.8602</v>
      </c>
      <c r="HZ100">
        <v>1.85852</v>
      </c>
      <c r="IA100">
        <v>1.85989</v>
      </c>
      <c r="IB100">
        <v>1.85989</v>
      </c>
      <c r="IC100">
        <v>1.85851</v>
      </c>
      <c r="ID100">
        <v>1.85759</v>
      </c>
      <c r="IE100">
        <v>1.85242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-1.58</v>
      </c>
      <c r="IT100">
        <v>-0.2648</v>
      </c>
      <c r="IU100">
        <v>-0.7885906718864093</v>
      </c>
      <c r="IV100">
        <v>-0.0007240741224296705</v>
      </c>
      <c r="IW100">
        <v>1.394155135453638E-07</v>
      </c>
      <c r="IX100">
        <v>-7.009397865246837E-11</v>
      </c>
      <c r="IY100">
        <v>-0.2677907096197649</v>
      </c>
      <c r="IZ100">
        <v>-0.01839738240005131</v>
      </c>
      <c r="JA100">
        <v>0.0009886339832832726</v>
      </c>
      <c r="JB100">
        <v>-4.895939666473346E-06</v>
      </c>
      <c r="JC100">
        <v>3</v>
      </c>
      <c r="JD100">
        <v>2018</v>
      </c>
      <c r="JE100">
        <v>1</v>
      </c>
      <c r="JF100">
        <v>26</v>
      </c>
      <c r="JG100">
        <v>15694.8</v>
      </c>
      <c r="JH100">
        <v>15694.5</v>
      </c>
      <c r="JI100">
        <v>2.86743</v>
      </c>
      <c r="JJ100">
        <v>2.63916</v>
      </c>
      <c r="JK100">
        <v>1.49658</v>
      </c>
      <c r="JL100">
        <v>2.38525</v>
      </c>
      <c r="JM100">
        <v>1.54907</v>
      </c>
      <c r="JN100">
        <v>2.40723</v>
      </c>
      <c r="JO100">
        <v>44.1677</v>
      </c>
      <c r="JP100">
        <v>14.4735</v>
      </c>
      <c r="JQ100">
        <v>18</v>
      </c>
      <c r="JR100">
        <v>496.091</v>
      </c>
      <c r="JS100">
        <v>446.966</v>
      </c>
      <c r="JT100">
        <v>24.345</v>
      </c>
      <c r="JU100">
        <v>30.4307</v>
      </c>
      <c r="JV100">
        <v>30.0007</v>
      </c>
      <c r="JW100">
        <v>30.3824</v>
      </c>
      <c r="JX100">
        <v>30.325</v>
      </c>
      <c r="JY100">
        <v>57.518</v>
      </c>
      <c r="JZ100">
        <v>60.7956</v>
      </c>
      <c r="KA100">
        <v>0</v>
      </c>
      <c r="KB100">
        <v>24.315</v>
      </c>
      <c r="KC100">
        <v>1342.52</v>
      </c>
      <c r="KD100">
        <v>10.8484</v>
      </c>
      <c r="KE100">
        <v>100.474</v>
      </c>
      <c r="KF100">
        <v>100.267</v>
      </c>
    </row>
    <row r="101" spans="1:292">
      <c r="A101">
        <v>81</v>
      </c>
      <c r="B101">
        <v>1686149742.6</v>
      </c>
      <c r="C101">
        <v>491.5999999046326</v>
      </c>
      <c r="D101" t="s">
        <v>597</v>
      </c>
      <c r="E101" t="s">
        <v>598</v>
      </c>
      <c r="F101">
        <v>5</v>
      </c>
      <c r="G101" t="s">
        <v>428</v>
      </c>
      <c r="H101">
        <v>1686149734.814285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1339.40492079299</v>
      </c>
      <c r="AJ101">
        <v>1240.82406060606</v>
      </c>
      <c r="AK101">
        <v>3.393841736459869</v>
      </c>
      <c r="AL101">
        <v>66.72119499432758</v>
      </c>
      <c r="AM101">
        <f>(AO101 - AN101 + DX101*1E3/(8.314*(DZ101+273.15)) * AQ101/DW101 * AP101) * DW101/(100*DK101) * 1000/(1000 - AO101)</f>
        <v>0</v>
      </c>
      <c r="AN101">
        <v>10.78553183840824</v>
      </c>
      <c r="AO101">
        <v>20.62937151515152</v>
      </c>
      <c r="AP101">
        <v>-0.005559935073676075</v>
      </c>
      <c r="AQ101">
        <v>106.240394086752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6</v>
      </c>
      <c r="DL101">
        <v>0.5</v>
      </c>
      <c r="DM101" t="s">
        <v>430</v>
      </c>
      <c r="DN101">
        <v>2</v>
      </c>
      <c r="DO101" t="b">
        <v>1</v>
      </c>
      <c r="DP101">
        <v>1686149734.814285</v>
      </c>
      <c r="DQ101">
        <v>1190.946428571429</v>
      </c>
      <c r="DR101">
        <v>1309.5975</v>
      </c>
      <c r="DS101">
        <v>20.67030714285714</v>
      </c>
      <c r="DT101">
        <v>10.66016785714286</v>
      </c>
      <c r="DU101">
        <v>1192.520357142857</v>
      </c>
      <c r="DV101">
        <v>20.93488571428571</v>
      </c>
      <c r="DW101">
        <v>499.9827142857143</v>
      </c>
      <c r="DX101">
        <v>90.71230714285714</v>
      </c>
      <c r="DY101">
        <v>0.09994698571428573</v>
      </c>
      <c r="DZ101">
        <v>28.04751785714286</v>
      </c>
      <c r="EA101">
        <v>28.042475</v>
      </c>
      <c r="EB101">
        <v>999.9000000000002</v>
      </c>
      <c r="EC101">
        <v>0</v>
      </c>
      <c r="ED101">
        <v>0</v>
      </c>
      <c r="EE101">
        <v>10000.57928571428</v>
      </c>
      <c r="EF101">
        <v>0</v>
      </c>
      <c r="EG101">
        <v>1454.604642857143</v>
      </c>
      <c r="EH101">
        <v>-118.6499642857143</v>
      </c>
      <c r="EI101">
        <v>1216.083214285714</v>
      </c>
      <c r="EJ101">
        <v>1323.71</v>
      </c>
      <c r="EK101">
        <v>10.0101325</v>
      </c>
      <c r="EL101">
        <v>1309.5975</v>
      </c>
      <c r="EM101">
        <v>10.66016785714286</v>
      </c>
      <c r="EN101">
        <v>1.875052142857143</v>
      </c>
      <c r="EO101">
        <v>0.9670088214285715</v>
      </c>
      <c r="EP101">
        <v>16.42690357142857</v>
      </c>
      <c r="EQ101">
        <v>6.427817857142857</v>
      </c>
      <c r="ER101">
        <v>2000.009642857143</v>
      </c>
      <c r="ES101">
        <v>0.979999</v>
      </c>
      <c r="ET101">
        <v>0.02000080000000001</v>
      </c>
      <c r="EU101">
        <v>0</v>
      </c>
      <c r="EV101">
        <v>877.0576785714286</v>
      </c>
      <c r="EW101">
        <v>5.00078</v>
      </c>
      <c r="EX101">
        <v>23170.65357142858</v>
      </c>
      <c r="EY101">
        <v>16379.71785714286</v>
      </c>
      <c r="EZ101">
        <v>41.40371428571427</v>
      </c>
      <c r="FA101">
        <v>43.03985714285712</v>
      </c>
      <c r="FB101">
        <v>41.67603571428571</v>
      </c>
      <c r="FC101">
        <v>42.38367857142856</v>
      </c>
      <c r="FD101">
        <v>42.62921428571428</v>
      </c>
      <c r="FE101">
        <v>1955.109642857143</v>
      </c>
      <c r="FF101">
        <v>39.9</v>
      </c>
      <c r="FG101">
        <v>0</v>
      </c>
      <c r="FH101">
        <v>1686149735.5</v>
      </c>
      <c r="FI101">
        <v>0</v>
      </c>
      <c r="FJ101">
        <v>876.9880400000001</v>
      </c>
      <c r="FK101">
        <v>-12.49269231292173</v>
      </c>
      <c r="FL101">
        <v>-175.3615382832582</v>
      </c>
      <c r="FM101">
        <v>23168.436</v>
      </c>
      <c r="FN101">
        <v>15</v>
      </c>
      <c r="FO101">
        <v>0</v>
      </c>
      <c r="FP101" t="s">
        <v>431</v>
      </c>
      <c r="FQ101">
        <v>1685208052.5</v>
      </c>
      <c r="FR101">
        <v>1685208070</v>
      </c>
      <c r="FS101">
        <v>0</v>
      </c>
      <c r="FT101">
        <v>0.013</v>
      </c>
      <c r="FU101">
        <v>-0.005</v>
      </c>
      <c r="FV101">
        <v>-0.464</v>
      </c>
      <c r="FW101">
        <v>-0.401</v>
      </c>
      <c r="FX101">
        <v>420</v>
      </c>
      <c r="FY101">
        <v>0</v>
      </c>
      <c r="FZ101">
        <v>0.03</v>
      </c>
      <c r="GA101">
        <v>0.02</v>
      </c>
      <c r="GB101">
        <v>-118.5455853658537</v>
      </c>
      <c r="GC101">
        <v>-1.881344947735105</v>
      </c>
      <c r="GD101">
        <v>0.2245243183754035</v>
      </c>
      <c r="GE101">
        <v>0</v>
      </c>
      <c r="GF101">
        <v>10.10355731707317</v>
      </c>
      <c r="GG101">
        <v>-1.80533707317072</v>
      </c>
      <c r="GH101">
        <v>0.1788616251228374</v>
      </c>
      <c r="GI101">
        <v>0</v>
      </c>
      <c r="GJ101">
        <v>0</v>
      </c>
      <c r="GK101">
        <v>2</v>
      </c>
      <c r="GL101" t="s">
        <v>486</v>
      </c>
      <c r="GM101">
        <v>3.10014</v>
      </c>
      <c r="GN101">
        <v>2.75817</v>
      </c>
      <c r="GO101">
        <v>0.1818</v>
      </c>
      <c r="GP101">
        <v>0.19213</v>
      </c>
      <c r="GQ101">
        <v>0.0985799</v>
      </c>
      <c r="GR101">
        <v>0.0610776</v>
      </c>
      <c r="GS101">
        <v>21064.3</v>
      </c>
      <c r="GT101">
        <v>20466.4</v>
      </c>
      <c r="GU101">
        <v>26297.6</v>
      </c>
      <c r="GV101">
        <v>25680.7</v>
      </c>
      <c r="GW101">
        <v>38037.6</v>
      </c>
      <c r="GX101">
        <v>36609.1</v>
      </c>
      <c r="GY101">
        <v>45971.4</v>
      </c>
      <c r="GZ101">
        <v>42174.2</v>
      </c>
      <c r="HA101">
        <v>1.877</v>
      </c>
      <c r="HB101">
        <v>1.77518</v>
      </c>
      <c r="HC101">
        <v>0.00325218</v>
      </c>
      <c r="HD101">
        <v>0</v>
      </c>
      <c r="HE101">
        <v>27.9713</v>
      </c>
      <c r="HF101">
        <v>999.9</v>
      </c>
      <c r="HG101">
        <v>42.5</v>
      </c>
      <c r="HH101">
        <v>40.3</v>
      </c>
      <c r="HI101">
        <v>35.2924</v>
      </c>
      <c r="HJ101">
        <v>62.4444</v>
      </c>
      <c r="HK101">
        <v>28.6338</v>
      </c>
      <c r="HL101">
        <v>1</v>
      </c>
      <c r="HM101">
        <v>0.25596</v>
      </c>
      <c r="HN101">
        <v>3.20605</v>
      </c>
      <c r="HO101">
        <v>20.2743</v>
      </c>
      <c r="HP101">
        <v>5.21235</v>
      </c>
      <c r="HQ101">
        <v>11.98</v>
      </c>
      <c r="HR101">
        <v>4.963</v>
      </c>
      <c r="HS101">
        <v>3.27403</v>
      </c>
      <c r="HT101">
        <v>9999</v>
      </c>
      <c r="HU101">
        <v>9999</v>
      </c>
      <c r="HV101">
        <v>9999</v>
      </c>
      <c r="HW101">
        <v>56.9</v>
      </c>
      <c r="HX101">
        <v>1.864</v>
      </c>
      <c r="HY101">
        <v>1.8602</v>
      </c>
      <c r="HZ101">
        <v>1.85853</v>
      </c>
      <c r="IA101">
        <v>1.85989</v>
      </c>
      <c r="IB101">
        <v>1.85989</v>
      </c>
      <c r="IC101">
        <v>1.85851</v>
      </c>
      <c r="ID101">
        <v>1.8576</v>
      </c>
      <c r="IE101">
        <v>1.85242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-1.59</v>
      </c>
      <c r="IT101">
        <v>-0.2654</v>
      </c>
      <c r="IU101">
        <v>-0.7885906718864093</v>
      </c>
      <c r="IV101">
        <v>-0.0007240741224296705</v>
      </c>
      <c r="IW101">
        <v>1.394155135453638E-07</v>
      </c>
      <c r="IX101">
        <v>-7.009397865246837E-11</v>
      </c>
      <c r="IY101">
        <v>-0.2677907096197649</v>
      </c>
      <c r="IZ101">
        <v>-0.01839738240005131</v>
      </c>
      <c r="JA101">
        <v>0.0009886339832832726</v>
      </c>
      <c r="JB101">
        <v>-4.895939666473346E-06</v>
      </c>
      <c r="JC101">
        <v>3</v>
      </c>
      <c r="JD101">
        <v>2018</v>
      </c>
      <c r="JE101">
        <v>1</v>
      </c>
      <c r="JF101">
        <v>26</v>
      </c>
      <c r="JG101">
        <v>15694.8</v>
      </c>
      <c r="JH101">
        <v>15694.5</v>
      </c>
      <c r="JI101">
        <v>2.89551</v>
      </c>
      <c r="JJ101">
        <v>2.63794</v>
      </c>
      <c r="JK101">
        <v>1.49658</v>
      </c>
      <c r="JL101">
        <v>2.38647</v>
      </c>
      <c r="JM101">
        <v>1.54785</v>
      </c>
      <c r="JN101">
        <v>2.35962</v>
      </c>
      <c r="JO101">
        <v>44.1954</v>
      </c>
      <c r="JP101">
        <v>14.4735</v>
      </c>
      <c r="JQ101">
        <v>18</v>
      </c>
      <c r="JR101">
        <v>496.593</v>
      </c>
      <c r="JS101">
        <v>446.583</v>
      </c>
      <c r="JT101">
        <v>24.2993</v>
      </c>
      <c r="JU101">
        <v>30.4382</v>
      </c>
      <c r="JV101">
        <v>30.0005</v>
      </c>
      <c r="JW101">
        <v>30.3892</v>
      </c>
      <c r="JX101">
        <v>30.3293</v>
      </c>
      <c r="JY101">
        <v>58.1402</v>
      </c>
      <c r="JZ101">
        <v>60.7956</v>
      </c>
      <c r="KA101">
        <v>0</v>
      </c>
      <c r="KB101">
        <v>24.2807</v>
      </c>
      <c r="KC101">
        <v>1355.89</v>
      </c>
      <c r="KD101">
        <v>10.9774</v>
      </c>
      <c r="KE101">
        <v>100.473</v>
      </c>
      <c r="KF101">
        <v>100.266</v>
      </c>
    </row>
    <row r="102" spans="1:292">
      <c r="A102">
        <v>82</v>
      </c>
      <c r="B102">
        <v>1686149747.6</v>
      </c>
      <c r="C102">
        <v>496.5999999046326</v>
      </c>
      <c r="D102" t="s">
        <v>599</v>
      </c>
      <c r="E102" t="s">
        <v>600</v>
      </c>
      <c r="F102">
        <v>5</v>
      </c>
      <c r="G102" t="s">
        <v>428</v>
      </c>
      <c r="H102">
        <v>1686149740.1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1356.521902501662</v>
      </c>
      <c r="AJ102">
        <v>1257.853333333333</v>
      </c>
      <c r="AK102">
        <v>3.416849180265328</v>
      </c>
      <c r="AL102">
        <v>66.72119499432758</v>
      </c>
      <c r="AM102">
        <f>(AO102 - AN102 + DX102*1E3/(8.314*(DZ102+273.15)) * AQ102/DW102 * AP102) * DW102/(100*DK102) * 1000/(1000 - AO102)</f>
        <v>0</v>
      </c>
      <c r="AN102">
        <v>10.82257460284371</v>
      </c>
      <c r="AO102">
        <v>20.56238666666666</v>
      </c>
      <c r="AP102">
        <v>-0.01377549703323831</v>
      </c>
      <c r="AQ102">
        <v>106.240394086752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6</v>
      </c>
      <c r="DL102">
        <v>0.5</v>
      </c>
      <c r="DM102" t="s">
        <v>430</v>
      </c>
      <c r="DN102">
        <v>2</v>
      </c>
      <c r="DO102" t="b">
        <v>1</v>
      </c>
      <c r="DP102">
        <v>1686149740.1</v>
      </c>
      <c r="DQ102">
        <v>1208.567407407407</v>
      </c>
      <c r="DR102">
        <v>1327.337777777778</v>
      </c>
      <c r="DS102">
        <v>20.63360740740741</v>
      </c>
      <c r="DT102">
        <v>10.76948518518519</v>
      </c>
      <c r="DU102">
        <v>1210.153333333333</v>
      </c>
      <c r="DV102">
        <v>20.89878148148148</v>
      </c>
      <c r="DW102">
        <v>500.0147037037037</v>
      </c>
      <c r="DX102">
        <v>90.71205185185184</v>
      </c>
      <c r="DY102">
        <v>0.09998506666666669</v>
      </c>
      <c r="DZ102">
        <v>28.02215925925926</v>
      </c>
      <c r="EA102">
        <v>28.02781851851852</v>
      </c>
      <c r="EB102">
        <v>999.9000000000001</v>
      </c>
      <c r="EC102">
        <v>0</v>
      </c>
      <c r="ED102">
        <v>0</v>
      </c>
      <c r="EE102">
        <v>9998.034444444444</v>
      </c>
      <c r="EF102">
        <v>0</v>
      </c>
      <c r="EG102">
        <v>1454.782962962963</v>
      </c>
      <c r="EH102">
        <v>-118.7689259259259</v>
      </c>
      <c r="EI102">
        <v>1234.03037037037</v>
      </c>
      <c r="EJ102">
        <v>1341.788888888889</v>
      </c>
      <c r="EK102">
        <v>9.864110370370371</v>
      </c>
      <c r="EL102">
        <v>1327.337777777778</v>
      </c>
      <c r="EM102">
        <v>10.76948518518519</v>
      </c>
      <c r="EN102">
        <v>1.871717407407407</v>
      </c>
      <c r="EO102">
        <v>0.9769228148148149</v>
      </c>
      <c r="EP102">
        <v>16.39893333333334</v>
      </c>
      <c r="EQ102">
        <v>6.576417037037038</v>
      </c>
      <c r="ER102">
        <v>1999.989259259259</v>
      </c>
      <c r="ES102">
        <v>0.9799986666666667</v>
      </c>
      <c r="ET102">
        <v>0.02000112592592593</v>
      </c>
      <c r="EU102">
        <v>0</v>
      </c>
      <c r="EV102">
        <v>875.9835185185184</v>
      </c>
      <c r="EW102">
        <v>5.00078</v>
      </c>
      <c r="EX102">
        <v>23160.94444444445</v>
      </c>
      <c r="EY102">
        <v>16379.53333333333</v>
      </c>
      <c r="EZ102">
        <v>41.3864074074074</v>
      </c>
      <c r="FA102">
        <v>43.04822222222221</v>
      </c>
      <c r="FB102">
        <v>41.67333333333332</v>
      </c>
      <c r="FC102">
        <v>42.39785185185184</v>
      </c>
      <c r="FD102">
        <v>42.56459259259258</v>
      </c>
      <c r="FE102">
        <v>1955.089259259259</v>
      </c>
      <c r="FF102">
        <v>39.9</v>
      </c>
      <c r="FG102">
        <v>0</v>
      </c>
      <c r="FH102">
        <v>1686149740.9</v>
      </c>
      <c r="FI102">
        <v>0</v>
      </c>
      <c r="FJ102">
        <v>875.9738846153846</v>
      </c>
      <c r="FK102">
        <v>-11.91442736693917</v>
      </c>
      <c r="FL102">
        <v>177.1418818269516</v>
      </c>
      <c r="FM102">
        <v>23168.55384615385</v>
      </c>
      <c r="FN102">
        <v>15</v>
      </c>
      <c r="FO102">
        <v>0</v>
      </c>
      <c r="FP102" t="s">
        <v>431</v>
      </c>
      <c r="FQ102">
        <v>1685208052.5</v>
      </c>
      <c r="FR102">
        <v>1685208070</v>
      </c>
      <c r="FS102">
        <v>0</v>
      </c>
      <c r="FT102">
        <v>0.013</v>
      </c>
      <c r="FU102">
        <v>-0.005</v>
      </c>
      <c r="FV102">
        <v>-0.464</v>
      </c>
      <c r="FW102">
        <v>-0.401</v>
      </c>
      <c r="FX102">
        <v>420</v>
      </c>
      <c r="FY102">
        <v>0</v>
      </c>
      <c r="FZ102">
        <v>0.03</v>
      </c>
      <c r="GA102">
        <v>0.02</v>
      </c>
      <c r="GB102">
        <v>-118.7082682926829</v>
      </c>
      <c r="GC102">
        <v>-1.229707317073386</v>
      </c>
      <c r="GD102">
        <v>0.1626005166628836</v>
      </c>
      <c r="GE102">
        <v>0</v>
      </c>
      <c r="GF102">
        <v>9.968393902439026</v>
      </c>
      <c r="GG102">
        <v>-1.658762299651541</v>
      </c>
      <c r="GH102">
        <v>0.1652553634697</v>
      </c>
      <c r="GI102">
        <v>0</v>
      </c>
      <c r="GJ102">
        <v>0</v>
      </c>
      <c r="GK102">
        <v>2</v>
      </c>
      <c r="GL102" t="s">
        <v>486</v>
      </c>
      <c r="GM102">
        <v>3.10018</v>
      </c>
      <c r="GN102">
        <v>2.75826</v>
      </c>
      <c r="GO102">
        <v>0.183335</v>
      </c>
      <c r="GP102">
        <v>0.193591</v>
      </c>
      <c r="GQ102">
        <v>0.09835670000000001</v>
      </c>
      <c r="GR102">
        <v>0.0614769</v>
      </c>
      <c r="GS102">
        <v>21024.4</v>
      </c>
      <c r="GT102">
        <v>20429.3</v>
      </c>
      <c r="GU102">
        <v>26297.2</v>
      </c>
      <c r="GV102">
        <v>25680.6</v>
      </c>
      <c r="GW102">
        <v>38046.8</v>
      </c>
      <c r="GX102">
        <v>36593.4</v>
      </c>
      <c r="GY102">
        <v>45970.7</v>
      </c>
      <c r="GZ102">
        <v>42173.9</v>
      </c>
      <c r="HA102">
        <v>1.8767</v>
      </c>
      <c r="HB102">
        <v>1.77523</v>
      </c>
      <c r="HC102">
        <v>0.00256673</v>
      </c>
      <c r="HD102">
        <v>0</v>
      </c>
      <c r="HE102">
        <v>27.9523</v>
      </c>
      <c r="HF102">
        <v>999.9</v>
      </c>
      <c r="HG102">
        <v>42.5</v>
      </c>
      <c r="HH102">
        <v>40.3</v>
      </c>
      <c r="HI102">
        <v>35.2957</v>
      </c>
      <c r="HJ102">
        <v>62.2144</v>
      </c>
      <c r="HK102">
        <v>28.5136</v>
      </c>
      <c r="HL102">
        <v>1</v>
      </c>
      <c r="HM102">
        <v>0.256222</v>
      </c>
      <c r="HN102">
        <v>3.16047</v>
      </c>
      <c r="HO102">
        <v>20.2757</v>
      </c>
      <c r="HP102">
        <v>5.21415</v>
      </c>
      <c r="HQ102">
        <v>11.98</v>
      </c>
      <c r="HR102">
        <v>4.96365</v>
      </c>
      <c r="HS102">
        <v>3.2742</v>
      </c>
      <c r="HT102">
        <v>9999</v>
      </c>
      <c r="HU102">
        <v>9999</v>
      </c>
      <c r="HV102">
        <v>9999</v>
      </c>
      <c r="HW102">
        <v>56.9</v>
      </c>
      <c r="HX102">
        <v>1.86399</v>
      </c>
      <c r="HY102">
        <v>1.8602</v>
      </c>
      <c r="HZ102">
        <v>1.85853</v>
      </c>
      <c r="IA102">
        <v>1.85989</v>
      </c>
      <c r="IB102">
        <v>1.85989</v>
      </c>
      <c r="IC102">
        <v>1.85851</v>
      </c>
      <c r="ID102">
        <v>1.8576</v>
      </c>
      <c r="IE102">
        <v>1.85242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-1.6</v>
      </c>
      <c r="IT102">
        <v>-0.2664</v>
      </c>
      <c r="IU102">
        <v>-0.7885906718864093</v>
      </c>
      <c r="IV102">
        <v>-0.0007240741224296705</v>
      </c>
      <c r="IW102">
        <v>1.394155135453638E-07</v>
      </c>
      <c r="IX102">
        <v>-7.009397865246837E-11</v>
      </c>
      <c r="IY102">
        <v>-0.2677907096197649</v>
      </c>
      <c r="IZ102">
        <v>-0.01839738240005131</v>
      </c>
      <c r="JA102">
        <v>0.0009886339832832726</v>
      </c>
      <c r="JB102">
        <v>-4.895939666473346E-06</v>
      </c>
      <c r="JC102">
        <v>3</v>
      </c>
      <c r="JD102">
        <v>2018</v>
      </c>
      <c r="JE102">
        <v>1</v>
      </c>
      <c r="JF102">
        <v>26</v>
      </c>
      <c r="JG102">
        <v>15694.9</v>
      </c>
      <c r="JH102">
        <v>15694.6</v>
      </c>
      <c r="JI102">
        <v>2.9248</v>
      </c>
      <c r="JJ102">
        <v>2.63062</v>
      </c>
      <c r="JK102">
        <v>1.49658</v>
      </c>
      <c r="JL102">
        <v>2.38647</v>
      </c>
      <c r="JM102">
        <v>1.54907</v>
      </c>
      <c r="JN102">
        <v>2.46094</v>
      </c>
      <c r="JO102">
        <v>44.1954</v>
      </c>
      <c r="JP102">
        <v>14.4823</v>
      </c>
      <c r="JQ102">
        <v>18</v>
      </c>
      <c r="JR102">
        <v>496.445</v>
      </c>
      <c r="JS102">
        <v>446.646</v>
      </c>
      <c r="JT102">
        <v>24.266</v>
      </c>
      <c r="JU102">
        <v>30.4445</v>
      </c>
      <c r="JV102">
        <v>30.0004</v>
      </c>
      <c r="JW102">
        <v>30.3936</v>
      </c>
      <c r="JX102">
        <v>30.3338</v>
      </c>
      <c r="JY102">
        <v>58.6771</v>
      </c>
      <c r="JZ102">
        <v>60.2137</v>
      </c>
      <c r="KA102">
        <v>0</v>
      </c>
      <c r="KB102">
        <v>24.2635</v>
      </c>
      <c r="KC102">
        <v>1375.93</v>
      </c>
      <c r="KD102">
        <v>11.1391</v>
      </c>
      <c r="KE102">
        <v>100.472</v>
      </c>
      <c r="KF102">
        <v>100.265</v>
      </c>
    </row>
    <row r="103" spans="1:292">
      <c r="A103">
        <v>83</v>
      </c>
      <c r="B103">
        <v>1686149752.6</v>
      </c>
      <c r="C103">
        <v>501.5999999046326</v>
      </c>
      <c r="D103" t="s">
        <v>601</v>
      </c>
      <c r="E103" t="s">
        <v>602</v>
      </c>
      <c r="F103">
        <v>5</v>
      </c>
      <c r="G103" t="s">
        <v>428</v>
      </c>
      <c r="H103">
        <v>1686149744.814285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1373.582896676452</v>
      </c>
      <c r="AJ103">
        <v>1274.788363636363</v>
      </c>
      <c r="AK103">
        <v>3.387482238589597</v>
      </c>
      <c r="AL103">
        <v>66.72119499432758</v>
      </c>
      <c r="AM103">
        <f>(AO103 - AN103 + DX103*1E3/(8.314*(DZ103+273.15)) * AQ103/DW103 * AP103) * DW103/(100*DK103) * 1000/(1000 - AO103)</f>
        <v>0</v>
      </c>
      <c r="AN103">
        <v>10.99689550753231</v>
      </c>
      <c r="AO103">
        <v>20.53045818181819</v>
      </c>
      <c r="AP103">
        <v>-0.006401791314800438</v>
      </c>
      <c r="AQ103">
        <v>106.240394086752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6</v>
      </c>
      <c r="DL103">
        <v>0.5</v>
      </c>
      <c r="DM103" t="s">
        <v>430</v>
      </c>
      <c r="DN103">
        <v>2</v>
      </c>
      <c r="DO103" t="b">
        <v>1</v>
      </c>
      <c r="DP103">
        <v>1686149744.814285</v>
      </c>
      <c r="DQ103">
        <v>1224.318928571429</v>
      </c>
      <c r="DR103">
        <v>1343.128214285714</v>
      </c>
      <c r="DS103">
        <v>20.59384285714286</v>
      </c>
      <c r="DT103">
        <v>10.86798571428572</v>
      </c>
      <c r="DU103">
        <v>1225.916071428572</v>
      </c>
      <c r="DV103">
        <v>20.85965357142857</v>
      </c>
      <c r="DW103">
        <v>500.0205714285714</v>
      </c>
      <c r="DX103">
        <v>90.71141785714285</v>
      </c>
      <c r="DY103">
        <v>0.1000540357142857</v>
      </c>
      <c r="DZ103">
        <v>27.99693928571429</v>
      </c>
      <c r="EA103">
        <v>28.00937142857143</v>
      </c>
      <c r="EB103">
        <v>999.9000000000002</v>
      </c>
      <c r="EC103">
        <v>0</v>
      </c>
      <c r="ED103">
        <v>0</v>
      </c>
      <c r="EE103">
        <v>9997.0975</v>
      </c>
      <c r="EF103">
        <v>0</v>
      </c>
      <c r="EG103">
        <v>1455.178214285714</v>
      </c>
      <c r="EH103">
        <v>-118.8078214285714</v>
      </c>
      <c r="EI103">
        <v>1250.0625</v>
      </c>
      <c r="EJ103">
        <v>1357.886785714286</v>
      </c>
      <c r="EK103">
        <v>9.725844642857142</v>
      </c>
      <c r="EL103">
        <v>1343.128214285714</v>
      </c>
      <c r="EM103">
        <v>10.86798571428572</v>
      </c>
      <c r="EN103">
        <v>1.868096785714286</v>
      </c>
      <c r="EO103">
        <v>0.9858510357142857</v>
      </c>
      <c r="EP103">
        <v>16.36851071428571</v>
      </c>
      <c r="EQ103">
        <v>6.708421428571429</v>
      </c>
      <c r="ER103">
        <v>1999.986785714286</v>
      </c>
      <c r="ES103">
        <v>0.9799985714285714</v>
      </c>
      <c r="ET103">
        <v>0.02000122142857143</v>
      </c>
      <c r="EU103">
        <v>0</v>
      </c>
      <c r="EV103">
        <v>875.1387500000001</v>
      </c>
      <c r="EW103">
        <v>5.00078</v>
      </c>
      <c r="EX103">
        <v>23206.44285714285</v>
      </c>
      <c r="EY103">
        <v>16379.51785714286</v>
      </c>
      <c r="EZ103">
        <v>41.39264285714285</v>
      </c>
      <c r="FA103">
        <v>43.05535714285713</v>
      </c>
      <c r="FB103">
        <v>41.64710714285713</v>
      </c>
      <c r="FC103">
        <v>42.40814285714286</v>
      </c>
      <c r="FD103">
        <v>42.48642857142857</v>
      </c>
      <c r="FE103">
        <v>1955.086785714285</v>
      </c>
      <c r="FF103">
        <v>39.9</v>
      </c>
      <c r="FG103">
        <v>0</v>
      </c>
      <c r="FH103">
        <v>1686149745.7</v>
      </c>
      <c r="FI103">
        <v>0</v>
      </c>
      <c r="FJ103">
        <v>875.0892692307691</v>
      </c>
      <c r="FK103">
        <v>-10.75832479962152</v>
      </c>
      <c r="FL103">
        <v>823.1453007766518</v>
      </c>
      <c r="FM103">
        <v>23212.27692307692</v>
      </c>
      <c r="FN103">
        <v>15</v>
      </c>
      <c r="FO103">
        <v>0</v>
      </c>
      <c r="FP103" t="s">
        <v>431</v>
      </c>
      <c r="FQ103">
        <v>1685208052.5</v>
      </c>
      <c r="FR103">
        <v>1685208070</v>
      </c>
      <c r="FS103">
        <v>0</v>
      </c>
      <c r="FT103">
        <v>0.013</v>
      </c>
      <c r="FU103">
        <v>-0.005</v>
      </c>
      <c r="FV103">
        <v>-0.464</v>
      </c>
      <c r="FW103">
        <v>-0.401</v>
      </c>
      <c r="FX103">
        <v>420</v>
      </c>
      <c r="FY103">
        <v>0</v>
      </c>
      <c r="FZ103">
        <v>0.03</v>
      </c>
      <c r="GA103">
        <v>0.02</v>
      </c>
      <c r="GB103">
        <v>-118.7846585365854</v>
      </c>
      <c r="GC103">
        <v>-0.4890940766555836</v>
      </c>
      <c r="GD103">
        <v>0.1116944022782596</v>
      </c>
      <c r="GE103">
        <v>0</v>
      </c>
      <c r="GF103">
        <v>9.81500243902439</v>
      </c>
      <c r="GG103">
        <v>-1.709602160278741</v>
      </c>
      <c r="GH103">
        <v>0.1708939685927161</v>
      </c>
      <c r="GI103">
        <v>0</v>
      </c>
      <c r="GJ103">
        <v>0</v>
      </c>
      <c r="GK103">
        <v>2</v>
      </c>
      <c r="GL103" t="s">
        <v>486</v>
      </c>
      <c r="GM103">
        <v>3.09993</v>
      </c>
      <c r="GN103">
        <v>2.75813</v>
      </c>
      <c r="GO103">
        <v>0.184842</v>
      </c>
      <c r="GP103">
        <v>0.195031</v>
      </c>
      <c r="GQ103">
        <v>0.098262</v>
      </c>
      <c r="GR103">
        <v>0.0621774</v>
      </c>
      <c r="GS103">
        <v>20985.5</v>
      </c>
      <c r="GT103">
        <v>20392.6</v>
      </c>
      <c r="GU103">
        <v>26297.1</v>
      </c>
      <c r="GV103">
        <v>25680.3</v>
      </c>
      <c r="GW103">
        <v>38050.9</v>
      </c>
      <c r="GX103">
        <v>36565.9</v>
      </c>
      <c r="GY103">
        <v>45970.6</v>
      </c>
      <c r="GZ103">
        <v>42173.5</v>
      </c>
      <c r="HA103">
        <v>1.87633</v>
      </c>
      <c r="HB103">
        <v>1.77575</v>
      </c>
      <c r="HC103">
        <v>0.00293553</v>
      </c>
      <c r="HD103">
        <v>0</v>
      </c>
      <c r="HE103">
        <v>27.928</v>
      </c>
      <c r="HF103">
        <v>999.9</v>
      </c>
      <c r="HG103">
        <v>42.5</v>
      </c>
      <c r="HH103">
        <v>40.3</v>
      </c>
      <c r="HI103">
        <v>35.2944</v>
      </c>
      <c r="HJ103">
        <v>62.2244</v>
      </c>
      <c r="HK103">
        <v>28.742</v>
      </c>
      <c r="HL103">
        <v>1</v>
      </c>
      <c r="HM103">
        <v>0.256118</v>
      </c>
      <c r="HN103">
        <v>2.17904</v>
      </c>
      <c r="HO103">
        <v>20.2868</v>
      </c>
      <c r="HP103">
        <v>5.214</v>
      </c>
      <c r="HQ103">
        <v>11.98</v>
      </c>
      <c r="HR103">
        <v>4.96365</v>
      </c>
      <c r="HS103">
        <v>3.2743</v>
      </c>
      <c r="HT103">
        <v>9999</v>
      </c>
      <c r="HU103">
        <v>9999</v>
      </c>
      <c r="HV103">
        <v>9999</v>
      </c>
      <c r="HW103">
        <v>56.9</v>
      </c>
      <c r="HX103">
        <v>1.86401</v>
      </c>
      <c r="HY103">
        <v>1.8602</v>
      </c>
      <c r="HZ103">
        <v>1.85852</v>
      </c>
      <c r="IA103">
        <v>1.85989</v>
      </c>
      <c r="IB103">
        <v>1.85989</v>
      </c>
      <c r="IC103">
        <v>1.85852</v>
      </c>
      <c r="ID103">
        <v>1.85759</v>
      </c>
      <c r="IE103">
        <v>1.85242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-1.62</v>
      </c>
      <c r="IT103">
        <v>-0.2669</v>
      </c>
      <c r="IU103">
        <v>-0.7885906718864093</v>
      </c>
      <c r="IV103">
        <v>-0.0007240741224296705</v>
      </c>
      <c r="IW103">
        <v>1.394155135453638E-07</v>
      </c>
      <c r="IX103">
        <v>-7.009397865246837E-11</v>
      </c>
      <c r="IY103">
        <v>-0.2677907096197649</v>
      </c>
      <c r="IZ103">
        <v>-0.01839738240005131</v>
      </c>
      <c r="JA103">
        <v>0.0009886339832832726</v>
      </c>
      <c r="JB103">
        <v>-4.895939666473346E-06</v>
      </c>
      <c r="JC103">
        <v>3</v>
      </c>
      <c r="JD103">
        <v>2018</v>
      </c>
      <c r="JE103">
        <v>1</v>
      </c>
      <c r="JF103">
        <v>26</v>
      </c>
      <c r="JG103">
        <v>15695</v>
      </c>
      <c r="JH103">
        <v>15694.7</v>
      </c>
      <c r="JI103">
        <v>2.95532</v>
      </c>
      <c r="JJ103">
        <v>2.62939</v>
      </c>
      <c r="JK103">
        <v>1.49658</v>
      </c>
      <c r="JL103">
        <v>2.38647</v>
      </c>
      <c r="JM103">
        <v>1.54785</v>
      </c>
      <c r="JN103">
        <v>2.43042</v>
      </c>
      <c r="JO103">
        <v>44.1954</v>
      </c>
      <c r="JP103">
        <v>14.4998</v>
      </c>
      <c r="JQ103">
        <v>18</v>
      </c>
      <c r="JR103">
        <v>496.262</v>
      </c>
      <c r="JS103">
        <v>447.001</v>
      </c>
      <c r="JT103">
        <v>24.2657</v>
      </c>
      <c r="JU103">
        <v>30.4514</v>
      </c>
      <c r="JV103">
        <v>30</v>
      </c>
      <c r="JW103">
        <v>30.3991</v>
      </c>
      <c r="JX103">
        <v>30.3382</v>
      </c>
      <c r="JY103">
        <v>59.2939</v>
      </c>
      <c r="JZ103">
        <v>59.9236</v>
      </c>
      <c r="KA103">
        <v>0</v>
      </c>
      <c r="KB103">
        <v>24.7566</v>
      </c>
      <c r="KC103">
        <v>1389.29</v>
      </c>
      <c r="KD103">
        <v>11.2783</v>
      </c>
      <c r="KE103">
        <v>100.471</v>
      </c>
      <c r="KF103">
        <v>100.264</v>
      </c>
    </row>
    <row r="104" spans="1:292">
      <c r="A104">
        <v>84</v>
      </c>
      <c r="B104">
        <v>1686149757.6</v>
      </c>
      <c r="C104">
        <v>506.5999999046326</v>
      </c>
      <c r="D104" t="s">
        <v>603</v>
      </c>
      <c r="E104" t="s">
        <v>604</v>
      </c>
      <c r="F104">
        <v>5</v>
      </c>
      <c r="G104" t="s">
        <v>428</v>
      </c>
      <c r="H104">
        <v>1686149750.1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1390.42020151685</v>
      </c>
      <c r="AJ104">
        <v>1291.625090909091</v>
      </c>
      <c r="AK104">
        <v>3.369871515845486</v>
      </c>
      <c r="AL104">
        <v>66.72119499432758</v>
      </c>
      <c r="AM104">
        <f>(AO104 - AN104 + DX104*1E3/(8.314*(DZ104+273.15)) * AQ104/DW104 * AP104) * DW104/(100*DK104) * 1000/(1000 - AO104)</f>
        <v>0</v>
      </c>
      <c r="AN104">
        <v>11.13704324234145</v>
      </c>
      <c r="AO104">
        <v>20.50749757575757</v>
      </c>
      <c r="AP104">
        <v>-0.005247376471375517</v>
      </c>
      <c r="AQ104">
        <v>106.240394086752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6</v>
      </c>
      <c r="DL104">
        <v>0.5</v>
      </c>
      <c r="DM104" t="s">
        <v>430</v>
      </c>
      <c r="DN104">
        <v>2</v>
      </c>
      <c r="DO104" t="b">
        <v>1</v>
      </c>
      <c r="DP104">
        <v>1686149750.1</v>
      </c>
      <c r="DQ104">
        <v>1241.906666666667</v>
      </c>
      <c r="DR104">
        <v>1360.766666666667</v>
      </c>
      <c r="DS104">
        <v>20.54881111111111</v>
      </c>
      <c r="DT104">
        <v>10.99251111111111</v>
      </c>
      <c r="DU104">
        <v>1243.515925925926</v>
      </c>
      <c r="DV104">
        <v>20.81533703703703</v>
      </c>
      <c r="DW104">
        <v>500.0109259259259</v>
      </c>
      <c r="DX104">
        <v>90.71136666666668</v>
      </c>
      <c r="DY104">
        <v>0.09992972222222224</v>
      </c>
      <c r="DZ104">
        <v>27.97174074074075</v>
      </c>
      <c r="EA104">
        <v>27.98947407407407</v>
      </c>
      <c r="EB104">
        <v>999.9000000000001</v>
      </c>
      <c r="EC104">
        <v>0</v>
      </c>
      <c r="ED104">
        <v>0</v>
      </c>
      <c r="EE104">
        <v>10003.81407407407</v>
      </c>
      <c r="EF104">
        <v>0</v>
      </c>
      <c r="EG104">
        <v>1455.845925925926</v>
      </c>
      <c r="EH104">
        <v>-118.8588148148148</v>
      </c>
      <c r="EI104">
        <v>1267.962222222222</v>
      </c>
      <c r="EJ104">
        <v>1375.892962962963</v>
      </c>
      <c r="EK104">
        <v>9.556289259259259</v>
      </c>
      <c r="EL104">
        <v>1360.766666666667</v>
      </c>
      <c r="EM104">
        <v>10.99251111111111</v>
      </c>
      <c r="EN104">
        <v>1.86400962962963</v>
      </c>
      <c r="EO104">
        <v>0.9971467037037038</v>
      </c>
      <c r="EP104">
        <v>16.33414444444445</v>
      </c>
      <c r="EQ104">
        <v>6.873823333333333</v>
      </c>
      <c r="ER104">
        <v>1999.984814814815</v>
      </c>
      <c r="ES104">
        <v>0.9799984444444445</v>
      </c>
      <c r="ET104">
        <v>0.02000134814814815</v>
      </c>
      <c r="EU104">
        <v>0</v>
      </c>
      <c r="EV104">
        <v>874.1919259259259</v>
      </c>
      <c r="EW104">
        <v>5.00078</v>
      </c>
      <c r="EX104">
        <v>23280.75555555556</v>
      </c>
      <c r="EY104">
        <v>16379.5037037037</v>
      </c>
      <c r="EZ104">
        <v>41.38877777777778</v>
      </c>
      <c r="FA104">
        <v>43.05281481481479</v>
      </c>
      <c r="FB104">
        <v>41.6548148148148</v>
      </c>
      <c r="FC104">
        <v>42.4187037037037</v>
      </c>
      <c r="FD104">
        <v>42.40255555555555</v>
      </c>
      <c r="FE104">
        <v>1955.084814814815</v>
      </c>
      <c r="FF104">
        <v>39.9</v>
      </c>
      <c r="FG104">
        <v>0</v>
      </c>
      <c r="FH104">
        <v>1686149750.5</v>
      </c>
      <c r="FI104">
        <v>0</v>
      </c>
      <c r="FJ104">
        <v>874.247923076923</v>
      </c>
      <c r="FK104">
        <v>-10.68464956439414</v>
      </c>
      <c r="FL104">
        <v>1101.135041793543</v>
      </c>
      <c r="FM104">
        <v>23278.93076923077</v>
      </c>
      <c r="FN104">
        <v>15</v>
      </c>
      <c r="FO104">
        <v>0</v>
      </c>
      <c r="FP104" t="s">
        <v>431</v>
      </c>
      <c r="FQ104">
        <v>1685208052.5</v>
      </c>
      <c r="FR104">
        <v>1685208070</v>
      </c>
      <c r="FS104">
        <v>0</v>
      </c>
      <c r="FT104">
        <v>0.013</v>
      </c>
      <c r="FU104">
        <v>-0.005</v>
      </c>
      <c r="FV104">
        <v>-0.464</v>
      </c>
      <c r="FW104">
        <v>-0.401</v>
      </c>
      <c r="FX104">
        <v>420</v>
      </c>
      <c r="FY104">
        <v>0</v>
      </c>
      <c r="FZ104">
        <v>0.03</v>
      </c>
      <c r="GA104">
        <v>0.02</v>
      </c>
      <c r="GB104">
        <v>-118.81935</v>
      </c>
      <c r="GC104">
        <v>-0.3515121951216549</v>
      </c>
      <c r="GD104">
        <v>0.1054060126368523</v>
      </c>
      <c r="GE104">
        <v>0</v>
      </c>
      <c r="GF104">
        <v>9.639717999999998</v>
      </c>
      <c r="GG104">
        <v>-1.986740487804898</v>
      </c>
      <c r="GH104">
        <v>0.1928857088951901</v>
      </c>
      <c r="GI104">
        <v>0</v>
      </c>
      <c r="GJ104">
        <v>0</v>
      </c>
      <c r="GK104">
        <v>2</v>
      </c>
      <c r="GL104" t="s">
        <v>486</v>
      </c>
      <c r="GM104">
        <v>3.09977</v>
      </c>
      <c r="GN104">
        <v>2.75781</v>
      </c>
      <c r="GO104">
        <v>0.186335</v>
      </c>
      <c r="GP104">
        <v>0.196466</v>
      </c>
      <c r="GQ104">
        <v>0.09819360000000001</v>
      </c>
      <c r="GR104">
        <v>0.06283610000000001</v>
      </c>
      <c r="GS104">
        <v>20947</v>
      </c>
      <c r="GT104">
        <v>20356.2</v>
      </c>
      <c r="GU104">
        <v>26297</v>
      </c>
      <c r="GV104">
        <v>25680.3</v>
      </c>
      <c r="GW104">
        <v>38053.9</v>
      </c>
      <c r="GX104">
        <v>36540.4</v>
      </c>
      <c r="GY104">
        <v>45970.5</v>
      </c>
      <c r="GZ104">
        <v>42173.6</v>
      </c>
      <c r="HA104">
        <v>1.87605</v>
      </c>
      <c r="HB104">
        <v>1.77625</v>
      </c>
      <c r="HC104">
        <v>0.0038296</v>
      </c>
      <c r="HD104">
        <v>0</v>
      </c>
      <c r="HE104">
        <v>27.9086</v>
      </c>
      <c r="HF104">
        <v>999.9</v>
      </c>
      <c r="HG104">
        <v>42.5</v>
      </c>
      <c r="HH104">
        <v>40.3</v>
      </c>
      <c r="HI104">
        <v>35.2953</v>
      </c>
      <c r="HJ104">
        <v>62.2644</v>
      </c>
      <c r="HK104">
        <v>28.9062</v>
      </c>
      <c r="HL104">
        <v>1</v>
      </c>
      <c r="HM104">
        <v>0.251011</v>
      </c>
      <c r="HN104">
        <v>1.6278</v>
      </c>
      <c r="HO104">
        <v>20.2972</v>
      </c>
      <c r="HP104">
        <v>5.2098</v>
      </c>
      <c r="HQ104">
        <v>11.98</v>
      </c>
      <c r="HR104">
        <v>4.96255</v>
      </c>
      <c r="HS104">
        <v>3.27378</v>
      </c>
      <c r="HT104">
        <v>9999</v>
      </c>
      <c r="HU104">
        <v>9999</v>
      </c>
      <c r="HV104">
        <v>9999</v>
      </c>
      <c r="HW104">
        <v>56.9</v>
      </c>
      <c r="HX104">
        <v>1.86401</v>
      </c>
      <c r="HY104">
        <v>1.8602</v>
      </c>
      <c r="HZ104">
        <v>1.85854</v>
      </c>
      <c r="IA104">
        <v>1.85989</v>
      </c>
      <c r="IB104">
        <v>1.85989</v>
      </c>
      <c r="IC104">
        <v>1.85852</v>
      </c>
      <c r="ID104">
        <v>1.8576</v>
      </c>
      <c r="IE104">
        <v>1.85242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-1.63</v>
      </c>
      <c r="IT104">
        <v>-0.2672</v>
      </c>
      <c r="IU104">
        <v>-0.7885906718864093</v>
      </c>
      <c r="IV104">
        <v>-0.0007240741224296705</v>
      </c>
      <c r="IW104">
        <v>1.394155135453638E-07</v>
      </c>
      <c r="IX104">
        <v>-7.009397865246837E-11</v>
      </c>
      <c r="IY104">
        <v>-0.2677907096197649</v>
      </c>
      <c r="IZ104">
        <v>-0.01839738240005131</v>
      </c>
      <c r="JA104">
        <v>0.0009886339832832726</v>
      </c>
      <c r="JB104">
        <v>-4.895939666473346E-06</v>
      </c>
      <c r="JC104">
        <v>3</v>
      </c>
      <c r="JD104">
        <v>2018</v>
      </c>
      <c r="JE104">
        <v>1</v>
      </c>
      <c r="JF104">
        <v>26</v>
      </c>
      <c r="JG104">
        <v>15695.1</v>
      </c>
      <c r="JH104">
        <v>15694.8</v>
      </c>
      <c r="JI104">
        <v>2.9834</v>
      </c>
      <c r="JJ104">
        <v>2.6355</v>
      </c>
      <c r="JK104">
        <v>1.49658</v>
      </c>
      <c r="JL104">
        <v>2.38647</v>
      </c>
      <c r="JM104">
        <v>1.54785</v>
      </c>
      <c r="JN104">
        <v>2.39502</v>
      </c>
      <c r="JO104">
        <v>44.2232</v>
      </c>
      <c r="JP104">
        <v>14.491</v>
      </c>
      <c r="JQ104">
        <v>18</v>
      </c>
      <c r="JR104">
        <v>496.13</v>
      </c>
      <c r="JS104">
        <v>447.339</v>
      </c>
      <c r="JT104">
        <v>24.6827</v>
      </c>
      <c r="JU104">
        <v>30.4578</v>
      </c>
      <c r="JV104">
        <v>29.9972</v>
      </c>
      <c r="JW104">
        <v>30.4034</v>
      </c>
      <c r="JX104">
        <v>30.3422</v>
      </c>
      <c r="JY104">
        <v>59.8401</v>
      </c>
      <c r="JZ104">
        <v>59.9236</v>
      </c>
      <c r="KA104">
        <v>0</v>
      </c>
      <c r="KB104">
        <v>24.7739</v>
      </c>
      <c r="KC104">
        <v>1409.33</v>
      </c>
      <c r="KD104">
        <v>11.321</v>
      </c>
      <c r="KE104">
        <v>100.471</v>
      </c>
      <c r="KF104">
        <v>100.264</v>
      </c>
    </row>
    <row r="105" spans="1:292">
      <c r="A105">
        <v>85</v>
      </c>
      <c r="B105">
        <v>1686149762.6</v>
      </c>
      <c r="C105">
        <v>511.5999999046326</v>
      </c>
      <c r="D105" t="s">
        <v>605</v>
      </c>
      <c r="E105" t="s">
        <v>606</v>
      </c>
      <c r="F105">
        <v>5</v>
      </c>
      <c r="G105" t="s">
        <v>428</v>
      </c>
      <c r="H105">
        <v>1686149754.814285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1407.971387543378</v>
      </c>
      <c r="AJ105">
        <v>1308.741878787878</v>
      </c>
      <c r="AK105">
        <v>3.425172517155434</v>
      </c>
      <c r="AL105">
        <v>66.72119499432758</v>
      </c>
      <c r="AM105">
        <f>(AO105 - AN105 + DX105*1E3/(8.314*(DZ105+273.15)) * AQ105/DW105 * AP105) * DW105/(100*DK105) * 1000/(1000 - AO105)</f>
        <v>0</v>
      </c>
      <c r="AN105">
        <v>11.23931091432317</v>
      </c>
      <c r="AO105">
        <v>20.48521818181817</v>
      </c>
      <c r="AP105">
        <v>-0.001120881479975944</v>
      </c>
      <c r="AQ105">
        <v>106.240394086752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6</v>
      </c>
      <c r="DL105">
        <v>0.5</v>
      </c>
      <c r="DM105" t="s">
        <v>430</v>
      </c>
      <c r="DN105">
        <v>2</v>
      </c>
      <c r="DO105" t="b">
        <v>1</v>
      </c>
      <c r="DP105">
        <v>1686149754.814285</v>
      </c>
      <c r="DQ105">
        <v>1257.623214285714</v>
      </c>
      <c r="DR105">
        <v>1376.5825</v>
      </c>
      <c r="DS105">
        <v>20.51992857142857</v>
      </c>
      <c r="DT105">
        <v>11.11874642857143</v>
      </c>
      <c r="DU105">
        <v>1259.243214285714</v>
      </c>
      <c r="DV105">
        <v>20.78691071428571</v>
      </c>
      <c r="DW105">
        <v>499.9839285714285</v>
      </c>
      <c r="DX105">
        <v>90.71120714285715</v>
      </c>
      <c r="DY105">
        <v>0.09993675357142857</v>
      </c>
      <c r="DZ105">
        <v>27.95495714285714</v>
      </c>
      <c r="EA105">
        <v>27.97912857142858</v>
      </c>
      <c r="EB105">
        <v>999.9000000000002</v>
      </c>
      <c r="EC105">
        <v>0</v>
      </c>
      <c r="ED105">
        <v>0</v>
      </c>
      <c r="EE105">
        <v>10005.34821428571</v>
      </c>
      <c r="EF105">
        <v>0</v>
      </c>
      <c r="EG105">
        <v>1456.378571428572</v>
      </c>
      <c r="EH105">
        <v>-118.9581428571428</v>
      </c>
      <c r="EI105">
        <v>1283.970357142857</v>
      </c>
      <c r="EJ105">
        <v>1392.061785714286</v>
      </c>
      <c r="EK105">
        <v>9.401177857142857</v>
      </c>
      <c r="EL105">
        <v>1376.5825</v>
      </c>
      <c r="EM105">
        <v>11.11874642857143</v>
      </c>
      <c r="EN105">
        <v>1.861386785714286</v>
      </c>
      <c r="EO105">
        <v>1.00859525</v>
      </c>
      <c r="EP105">
        <v>16.31205</v>
      </c>
      <c r="EQ105">
        <v>7.040459642857143</v>
      </c>
      <c r="ER105">
        <v>2000.016428571429</v>
      </c>
      <c r="ES105">
        <v>0.9799986785714285</v>
      </c>
      <c r="ET105">
        <v>0.02000112142857143</v>
      </c>
      <c r="EU105">
        <v>0</v>
      </c>
      <c r="EV105">
        <v>873.3756785714286</v>
      </c>
      <c r="EW105">
        <v>5.00078</v>
      </c>
      <c r="EX105">
        <v>23341.975</v>
      </c>
      <c r="EY105">
        <v>16379.76785714286</v>
      </c>
      <c r="EZ105">
        <v>41.39485714285713</v>
      </c>
      <c r="FA105">
        <v>43.05535714285712</v>
      </c>
      <c r="FB105">
        <v>41.63139285714285</v>
      </c>
      <c r="FC105">
        <v>42.4215357142857</v>
      </c>
      <c r="FD105">
        <v>42.41275</v>
      </c>
      <c r="FE105">
        <v>1955.116428571429</v>
      </c>
      <c r="FF105">
        <v>39.9</v>
      </c>
      <c r="FG105">
        <v>0</v>
      </c>
      <c r="FH105">
        <v>1686149755.9</v>
      </c>
      <c r="FI105">
        <v>0</v>
      </c>
      <c r="FJ105">
        <v>873.2489600000001</v>
      </c>
      <c r="FK105">
        <v>-10.42053844464525</v>
      </c>
      <c r="FL105">
        <v>222.8615383660848</v>
      </c>
      <c r="FM105">
        <v>23345.088</v>
      </c>
      <c r="FN105">
        <v>15</v>
      </c>
      <c r="FO105">
        <v>0</v>
      </c>
      <c r="FP105" t="s">
        <v>431</v>
      </c>
      <c r="FQ105">
        <v>1685208052.5</v>
      </c>
      <c r="FR105">
        <v>1685208070</v>
      </c>
      <c r="FS105">
        <v>0</v>
      </c>
      <c r="FT105">
        <v>0.013</v>
      </c>
      <c r="FU105">
        <v>-0.005</v>
      </c>
      <c r="FV105">
        <v>-0.464</v>
      </c>
      <c r="FW105">
        <v>-0.401</v>
      </c>
      <c r="FX105">
        <v>420</v>
      </c>
      <c r="FY105">
        <v>0</v>
      </c>
      <c r="FZ105">
        <v>0.03</v>
      </c>
      <c r="GA105">
        <v>0.02</v>
      </c>
      <c r="GB105">
        <v>-118.94335</v>
      </c>
      <c r="GC105">
        <v>-1.121155722326108</v>
      </c>
      <c r="GD105">
        <v>0.1689635389662518</v>
      </c>
      <c r="GE105">
        <v>0</v>
      </c>
      <c r="GF105">
        <v>9.48886675</v>
      </c>
      <c r="GG105">
        <v>-1.986824352720468</v>
      </c>
      <c r="GH105">
        <v>0.1933115662782171</v>
      </c>
      <c r="GI105">
        <v>0</v>
      </c>
      <c r="GJ105">
        <v>0</v>
      </c>
      <c r="GK105">
        <v>2</v>
      </c>
      <c r="GL105" t="s">
        <v>486</v>
      </c>
      <c r="GM105">
        <v>3.10022</v>
      </c>
      <c r="GN105">
        <v>2.75839</v>
      </c>
      <c r="GO105">
        <v>0.187833</v>
      </c>
      <c r="GP105">
        <v>0.197896</v>
      </c>
      <c r="GQ105">
        <v>0.0981035</v>
      </c>
      <c r="GR105">
        <v>0.06299449999999999</v>
      </c>
      <c r="GS105">
        <v>20908.4</v>
      </c>
      <c r="GT105">
        <v>20320.3</v>
      </c>
      <c r="GU105">
        <v>26297.1</v>
      </c>
      <c r="GV105">
        <v>25680.8</v>
      </c>
      <c r="GW105">
        <v>38058.3</v>
      </c>
      <c r="GX105">
        <v>36534.8</v>
      </c>
      <c r="GY105">
        <v>45970.9</v>
      </c>
      <c r="GZ105">
        <v>42174.1</v>
      </c>
      <c r="HA105">
        <v>1.87668</v>
      </c>
      <c r="HB105">
        <v>1.7756</v>
      </c>
      <c r="HC105">
        <v>0.0054203</v>
      </c>
      <c r="HD105">
        <v>0</v>
      </c>
      <c r="HE105">
        <v>27.8864</v>
      </c>
      <c r="HF105">
        <v>999.9</v>
      </c>
      <c r="HG105">
        <v>42.5</v>
      </c>
      <c r="HH105">
        <v>40.4</v>
      </c>
      <c r="HI105">
        <v>35.482</v>
      </c>
      <c r="HJ105">
        <v>62.4244</v>
      </c>
      <c r="HK105">
        <v>28.8742</v>
      </c>
      <c r="HL105">
        <v>1</v>
      </c>
      <c r="HM105">
        <v>0.251547</v>
      </c>
      <c r="HN105">
        <v>2.07847</v>
      </c>
      <c r="HO105">
        <v>20.2935</v>
      </c>
      <c r="HP105">
        <v>5.2134</v>
      </c>
      <c r="HQ105">
        <v>11.98</v>
      </c>
      <c r="HR105">
        <v>4.9636</v>
      </c>
      <c r="HS105">
        <v>3.27415</v>
      </c>
      <c r="HT105">
        <v>9999</v>
      </c>
      <c r="HU105">
        <v>9999</v>
      </c>
      <c r="HV105">
        <v>9999</v>
      </c>
      <c r="HW105">
        <v>56.9</v>
      </c>
      <c r="HX105">
        <v>1.86401</v>
      </c>
      <c r="HY105">
        <v>1.8602</v>
      </c>
      <c r="HZ105">
        <v>1.85852</v>
      </c>
      <c r="IA105">
        <v>1.85989</v>
      </c>
      <c r="IB105">
        <v>1.85989</v>
      </c>
      <c r="IC105">
        <v>1.85852</v>
      </c>
      <c r="ID105">
        <v>1.85759</v>
      </c>
      <c r="IE105">
        <v>1.85242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-1.64</v>
      </c>
      <c r="IT105">
        <v>-0.2676</v>
      </c>
      <c r="IU105">
        <v>-0.7885906718864093</v>
      </c>
      <c r="IV105">
        <v>-0.0007240741224296705</v>
      </c>
      <c r="IW105">
        <v>1.394155135453638E-07</v>
      </c>
      <c r="IX105">
        <v>-7.009397865246837E-11</v>
      </c>
      <c r="IY105">
        <v>-0.2677907096197649</v>
      </c>
      <c r="IZ105">
        <v>-0.01839738240005131</v>
      </c>
      <c r="JA105">
        <v>0.0009886339832832726</v>
      </c>
      <c r="JB105">
        <v>-4.895939666473346E-06</v>
      </c>
      <c r="JC105">
        <v>3</v>
      </c>
      <c r="JD105">
        <v>2018</v>
      </c>
      <c r="JE105">
        <v>1</v>
      </c>
      <c r="JF105">
        <v>26</v>
      </c>
      <c r="JG105">
        <v>15695.2</v>
      </c>
      <c r="JH105">
        <v>15694.9</v>
      </c>
      <c r="JI105">
        <v>3.0127</v>
      </c>
      <c r="JJ105">
        <v>2.63916</v>
      </c>
      <c r="JK105">
        <v>1.49658</v>
      </c>
      <c r="JL105">
        <v>2.38647</v>
      </c>
      <c r="JM105">
        <v>1.54907</v>
      </c>
      <c r="JN105">
        <v>2.36816</v>
      </c>
      <c r="JO105">
        <v>44.2232</v>
      </c>
      <c r="JP105">
        <v>14.4823</v>
      </c>
      <c r="JQ105">
        <v>18</v>
      </c>
      <c r="JR105">
        <v>496.543</v>
      </c>
      <c r="JS105">
        <v>446.968</v>
      </c>
      <c r="JT105">
        <v>24.8079</v>
      </c>
      <c r="JU105">
        <v>30.4646</v>
      </c>
      <c r="JV105">
        <v>29.9995</v>
      </c>
      <c r="JW105">
        <v>30.4084</v>
      </c>
      <c r="JX105">
        <v>30.3463</v>
      </c>
      <c r="JY105">
        <v>60.4495</v>
      </c>
      <c r="JZ105">
        <v>59.6354</v>
      </c>
      <c r="KA105">
        <v>0</v>
      </c>
      <c r="KB105">
        <v>24.7911</v>
      </c>
      <c r="KC105">
        <v>1422.76</v>
      </c>
      <c r="KD105">
        <v>11.461</v>
      </c>
      <c r="KE105">
        <v>100.472</v>
      </c>
      <c r="KF105">
        <v>100.266</v>
      </c>
    </row>
    <row r="106" spans="1:292">
      <c r="A106">
        <v>86</v>
      </c>
      <c r="B106">
        <v>1686149767.6</v>
      </c>
      <c r="C106">
        <v>516.5999999046326</v>
      </c>
      <c r="D106" t="s">
        <v>607</v>
      </c>
      <c r="E106" t="s">
        <v>608</v>
      </c>
      <c r="F106">
        <v>5</v>
      </c>
      <c r="G106" t="s">
        <v>428</v>
      </c>
      <c r="H106">
        <v>1686149760.1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1424.742818430529</v>
      </c>
      <c r="AJ106">
        <v>1325.640121212121</v>
      </c>
      <c r="AK106">
        <v>3.379167835931552</v>
      </c>
      <c r="AL106">
        <v>66.72119499432758</v>
      </c>
      <c r="AM106">
        <f>(AO106 - AN106 + DX106*1E3/(8.314*(DZ106+273.15)) * AQ106/DW106 * AP106) * DW106/(100*DK106) * 1000/(1000 - AO106)</f>
        <v>0</v>
      </c>
      <c r="AN106">
        <v>11.30496809832316</v>
      </c>
      <c r="AO106">
        <v>20.43417030303031</v>
      </c>
      <c r="AP106">
        <v>-0.01038863422815848</v>
      </c>
      <c r="AQ106">
        <v>106.240394086752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6</v>
      </c>
      <c r="DL106">
        <v>0.5</v>
      </c>
      <c r="DM106" t="s">
        <v>430</v>
      </c>
      <c r="DN106">
        <v>2</v>
      </c>
      <c r="DO106" t="b">
        <v>1</v>
      </c>
      <c r="DP106">
        <v>1686149760.1</v>
      </c>
      <c r="DQ106">
        <v>1275.198888888889</v>
      </c>
      <c r="DR106">
        <v>1394.250740740741</v>
      </c>
      <c r="DS106">
        <v>20.49035555555556</v>
      </c>
      <c r="DT106">
        <v>11.2334</v>
      </c>
      <c r="DU106">
        <v>1276.83</v>
      </c>
      <c r="DV106">
        <v>20.75781481481481</v>
      </c>
      <c r="DW106">
        <v>499.9945555555555</v>
      </c>
      <c r="DX106">
        <v>90.71135185185186</v>
      </c>
      <c r="DY106">
        <v>0.09996693333333334</v>
      </c>
      <c r="DZ106">
        <v>27.94632592592593</v>
      </c>
      <c r="EA106">
        <v>27.97531851851852</v>
      </c>
      <c r="EB106">
        <v>999.9000000000001</v>
      </c>
      <c r="EC106">
        <v>0</v>
      </c>
      <c r="ED106">
        <v>0</v>
      </c>
      <c r="EE106">
        <v>10005.24444444444</v>
      </c>
      <c r="EF106">
        <v>0</v>
      </c>
      <c r="EG106">
        <v>1456.965185185185</v>
      </c>
      <c r="EH106">
        <v>-119.0517777777778</v>
      </c>
      <c r="EI106">
        <v>1301.875185185185</v>
      </c>
      <c r="EJ106">
        <v>1410.091481481481</v>
      </c>
      <c r="EK106">
        <v>9.256948888888887</v>
      </c>
      <c r="EL106">
        <v>1394.250740740741</v>
      </c>
      <c r="EM106">
        <v>11.2334</v>
      </c>
      <c r="EN106">
        <v>1.858706666666667</v>
      </c>
      <c r="EO106">
        <v>1.018997037037037</v>
      </c>
      <c r="EP106">
        <v>16.28942962962963</v>
      </c>
      <c r="EQ106">
        <v>7.190554814814815</v>
      </c>
      <c r="ER106">
        <v>2000.017777777778</v>
      </c>
      <c r="ES106">
        <v>0.9799986666666667</v>
      </c>
      <c r="ET106">
        <v>0.02000113333333334</v>
      </c>
      <c r="EU106">
        <v>0</v>
      </c>
      <c r="EV106">
        <v>872.4211851851854</v>
      </c>
      <c r="EW106">
        <v>5.00078</v>
      </c>
      <c r="EX106">
        <v>23362.70740740741</v>
      </c>
      <c r="EY106">
        <v>16379.77407407408</v>
      </c>
      <c r="EZ106">
        <v>41.38862962962962</v>
      </c>
      <c r="FA106">
        <v>43.05740740740739</v>
      </c>
      <c r="FB106">
        <v>41.63166666666666</v>
      </c>
      <c r="FC106">
        <v>42.42562962962962</v>
      </c>
      <c r="FD106">
        <v>42.43492592592592</v>
      </c>
      <c r="FE106">
        <v>1955.117777777778</v>
      </c>
      <c r="FF106">
        <v>39.9</v>
      </c>
      <c r="FG106">
        <v>0</v>
      </c>
      <c r="FH106">
        <v>1686149760.7</v>
      </c>
      <c r="FI106">
        <v>0</v>
      </c>
      <c r="FJ106">
        <v>872.38136</v>
      </c>
      <c r="FK106">
        <v>-10.26915384145845</v>
      </c>
      <c r="FL106">
        <v>-67.26923071112327</v>
      </c>
      <c r="FM106">
        <v>23362.164</v>
      </c>
      <c r="FN106">
        <v>15</v>
      </c>
      <c r="FO106">
        <v>0</v>
      </c>
      <c r="FP106" t="s">
        <v>431</v>
      </c>
      <c r="FQ106">
        <v>1685208052.5</v>
      </c>
      <c r="FR106">
        <v>1685208070</v>
      </c>
      <c r="FS106">
        <v>0</v>
      </c>
      <c r="FT106">
        <v>0.013</v>
      </c>
      <c r="FU106">
        <v>-0.005</v>
      </c>
      <c r="FV106">
        <v>-0.464</v>
      </c>
      <c r="FW106">
        <v>-0.401</v>
      </c>
      <c r="FX106">
        <v>420</v>
      </c>
      <c r="FY106">
        <v>0</v>
      </c>
      <c r="FZ106">
        <v>0.03</v>
      </c>
      <c r="GA106">
        <v>0.02</v>
      </c>
      <c r="GB106">
        <v>-118.9820487804878</v>
      </c>
      <c r="GC106">
        <v>-1.354620209059116</v>
      </c>
      <c r="GD106">
        <v>0.1731743730293911</v>
      </c>
      <c r="GE106">
        <v>0</v>
      </c>
      <c r="GF106">
        <v>9.359761951219511</v>
      </c>
      <c r="GG106">
        <v>-1.668458257839716</v>
      </c>
      <c r="GH106">
        <v>0.1668649366231309</v>
      </c>
      <c r="GI106">
        <v>0</v>
      </c>
      <c r="GJ106">
        <v>0</v>
      </c>
      <c r="GK106">
        <v>2</v>
      </c>
      <c r="GL106" t="s">
        <v>486</v>
      </c>
      <c r="GM106">
        <v>3.10011</v>
      </c>
      <c r="GN106">
        <v>2.75814</v>
      </c>
      <c r="GO106">
        <v>0.189315</v>
      </c>
      <c r="GP106">
        <v>0.199304</v>
      </c>
      <c r="GQ106">
        <v>0.0979314</v>
      </c>
      <c r="GR106">
        <v>0.0635777</v>
      </c>
      <c r="GS106">
        <v>20870.2</v>
      </c>
      <c r="GT106">
        <v>20284.3</v>
      </c>
      <c r="GU106">
        <v>26297.1</v>
      </c>
      <c r="GV106">
        <v>25680.4</v>
      </c>
      <c r="GW106">
        <v>38065.7</v>
      </c>
      <c r="GX106">
        <v>36512</v>
      </c>
      <c r="GY106">
        <v>45970.8</v>
      </c>
      <c r="GZ106">
        <v>42173.9</v>
      </c>
      <c r="HA106">
        <v>1.87605</v>
      </c>
      <c r="HB106">
        <v>1.7761</v>
      </c>
      <c r="HC106">
        <v>0.00690669</v>
      </c>
      <c r="HD106">
        <v>0</v>
      </c>
      <c r="HE106">
        <v>27.8664</v>
      </c>
      <c r="HF106">
        <v>999.9</v>
      </c>
      <c r="HG106">
        <v>42.5</v>
      </c>
      <c r="HH106">
        <v>40.4</v>
      </c>
      <c r="HI106">
        <v>35.4856</v>
      </c>
      <c r="HJ106">
        <v>62.2844</v>
      </c>
      <c r="HK106">
        <v>28.7981</v>
      </c>
      <c r="HL106">
        <v>1</v>
      </c>
      <c r="HM106">
        <v>0.253349</v>
      </c>
      <c r="HN106">
        <v>2.33591</v>
      </c>
      <c r="HO106">
        <v>20.2898</v>
      </c>
      <c r="HP106">
        <v>5.21295</v>
      </c>
      <c r="HQ106">
        <v>11.98</v>
      </c>
      <c r="HR106">
        <v>4.9636</v>
      </c>
      <c r="HS106">
        <v>3.27418</v>
      </c>
      <c r="HT106">
        <v>9999</v>
      </c>
      <c r="HU106">
        <v>9999</v>
      </c>
      <c r="HV106">
        <v>9999</v>
      </c>
      <c r="HW106">
        <v>56.9</v>
      </c>
      <c r="HX106">
        <v>1.86401</v>
      </c>
      <c r="HY106">
        <v>1.8602</v>
      </c>
      <c r="HZ106">
        <v>1.85853</v>
      </c>
      <c r="IA106">
        <v>1.85989</v>
      </c>
      <c r="IB106">
        <v>1.85989</v>
      </c>
      <c r="IC106">
        <v>1.85852</v>
      </c>
      <c r="ID106">
        <v>1.8576</v>
      </c>
      <c r="IE106">
        <v>1.85242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-1.65</v>
      </c>
      <c r="IT106">
        <v>-0.2685</v>
      </c>
      <c r="IU106">
        <v>-0.7885906718864093</v>
      </c>
      <c r="IV106">
        <v>-0.0007240741224296705</v>
      </c>
      <c r="IW106">
        <v>1.394155135453638E-07</v>
      </c>
      <c r="IX106">
        <v>-7.009397865246837E-11</v>
      </c>
      <c r="IY106">
        <v>-0.2677907096197649</v>
      </c>
      <c r="IZ106">
        <v>-0.01839738240005131</v>
      </c>
      <c r="JA106">
        <v>0.0009886339832832726</v>
      </c>
      <c r="JB106">
        <v>-4.895939666473346E-06</v>
      </c>
      <c r="JC106">
        <v>3</v>
      </c>
      <c r="JD106">
        <v>2018</v>
      </c>
      <c r="JE106">
        <v>1</v>
      </c>
      <c r="JF106">
        <v>26</v>
      </c>
      <c r="JG106">
        <v>15695.3</v>
      </c>
      <c r="JH106">
        <v>15695</v>
      </c>
      <c r="JI106">
        <v>3.03955</v>
      </c>
      <c r="JJ106">
        <v>2.63672</v>
      </c>
      <c r="JK106">
        <v>1.49658</v>
      </c>
      <c r="JL106">
        <v>2.38647</v>
      </c>
      <c r="JM106">
        <v>1.54907</v>
      </c>
      <c r="JN106">
        <v>2.39746</v>
      </c>
      <c r="JO106">
        <v>44.2232</v>
      </c>
      <c r="JP106">
        <v>14.4735</v>
      </c>
      <c r="JQ106">
        <v>18</v>
      </c>
      <c r="JR106">
        <v>496.202</v>
      </c>
      <c r="JS106">
        <v>447.305</v>
      </c>
      <c r="JT106">
        <v>24.8407</v>
      </c>
      <c r="JU106">
        <v>30.4698</v>
      </c>
      <c r="JV106">
        <v>30.0009</v>
      </c>
      <c r="JW106">
        <v>30.4129</v>
      </c>
      <c r="JX106">
        <v>30.3501</v>
      </c>
      <c r="JY106">
        <v>60.9886</v>
      </c>
      <c r="JZ106">
        <v>59.0916</v>
      </c>
      <c r="KA106">
        <v>0</v>
      </c>
      <c r="KB106">
        <v>24.8084</v>
      </c>
      <c r="KC106">
        <v>1442.8</v>
      </c>
      <c r="KD106">
        <v>11.6207</v>
      </c>
      <c r="KE106">
        <v>100.471</v>
      </c>
      <c r="KF106">
        <v>100.265</v>
      </c>
    </row>
    <row r="107" spans="1:292">
      <c r="A107">
        <v>87</v>
      </c>
      <c r="B107">
        <v>1686149772.6</v>
      </c>
      <c r="C107">
        <v>521.5999999046326</v>
      </c>
      <c r="D107" t="s">
        <v>609</v>
      </c>
      <c r="E107" t="s">
        <v>610</v>
      </c>
      <c r="F107">
        <v>5</v>
      </c>
      <c r="G107" t="s">
        <v>428</v>
      </c>
      <c r="H107">
        <v>1686149764.814285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1441.922891124703</v>
      </c>
      <c r="AJ107">
        <v>1342.715818181818</v>
      </c>
      <c r="AK107">
        <v>3.411857052286405</v>
      </c>
      <c r="AL107">
        <v>66.72119499432758</v>
      </c>
      <c r="AM107">
        <f>(AO107 - AN107 + DX107*1E3/(8.314*(DZ107+273.15)) * AQ107/DW107 * AP107) * DW107/(100*DK107) * 1000/(1000 - AO107)</f>
        <v>0</v>
      </c>
      <c r="AN107">
        <v>11.4729881365083</v>
      </c>
      <c r="AO107">
        <v>20.40398545454545</v>
      </c>
      <c r="AP107">
        <v>-0.00579438123739742</v>
      </c>
      <c r="AQ107">
        <v>106.240394086752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6</v>
      </c>
      <c r="DL107">
        <v>0.5</v>
      </c>
      <c r="DM107" t="s">
        <v>430</v>
      </c>
      <c r="DN107">
        <v>2</v>
      </c>
      <c r="DO107" t="b">
        <v>1</v>
      </c>
      <c r="DP107">
        <v>1686149764.814285</v>
      </c>
      <c r="DQ107">
        <v>1290.96</v>
      </c>
      <c r="DR107">
        <v>1410.103214285714</v>
      </c>
      <c r="DS107">
        <v>20.45816428571428</v>
      </c>
      <c r="DT107">
        <v>11.33890357142857</v>
      </c>
      <c r="DU107">
        <v>1292.602857142857</v>
      </c>
      <c r="DV107">
        <v>20.72615</v>
      </c>
      <c r="DW107">
        <v>500.0369642857143</v>
      </c>
      <c r="DX107">
        <v>90.71119999999998</v>
      </c>
      <c r="DY107">
        <v>0.1000532214285714</v>
      </c>
      <c r="DZ107">
        <v>27.94482142857143</v>
      </c>
      <c r="EA107">
        <v>27.97851785714285</v>
      </c>
      <c r="EB107">
        <v>999.9000000000002</v>
      </c>
      <c r="EC107">
        <v>0</v>
      </c>
      <c r="ED107">
        <v>0</v>
      </c>
      <c r="EE107">
        <v>10003.94821428571</v>
      </c>
      <c r="EF107">
        <v>0</v>
      </c>
      <c r="EG107">
        <v>1457.260357142857</v>
      </c>
      <c r="EH107">
        <v>-119.14375</v>
      </c>
      <c r="EI107">
        <v>1317.921785714286</v>
      </c>
      <c r="EJ107">
        <v>1426.276785714286</v>
      </c>
      <c r="EK107">
        <v>9.119260000000001</v>
      </c>
      <c r="EL107">
        <v>1410.103214285714</v>
      </c>
      <c r="EM107">
        <v>11.33890357142857</v>
      </c>
      <c r="EN107">
        <v>1.855784642857143</v>
      </c>
      <c r="EO107">
        <v>1.028565</v>
      </c>
      <c r="EP107">
        <v>16.26472857142857</v>
      </c>
      <c r="EQ107">
        <v>7.326888214285714</v>
      </c>
      <c r="ER107">
        <v>2000.021071428572</v>
      </c>
      <c r="ES107">
        <v>0.9799986785714285</v>
      </c>
      <c r="ET107">
        <v>0.02000112142857144</v>
      </c>
      <c r="EU107">
        <v>0</v>
      </c>
      <c r="EV107">
        <v>871.5837142857143</v>
      </c>
      <c r="EW107">
        <v>5.00078</v>
      </c>
      <c r="EX107">
        <v>23353.75</v>
      </c>
      <c r="EY107">
        <v>16379.8</v>
      </c>
      <c r="EZ107">
        <v>41.39928571428572</v>
      </c>
      <c r="FA107">
        <v>43.06199999999998</v>
      </c>
      <c r="FB107">
        <v>41.64939285714286</v>
      </c>
      <c r="FC107">
        <v>42.43046428571428</v>
      </c>
      <c r="FD107">
        <v>42.44392857142856</v>
      </c>
      <c r="FE107">
        <v>1955.121071428572</v>
      </c>
      <c r="FF107">
        <v>39.9</v>
      </c>
      <c r="FG107">
        <v>0</v>
      </c>
      <c r="FH107">
        <v>1686149765.5</v>
      </c>
      <c r="FI107">
        <v>0</v>
      </c>
      <c r="FJ107">
        <v>871.52092</v>
      </c>
      <c r="FK107">
        <v>-10.61799998436056</v>
      </c>
      <c r="FL107">
        <v>-65.53846178757621</v>
      </c>
      <c r="FM107">
        <v>23352.88</v>
      </c>
      <c r="FN107">
        <v>15</v>
      </c>
      <c r="FO107">
        <v>0</v>
      </c>
      <c r="FP107" t="s">
        <v>431</v>
      </c>
      <c r="FQ107">
        <v>1685208052.5</v>
      </c>
      <c r="FR107">
        <v>1685208070</v>
      </c>
      <c r="FS107">
        <v>0</v>
      </c>
      <c r="FT107">
        <v>0.013</v>
      </c>
      <c r="FU107">
        <v>-0.005</v>
      </c>
      <c r="FV107">
        <v>-0.464</v>
      </c>
      <c r="FW107">
        <v>-0.401</v>
      </c>
      <c r="FX107">
        <v>420</v>
      </c>
      <c r="FY107">
        <v>0</v>
      </c>
      <c r="FZ107">
        <v>0.03</v>
      </c>
      <c r="GA107">
        <v>0.02</v>
      </c>
      <c r="GB107">
        <v>-119.0548048780488</v>
      </c>
      <c r="GC107">
        <v>-0.9324459930311402</v>
      </c>
      <c r="GD107">
        <v>0.1517700795590992</v>
      </c>
      <c r="GE107">
        <v>0</v>
      </c>
      <c r="GF107">
        <v>9.206710000000001</v>
      </c>
      <c r="GG107">
        <v>-1.682964878048746</v>
      </c>
      <c r="GH107">
        <v>0.1681159376957374</v>
      </c>
      <c r="GI107">
        <v>0</v>
      </c>
      <c r="GJ107">
        <v>0</v>
      </c>
      <c r="GK107">
        <v>2</v>
      </c>
      <c r="GL107" t="s">
        <v>486</v>
      </c>
      <c r="GM107">
        <v>3.10022</v>
      </c>
      <c r="GN107">
        <v>2.75812</v>
      </c>
      <c r="GO107">
        <v>0.190795</v>
      </c>
      <c r="GP107">
        <v>0.200731</v>
      </c>
      <c r="GQ107">
        <v>0.0978366</v>
      </c>
      <c r="GR107">
        <v>0.06417009999999999</v>
      </c>
      <c r="GS107">
        <v>20831.9</v>
      </c>
      <c r="GT107">
        <v>20248.1</v>
      </c>
      <c r="GU107">
        <v>26296.8</v>
      </c>
      <c r="GV107">
        <v>25680.4</v>
      </c>
      <c r="GW107">
        <v>38069.4</v>
      </c>
      <c r="GX107">
        <v>36488.6</v>
      </c>
      <c r="GY107">
        <v>45970.2</v>
      </c>
      <c r="GZ107">
        <v>42173.5</v>
      </c>
      <c r="HA107">
        <v>1.8759</v>
      </c>
      <c r="HB107">
        <v>1.77622</v>
      </c>
      <c r="HC107">
        <v>0.008139759999999999</v>
      </c>
      <c r="HD107">
        <v>0</v>
      </c>
      <c r="HE107">
        <v>27.847</v>
      </c>
      <c r="HF107">
        <v>999.9</v>
      </c>
      <c r="HG107">
        <v>42.4</v>
      </c>
      <c r="HH107">
        <v>40.4</v>
      </c>
      <c r="HI107">
        <v>35.3986</v>
      </c>
      <c r="HJ107">
        <v>62.2944</v>
      </c>
      <c r="HK107">
        <v>28.6899</v>
      </c>
      <c r="HL107">
        <v>1</v>
      </c>
      <c r="HM107">
        <v>0.254375</v>
      </c>
      <c r="HN107">
        <v>2.4506</v>
      </c>
      <c r="HO107">
        <v>20.2881</v>
      </c>
      <c r="HP107">
        <v>5.21295</v>
      </c>
      <c r="HQ107">
        <v>11.98</v>
      </c>
      <c r="HR107">
        <v>4.9635</v>
      </c>
      <c r="HS107">
        <v>3.2742</v>
      </c>
      <c r="HT107">
        <v>9999</v>
      </c>
      <c r="HU107">
        <v>9999</v>
      </c>
      <c r="HV107">
        <v>9999</v>
      </c>
      <c r="HW107">
        <v>56.9</v>
      </c>
      <c r="HX107">
        <v>1.86401</v>
      </c>
      <c r="HY107">
        <v>1.8602</v>
      </c>
      <c r="HZ107">
        <v>1.85852</v>
      </c>
      <c r="IA107">
        <v>1.85989</v>
      </c>
      <c r="IB107">
        <v>1.85989</v>
      </c>
      <c r="IC107">
        <v>1.85852</v>
      </c>
      <c r="ID107">
        <v>1.8576</v>
      </c>
      <c r="IE107">
        <v>1.85242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-1.67</v>
      </c>
      <c r="IT107">
        <v>-0.2689</v>
      </c>
      <c r="IU107">
        <v>-0.7885906718864093</v>
      </c>
      <c r="IV107">
        <v>-0.0007240741224296705</v>
      </c>
      <c r="IW107">
        <v>1.394155135453638E-07</v>
      </c>
      <c r="IX107">
        <v>-7.009397865246837E-11</v>
      </c>
      <c r="IY107">
        <v>-0.2677907096197649</v>
      </c>
      <c r="IZ107">
        <v>-0.01839738240005131</v>
      </c>
      <c r="JA107">
        <v>0.0009886339832832726</v>
      </c>
      <c r="JB107">
        <v>-4.895939666473346E-06</v>
      </c>
      <c r="JC107">
        <v>3</v>
      </c>
      <c r="JD107">
        <v>2018</v>
      </c>
      <c r="JE107">
        <v>1</v>
      </c>
      <c r="JF107">
        <v>26</v>
      </c>
      <c r="JG107">
        <v>15695.3</v>
      </c>
      <c r="JH107">
        <v>15695</v>
      </c>
      <c r="JI107">
        <v>3.06763</v>
      </c>
      <c r="JJ107">
        <v>2.62695</v>
      </c>
      <c r="JK107">
        <v>1.49658</v>
      </c>
      <c r="JL107">
        <v>2.38647</v>
      </c>
      <c r="JM107">
        <v>1.54785</v>
      </c>
      <c r="JN107">
        <v>2.39868</v>
      </c>
      <c r="JO107">
        <v>44.2509</v>
      </c>
      <c r="JP107">
        <v>14.4823</v>
      </c>
      <c r="JQ107">
        <v>18</v>
      </c>
      <c r="JR107">
        <v>496.137</v>
      </c>
      <c r="JS107">
        <v>447.406</v>
      </c>
      <c r="JT107">
        <v>24.8429</v>
      </c>
      <c r="JU107">
        <v>30.4752</v>
      </c>
      <c r="JV107">
        <v>30.001</v>
      </c>
      <c r="JW107">
        <v>30.4162</v>
      </c>
      <c r="JX107">
        <v>30.3535</v>
      </c>
      <c r="JY107">
        <v>61.5915</v>
      </c>
      <c r="JZ107">
        <v>58.7981</v>
      </c>
      <c r="KA107">
        <v>0</v>
      </c>
      <c r="KB107">
        <v>24.8205</v>
      </c>
      <c r="KC107">
        <v>1456.15</v>
      </c>
      <c r="KD107">
        <v>11.7643</v>
      </c>
      <c r="KE107">
        <v>100.47</v>
      </c>
      <c r="KF107">
        <v>100.264</v>
      </c>
    </row>
    <row r="108" spans="1:292">
      <c r="A108">
        <v>88</v>
      </c>
      <c r="B108">
        <v>1686149777.6</v>
      </c>
      <c r="C108">
        <v>526.5999999046326</v>
      </c>
      <c r="D108" t="s">
        <v>611</v>
      </c>
      <c r="E108" t="s">
        <v>612</v>
      </c>
      <c r="F108">
        <v>5</v>
      </c>
      <c r="G108" t="s">
        <v>428</v>
      </c>
      <c r="H108">
        <v>1686149770.1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1459.18958007909</v>
      </c>
      <c r="AJ108">
        <v>1359.736</v>
      </c>
      <c r="AK108">
        <v>3.386298234564297</v>
      </c>
      <c r="AL108">
        <v>66.72119499432758</v>
      </c>
      <c r="AM108">
        <f>(AO108 - AN108 + DX108*1E3/(8.314*(DZ108+273.15)) * AQ108/DW108 * AP108) * DW108/(100*DK108) * 1000/(1000 - AO108)</f>
        <v>0</v>
      </c>
      <c r="AN108">
        <v>11.61509902058942</v>
      </c>
      <c r="AO108">
        <v>20.38456484848484</v>
      </c>
      <c r="AP108">
        <v>-0.003800105982567417</v>
      </c>
      <c r="AQ108">
        <v>106.240394086752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6</v>
      </c>
      <c r="DL108">
        <v>0.5</v>
      </c>
      <c r="DM108" t="s">
        <v>430</v>
      </c>
      <c r="DN108">
        <v>2</v>
      </c>
      <c r="DO108" t="b">
        <v>1</v>
      </c>
      <c r="DP108">
        <v>1686149770.1</v>
      </c>
      <c r="DQ108">
        <v>1308.634444444445</v>
      </c>
      <c r="DR108">
        <v>1427.764814814815</v>
      </c>
      <c r="DS108">
        <v>20.41967037037037</v>
      </c>
      <c r="DT108">
        <v>11.47072592592593</v>
      </c>
      <c r="DU108">
        <v>1310.289259259259</v>
      </c>
      <c r="DV108">
        <v>20.68828148148148</v>
      </c>
      <c r="DW108">
        <v>500.0497407407407</v>
      </c>
      <c r="DX108">
        <v>90.71099259259258</v>
      </c>
      <c r="DY108">
        <v>0.1000646518518518</v>
      </c>
      <c r="DZ108">
        <v>27.94311111111111</v>
      </c>
      <c r="EA108">
        <v>27.97845925925926</v>
      </c>
      <c r="EB108">
        <v>999.9000000000001</v>
      </c>
      <c r="EC108">
        <v>0</v>
      </c>
      <c r="ED108">
        <v>0</v>
      </c>
      <c r="EE108">
        <v>10000.34888888889</v>
      </c>
      <c r="EF108">
        <v>0</v>
      </c>
      <c r="EG108">
        <v>1457.579259259259</v>
      </c>
      <c r="EH108">
        <v>-119.1312592592593</v>
      </c>
      <c r="EI108">
        <v>1335.912962962963</v>
      </c>
      <c r="EJ108">
        <v>1444.333703703704</v>
      </c>
      <c r="EK108">
        <v>8.948941481481482</v>
      </c>
      <c r="EL108">
        <v>1427.764814814815</v>
      </c>
      <c r="EM108">
        <v>11.47072592592593</v>
      </c>
      <c r="EN108">
        <v>1.852288148148148</v>
      </c>
      <c r="EO108">
        <v>1.04052037037037</v>
      </c>
      <c r="EP108">
        <v>16.23515555555555</v>
      </c>
      <c r="EQ108">
        <v>7.495624444444446</v>
      </c>
      <c r="ER108">
        <v>2000.012222222222</v>
      </c>
      <c r="ES108">
        <v>0.9799985555555556</v>
      </c>
      <c r="ET108">
        <v>0.02000124444444445</v>
      </c>
      <c r="EU108">
        <v>0</v>
      </c>
      <c r="EV108">
        <v>870.7116296296297</v>
      </c>
      <c r="EW108">
        <v>5.00078</v>
      </c>
      <c r="EX108">
        <v>23341.55925925926</v>
      </c>
      <c r="EY108">
        <v>16379.72592592592</v>
      </c>
      <c r="EZ108">
        <v>41.40725925925926</v>
      </c>
      <c r="FA108">
        <v>43.0574074074074</v>
      </c>
      <c r="FB108">
        <v>41.65725925925926</v>
      </c>
      <c r="FC108">
        <v>42.44414814814814</v>
      </c>
      <c r="FD108">
        <v>42.48118518518518</v>
      </c>
      <c r="FE108">
        <v>1955.112222222222</v>
      </c>
      <c r="FF108">
        <v>39.9</v>
      </c>
      <c r="FG108">
        <v>0</v>
      </c>
      <c r="FH108">
        <v>1686149770.9</v>
      </c>
      <c r="FI108">
        <v>0</v>
      </c>
      <c r="FJ108">
        <v>870.7043076923078</v>
      </c>
      <c r="FK108">
        <v>-9.405196577567098</v>
      </c>
      <c r="FL108">
        <v>-244.2905987857577</v>
      </c>
      <c r="FM108">
        <v>23340.1576923077</v>
      </c>
      <c r="FN108">
        <v>15</v>
      </c>
      <c r="FO108">
        <v>0</v>
      </c>
      <c r="FP108" t="s">
        <v>431</v>
      </c>
      <c r="FQ108">
        <v>1685208052.5</v>
      </c>
      <c r="FR108">
        <v>1685208070</v>
      </c>
      <c r="FS108">
        <v>0</v>
      </c>
      <c r="FT108">
        <v>0.013</v>
      </c>
      <c r="FU108">
        <v>-0.005</v>
      </c>
      <c r="FV108">
        <v>-0.464</v>
      </c>
      <c r="FW108">
        <v>-0.401</v>
      </c>
      <c r="FX108">
        <v>420</v>
      </c>
      <c r="FY108">
        <v>0</v>
      </c>
      <c r="FZ108">
        <v>0.03</v>
      </c>
      <c r="GA108">
        <v>0.02</v>
      </c>
      <c r="GB108">
        <v>-119.153</v>
      </c>
      <c r="GC108">
        <v>0.05221013133194288</v>
      </c>
      <c r="GD108">
        <v>0.08736074633380755</v>
      </c>
      <c r="GE108">
        <v>1</v>
      </c>
      <c r="GF108">
        <v>9.033764999999999</v>
      </c>
      <c r="GG108">
        <v>-1.970649681050673</v>
      </c>
      <c r="GH108">
        <v>0.1913133232553342</v>
      </c>
      <c r="GI108">
        <v>0</v>
      </c>
      <c r="GJ108">
        <v>1</v>
      </c>
      <c r="GK108">
        <v>2</v>
      </c>
      <c r="GL108" t="s">
        <v>439</v>
      </c>
      <c r="GM108">
        <v>3.10012</v>
      </c>
      <c r="GN108">
        <v>2.75808</v>
      </c>
      <c r="GO108">
        <v>0.192256</v>
      </c>
      <c r="GP108">
        <v>0.202114</v>
      </c>
      <c r="GQ108">
        <v>0.0977818</v>
      </c>
      <c r="GR108">
        <v>0.06488289999999999</v>
      </c>
      <c r="GS108">
        <v>20794.2</v>
      </c>
      <c r="GT108">
        <v>20212.8</v>
      </c>
      <c r="GU108">
        <v>26296.8</v>
      </c>
      <c r="GV108">
        <v>25680.1</v>
      </c>
      <c r="GW108">
        <v>38071.6</v>
      </c>
      <c r="GX108">
        <v>36460.7</v>
      </c>
      <c r="GY108">
        <v>45969.8</v>
      </c>
      <c r="GZ108">
        <v>42173.3</v>
      </c>
      <c r="HA108">
        <v>1.8755</v>
      </c>
      <c r="HB108">
        <v>1.7763</v>
      </c>
      <c r="HC108">
        <v>0.008970499999999999</v>
      </c>
      <c r="HD108">
        <v>0</v>
      </c>
      <c r="HE108">
        <v>27.8294</v>
      </c>
      <c r="HF108">
        <v>999.9</v>
      </c>
      <c r="HG108">
        <v>42.4</v>
      </c>
      <c r="HH108">
        <v>40.4</v>
      </c>
      <c r="HI108">
        <v>35.398</v>
      </c>
      <c r="HJ108">
        <v>62.0944</v>
      </c>
      <c r="HK108">
        <v>28.6859</v>
      </c>
      <c r="HL108">
        <v>1</v>
      </c>
      <c r="HM108">
        <v>0.254921</v>
      </c>
      <c r="HN108">
        <v>2.46695</v>
      </c>
      <c r="HO108">
        <v>20.2878</v>
      </c>
      <c r="HP108">
        <v>5.2125</v>
      </c>
      <c r="HQ108">
        <v>11.98</v>
      </c>
      <c r="HR108">
        <v>4.96355</v>
      </c>
      <c r="HS108">
        <v>3.2741</v>
      </c>
      <c r="HT108">
        <v>9999</v>
      </c>
      <c r="HU108">
        <v>9999</v>
      </c>
      <c r="HV108">
        <v>9999</v>
      </c>
      <c r="HW108">
        <v>56.9</v>
      </c>
      <c r="HX108">
        <v>1.86401</v>
      </c>
      <c r="HY108">
        <v>1.8602</v>
      </c>
      <c r="HZ108">
        <v>1.85853</v>
      </c>
      <c r="IA108">
        <v>1.85989</v>
      </c>
      <c r="IB108">
        <v>1.85989</v>
      </c>
      <c r="IC108">
        <v>1.85852</v>
      </c>
      <c r="ID108">
        <v>1.85758</v>
      </c>
      <c r="IE108">
        <v>1.85242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-1.68</v>
      </c>
      <c r="IT108">
        <v>-0.2692</v>
      </c>
      <c r="IU108">
        <v>-0.7885906718864093</v>
      </c>
      <c r="IV108">
        <v>-0.0007240741224296705</v>
      </c>
      <c r="IW108">
        <v>1.394155135453638E-07</v>
      </c>
      <c r="IX108">
        <v>-7.009397865246837E-11</v>
      </c>
      <c r="IY108">
        <v>-0.2677907096197649</v>
      </c>
      <c r="IZ108">
        <v>-0.01839738240005131</v>
      </c>
      <c r="JA108">
        <v>0.0009886339832832726</v>
      </c>
      <c r="JB108">
        <v>-4.895939666473346E-06</v>
      </c>
      <c r="JC108">
        <v>3</v>
      </c>
      <c r="JD108">
        <v>2018</v>
      </c>
      <c r="JE108">
        <v>1</v>
      </c>
      <c r="JF108">
        <v>26</v>
      </c>
      <c r="JG108">
        <v>15695.4</v>
      </c>
      <c r="JH108">
        <v>15695.1</v>
      </c>
      <c r="JI108">
        <v>3.09692</v>
      </c>
      <c r="JJ108">
        <v>2.63184</v>
      </c>
      <c r="JK108">
        <v>1.49658</v>
      </c>
      <c r="JL108">
        <v>2.38647</v>
      </c>
      <c r="JM108">
        <v>1.54907</v>
      </c>
      <c r="JN108">
        <v>2.43896</v>
      </c>
      <c r="JO108">
        <v>44.2509</v>
      </c>
      <c r="JP108">
        <v>14.4823</v>
      </c>
      <c r="JQ108">
        <v>18</v>
      </c>
      <c r="JR108">
        <v>495.927</v>
      </c>
      <c r="JS108">
        <v>447.471</v>
      </c>
      <c r="JT108">
        <v>24.8385</v>
      </c>
      <c r="JU108">
        <v>30.4792</v>
      </c>
      <c r="JV108">
        <v>30.0007</v>
      </c>
      <c r="JW108">
        <v>30.4201</v>
      </c>
      <c r="JX108">
        <v>30.356</v>
      </c>
      <c r="JY108">
        <v>62.1263</v>
      </c>
      <c r="JZ108">
        <v>58.514</v>
      </c>
      <c r="KA108">
        <v>0</v>
      </c>
      <c r="KB108">
        <v>24.8359</v>
      </c>
      <c r="KC108">
        <v>1476.19</v>
      </c>
      <c r="KD108">
        <v>11.9119</v>
      </c>
      <c r="KE108">
        <v>100.47</v>
      </c>
      <c r="KF108">
        <v>100.264</v>
      </c>
    </row>
    <row r="109" spans="1:292">
      <c r="A109">
        <v>89</v>
      </c>
      <c r="B109">
        <v>1686149781.6</v>
      </c>
      <c r="C109">
        <v>530.5999999046326</v>
      </c>
      <c r="D109" t="s">
        <v>613</v>
      </c>
      <c r="E109" t="s">
        <v>614</v>
      </c>
      <c r="F109">
        <v>5</v>
      </c>
      <c r="G109" t="s">
        <v>428</v>
      </c>
      <c r="H109">
        <v>1686149773.707142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1472.886941590235</v>
      </c>
      <c r="AJ109">
        <v>1373.593999999999</v>
      </c>
      <c r="AK109">
        <v>3.467119335814355</v>
      </c>
      <c r="AL109">
        <v>66.72119499432758</v>
      </c>
      <c r="AM109">
        <f>(AO109 - AN109 + DX109*1E3/(8.314*(DZ109+273.15)) * AQ109/DW109 * AP109) * DW109/(100*DK109) * 1000/(1000 - AO109)</f>
        <v>0</v>
      </c>
      <c r="AN109">
        <v>11.73688597210122</v>
      </c>
      <c r="AO109">
        <v>20.37226727272727</v>
      </c>
      <c r="AP109">
        <v>-0.0004218992611899862</v>
      </c>
      <c r="AQ109">
        <v>106.240394086752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6</v>
      </c>
      <c r="DL109">
        <v>0.5</v>
      </c>
      <c r="DM109" t="s">
        <v>430</v>
      </c>
      <c r="DN109">
        <v>2</v>
      </c>
      <c r="DO109" t="b">
        <v>1</v>
      </c>
      <c r="DP109">
        <v>1686149773.707142</v>
      </c>
      <c r="DQ109">
        <v>1320.7225</v>
      </c>
      <c r="DR109">
        <v>1439.875</v>
      </c>
      <c r="DS109">
        <v>20.400525</v>
      </c>
      <c r="DT109">
        <v>11.57890357142857</v>
      </c>
      <c r="DU109">
        <v>1322.386785714285</v>
      </c>
      <c r="DV109">
        <v>20.66945</v>
      </c>
      <c r="DW109">
        <v>500.01575</v>
      </c>
      <c r="DX109">
        <v>90.71056428571428</v>
      </c>
      <c r="DY109">
        <v>0.1000000607142857</v>
      </c>
      <c r="DZ109">
        <v>27.94104285714286</v>
      </c>
      <c r="EA109">
        <v>27.97982499999999</v>
      </c>
      <c r="EB109">
        <v>999.9000000000002</v>
      </c>
      <c r="EC109">
        <v>0</v>
      </c>
      <c r="ED109">
        <v>0</v>
      </c>
      <c r="EE109">
        <v>10000.04785714286</v>
      </c>
      <c r="EF109">
        <v>0</v>
      </c>
      <c r="EG109">
        <v>1457.494642857143</v>
      </c>
      <c r="EH109">
        <v>-119.1523214285714</v>
      </c>
      <c r="EI109">
        <v>1348.226428571429</v>
      </c>
      <c r="EJ109">
        <v>1456.742857142857</v>
      </c>
      <c r="EK109">
        <v>8.821627857142856</v>
      </c>
      <c r="EL109">
        <v>1439.875</v>
      </c>
      <c r="EM109">
        <v>11.57890357142857</v>
      </c>
      <c r="EN109">
        <v>1.850543571428571</v>
      </c>
      <c r="EO109">
        <v>1.050327857142857</v>
      </c>
      <c r="EP109">
        <v>16.22037857142857</v>
      </c>
      <c r="EQ109">
        <v>7.633011071428571</v>
      </c>
      <c r="ER109">
        <v>2000.008571428571</v>
      </c>
      <c r="ES109">
        <v>0.9799985714285714</v>
      </c>
      <c r="ET109">
        <v>0.02000122857142858</v>
      </c>
      <c r="EU109">
        <v>0</v>
      </c>
      <c r="EV109">
        <v>870.1428214285714</v>
      </c>
      <c r="EW109">
        <v>5.00078</v>
      </c>
      <c r="EX109">
        <v>23329.53571428571</v>
      </c>
      <c r="EY109">
        <v>16379.69285714285</v>
      </c>
      <c r="EZ109">
        <v>41.40392857142857</v>
      </c>
      <c r="FA109">
        <v>43.05092857142856</v>
      </c>
      <c r="FB109">
        <v>41.64942857142857</v>
      </c>
      <c r="FC109">
        <v>42.44839285714285</v>
      </c>
      <c r="FD109">
        <v>42.51089285714284</v>
      </c>
      <c r="FE109">
        <v>1955.108571428571</v>
      </c>
      <c r="FF109">
        <v>39.9</v>
      </c>
      <c r="FG109">
        <v>0</v>
      </c>
      <c r="FH109">
        <v>1686149775.7</v>
      </c>
      <c r="FI109">
        <v>0</v>
      </c>
      <c r="FJ109">
        <v>869.9404230769231</v>
      </c>
      <c r="FK109">
        <v>-9.117435918027068</v>
      </c>
      <c r="FL109">
        <v>-241.3401711260165</v>
      </c>
      <c r="FM109">
        <v>23323.27692307692</v>
      </c>
      <c r="FN109">
        <v>15</v>
      </c>
      <c r="FO109">
        <v>0</v>
      </c>
      <c r="FP109" t="s">
        <v>431</v>
      </c>
      <c r="FQ109">
        <v>1685208052.5</v>
      </c>
      <c r="FR109">
        <v>1685208070</v>
      </c>
      <c r="FS109">
        <v>0</v>
      </c>
      <c r="FT109">
        <v>0.013</v>
      </c>
      <c r="FU109">
        <v>-0.005</v>
      </c>
      <c r="FV109">
        <v>-0.464</v>
      </c>
      <c r="FW109">
        <v>-0.401</v>
      </c>
      <c r="FX109">
        <v>420</v>
      </c>
      <c r="FY109">
        <v>0</v>
      </c>
      <c r="FZ109">
        <v>0.03</v>
      </c>
      <c r="GA109">
        <v>0.02</v>
      </c>
      <c r="GB109">
        <v>-119.1575365853659</v>
      </c>
      <c r="GC109">
        <v>-0.06554006968663451</v>
      </c>
      <c r="GD109">
        <v>0.0849556835868325</v>
      </c>
      <c r="GE109">
        <v>1</v>
      </c>
      <c r="GF109">
        <v>8.963831463414634</v>
      </c>
      <c r="GG109">
        <v>-2.089854146341447</v>
      </c>
      <c r="GH109">
        <v>0.2065979709196157</v>
      </c>
      <c r="GI109">
        <v>0</v>
      </c>
      <c r="GJ109">
        <v>1</v>
      </c>
      <c r="GK109">
        <v>2</v>
      </c>
      <c r="GL109" t="s">
        <v>439</v>
      </c>
      <c r="GM109">
        <v>3.10015</v>
      </c>
      <c r="GN109">
        <v>2.75782</v>
      </c>
      <c r="GO109">
        <v>0.19343</v>
      </c>
      <c r="GP109">
        <v>0.203227</v>
      </c>
      <c r="GQ109">
        <v>0.0977306</v>
      </c>
      <c r="GR109">
        <v>0.06526079999999999</v>
      </c>
      <c r="GS109">
        <v>20763.7</v>
      </c>
      <c r="GT109">
        <v>20184.6</v>
      </c>
      <c r="GU109">
        <v>26296.5</v>
      </c>
      <c r="GV109">
        <v>25680</v>
      </c>
      <c r="GW109">
        <v>38073.8</v>
      </c>
      <c r="GX109">
        <v>36445.9</v>
      </c>
      <c r="GY109">
        <v>45969.6</v>
      </c>
      <c r="GZ109">
        <v>42173.1</v>
      </c>
      <c r="HA109">
        <v>1.87547</v>
      </c>
      <c r="HB109">
        <v>1.7765</v>
      </c>
      <c r="HC109">
        <v>0.0101514</v>
      </c>
      <c r="HD109">
        <v>0</v>
      </c>
      <c r="HE109">
        <v>27.8178</v>
      </c>
      <c r="HF109">
        <v>999.9</v>
      </c>
      <c r="HG109">
        <v>42.4</v>
      </c>
      <c r="HH109">
        <v>40.4</v>
      </c>
      <c r="HI109">
        <v>35.3999</v>
      </c>
      <c r="HJ109">
        <v>62.5044</v>
      </c>
      <c r="HK109">
        <v>28.5897</v>
      </c>
      <c r="HL109">
        <v>1</v>
      </c>
      <c r="HM109">
        <v>0.255119</v>
      </c>
      <c r="HN109">
        <v>2.44926</v>
      </c>
      <c r="HO109">
        <v>20.2875</v>
      </c>
      <c r="HP109">
        <v>5.2107</v>
      </c>
      <c r="HQ109">
        <v>11.98</v>
      </c>
      <c r="HR109">
        <v>4.96265</v>
      </c>
      <c r="HS109">
        <v>3.27353</v>
      </c>
      <c r="HT109">
        <v>9999</v>
      </c>
      <c r="HU109">
        <v>9999</v>
      </c>
      <c r="HV109">
        <v>9999</v>
      </c>
      <c r="HW109">
        <v>56.9</v>
      </c>
      <c r="HX109">
        <v>1.86401</v>
      </c>
      <c r="HY109">
        <v>1.8602</v>
      </c>
      <c r="HZ109">
        <v>1.85853</v>
      </c>
      <c r="IA109">
        <v>1.85989</v>
      </c>
      <c r="IB109">
        <v>1.85989</v>
      </c>
      <c r="IC109">
        <v>1.85852</v>
      </c>
      <c r="ID109">
        <v>1.85758</v>
      </c>
      <c r="IE109">
        <v>1.85242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-1.68</v>
      </c>
      <c r="IT109">
        <v>-0.2694</v>
      </c>
      <c r="IU109">
        <v>-0.7885906718864093</v>
      </c>
      <c r="IV109">
        <v>-0.0007240741224296705</v>
      </c>
      <c r="IW109">
        <v>1.394155135453638E-07</v>
      </c>
      <c r="IX109">
        <v>-7.009397865246837E-11</v>
      </c>
      <c r="IY109">
        <v>-0.2677907096197649</v>
      </c>
      <c r="IZ109">
        <v>-0.01839738240005131</v>
      </c>
      <c r="JA109">
        <v>0.0009886339832832726</v>
      </c>
      <c r="JB109">
        <v>-4.895939666473346E-06</v>
      </c>
      <c r="JC109">
        <v>3</v>
      </c>
      <c r="JD109">
        <v>2018</v>
      </c>
      <c r="JE109">
        <v>1</v>
      </c>
      <c r="JF109">
        <v>26</v>
      </c>
      <c r="JG109">
        <v>15695.5</v>
      </c>
      <c r="JH109">
        <v>15695.2</v>
      </c>
      <c r="JI109">
        <v>3.1189</v>
      </c>
      <c r="JJ109">
        <v>2.6355</v>
      </c>
      <c r="JK109">
        <v>1.49658</v>
      </c>
      <c r="JL109">
        <v>2.38647</v>
      </c>
      <c r="JM109">
        <v>1.54785</v>
      </c>
      <c r="JN109">
        <v>2.34863</v>
      </c>
      <c r="JO109">
        <v>44.2509</v>
      </c>
      <c r="JP109">
        <v>14.4735</v>
      </c>
      <c r="JQ109">
        <v>18</v>
      </c>
      <c r="JR109">
        <v>495.93</v>
      </c>
      <c r="JS109">
        <v>447.607</v>
      </c>
      <c r="JT109">
        <v>24.8411</v>
      </c>
      <c r="JU109">
        <v>30.4823</v>
      </c>
      <c r="JV109">
        <v>30.0004</v>
      </c>
      <c r="JW109">
        <v>30.4225</v>
      </c>
      <c r="JX109">
        <v>30.3577</v>
      </c>
      <c r="JY109">
        <v>62.5831</v>
      </c>
      <c r="JZ109">
        <v>58.2069</v>
      </c>
      <c r="KA109">
        <v>0</v>
      </c>
      <c r="KB109">
        <v>24.8507</v>
      </c>
      <c r="KC109">
        <v>1489.56</v>
      </c>
      <c r="KD109">
        <v>12.0447</v>
      </c>
      <c r="KE109">
        <v>100.469</v>
      </c>
      <c r="KF109">
        <v>100.263</v>
      </c>
    </row>
    <row r="110" spans="1:292">
      <c r="A110">
        <v>90</v>
      </c>
      <c r="B110">
        <v>1686149787.6</v>
      </c>
      <c r="C110">
        <v>536.5999999046326</v>
      </c>
      <c r="D110" t="s">
        <v>615</v>
      </c>
      <c r="E110" t="s">
        <v>616</v>
      </c>
      <c r="F110">
        <v>5</v>
      </c>
      <c r="G110" t="s">
        <v>428</v>
      </c>
      <c r="H110">
        <v>1686149779.85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1492.574479681546</v>
      </c>
      <c r="AJ110">
        <v>1393.444424242424</v>
      </c>
      <c r="AK110">
        <v>3.282822377569067</v>
      </c>
      <c r="AL110">
        <v>66.72119499432758</v>
      </c>
      <c r="AM110">
        <f>(AO110 - AN110 + DX110*1E3/(8.314*(DZ110+273.15)) * AQ110/DW110 * AP110) * DW110/(100*DK110) * 1000/(1000 - AO110)</f>
        <v>0</v>
      </c>
      <c r="AN110">
        <v>11.91551300445418</v>
      </c>
      <c r="AO110">
        <v>20.36824060606061</v>
      </c>
      <c r="AP110">
        <v>0.0004439272268783459</v>
      </c>
      <c r="AQ110">
        <v>106.240394086752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6</v>
      </c>
      <c r="DL110">
        <v>0.5</v>
      </c>
      <c r="DM110" t="s">
        <v>430</v>
      </c>
      <c r="DN110">
        <v>2</v>
      </c>
      <c r="DO110" t="b">
        <v>1</v>
      </c>
      <c r="DP110">
        <v>1686149779.85</v>
      </c>
      <c r="DQ110">
        <v>1341.216785714286</v>
      </c>
      <c r="DR110">
        <v>1460.196785714286</v>
      </c>
      <c r="DS110">
        <v>20.37902857142857</v>
      </c>
      <c r="DT110">
        <v>11.76001428571429</v>
      </c>
      <c r="DU110">
        <v>1342.896428571428</v>
      </c>
      <c r="DV110">
        <v>20.64829642857143</v>
      </c>
      <c r="DW110">
        <v>499.9680714285714</v>
      </c>
      <c r="DX110">
        <v>90.70938928571431</v>
      </c>
      <c r="DY110">
        <v>0.09992698928571428</v>
      </c>
      <c r="DZ110">
        <v>27.93646785714285</v>
      </c>
      <c r="EA110">
        <v>27.98195</v>
      </c>
      <c r="EB110">
        <v>999.9000000000002</v>
      </c>
      <c r="EC110">
        <v>0</v>
      </c>
      <c r="ED110">
        <v>0</v>
      </c>
      <c r="EE110">
        <v>10007.65428571429</v>
      </c>
      <c r="EF110">
        <v>0</v>
      </c>
      <c r="EG110">
        <v>1457.599642857143</v>
      </c>
      <c r="EH110">
        <v>-118.9797857142857</v>
      </c>
      <c r="EI110">
        <v>1369.118214285714</v>
      </c>
      <c r="EJ110">
        <v>1477.575</v>
      </c>
      <c r="EK110">
        <v>8.619014999999999</v>
      </c>
      <c r="EL110">
        <v>1460.196785714286</v>
      </c>
      <c r="EM110">
        <v>11.76001428571429</v>
      </c>
      <c r="EN110">
        <v>1.848569285714286</v>
      </c>
      <c r="EO110">
        <v>1.0667425</v>
      </c>
      <c r="EP110">
        <v>16.20365</v>
      </c>
      <c r="EQ110">
        <v>7.860505000000002</v>
      </c>
      <c r="ER110">
        <v>2000.002857142857</v>
      </c>
      <c r="ES110">
        <v>0.9799986785714285</v>
      </c>
      <c r="ET110">
        <v>0.02000112142857144</v>
      </c>
      <c r="EU110">
        <v>0</v>
      </c>
      <c r="EV110">
        <v>869.2876428571428</v>
      </c>
      <c r="EW110">
        <v>5.00078</v>
      </c>
      <c r="EX110">
        <v>23309.86428571428</v>
      </c>
      <c r="EY110">
        <v>16379.63928571428</v>
      </c>
      <c r="EZ110">
        <v>41.39489285714284</v>
      </c>
      <c r="FA110">
        <v>43.03542857142856</v>
      </c>
      <c r="FB110">
        <v>41.665</v>
      </c>
      <c r="FC110">
        <v>42.43282142857142</v>
      </c>
      <c r="FD110">
        <v>42.59353571428571</v>
      </c>
      <c r="FE110">
        <v>1955.102857142857</v>
      </c>
      <c r="FF110">
        <v>39.9</v>
      </c>
      <c r="FG110">
        <v>0</v>
      </c>
      <c r="FH110">
        <v>1686149780.5</v>
      </c>
      <c r="FI110">
        <v>0</v>
      </c>
      <c r="FJ110">
        <v>869.2757692307694</v>
      </c>
      <c r="FK110">
        <v>-8.233982908936218</v>
      </c>
      <c r="FL110">
        <v>-86.4923072975055</v>
      </c>
      <c r="FM110">
        <v>23308.89615384616</v>
      </c>
      <c r="FN110">
        <v>15</v>
      </c>
      <c r="FO110">
        <v>0</v>
      </c>
      <c r="FP110" t="s">
        <v>431</v>
      </c>
      <c r="FQ110">
        <v>1685208052.5</v>
      </c>
      <c r="FR110">
        <v>1685208070</v>
      </c>
      <c r="FS110">
        <v>0</v>
      </c>
      <c r="FT110">
        <v>0.013</v>
      </c>
      <c r="FU110">
        <v>-0.005</v>
      </c>
      <c r="FV110">
        <v>-0.464</v>
      </c>
      <c r="FW110">
        <v>-0.401</v>
      </c>
      <c r="FX110">
        <v>420</v>
      </c>
      <c r="FY110">
        <v>0</v>
      </c>
      <c r="FZ110">
        <v>0.03</v>
      </c>
      <c r="GA110">
        <v>0.02</v>
      </c>
      <c r="GB110">
        <v>-119.026</v>
      </c>
      <c r="GC110">
        <v>1.747227016885785</v>
      </c>
      <c r="GD110">
        <v>0.2554212207315594</v>
      </c>
      <c r="GE110">
        <v>0</v>
      </c>
      <c r="GF110">
        <v>8.7014435</v>
      </c>
      <c r="GG110">
        <v>-1.952490506566612</v>
      </c>
      <c r="GH110">
        <v>0.1879765514971216</v>
      </c>
      <c r="GI110">
        <v>0</v>
      </c>
      <c r="GJ110">
        <v>0</v>
      </c>
      <c r="GK110">
        <v>2</v>
      </c>
      <c r="GL110" t="s">
        <v>486</v>
      </c>
      <c r="GM110">
        <v>3.10045</v>
      </c>
      <c r="GN110">
        <v>2.75873</v>
      </c>
      <c r="GO110">
        <v>0.195105</v>
      </c>
      <c r="GP110">
        <v>0.204844</v>
      </c>
      <c r="GQ110">
        <v>0.0977152</v>
      </c>
      <c r="GR110">
        <v>0.0660403</v>
      </c>
      <c r="GS110">
        <v>20720.3</v>
      </c>
      <c r="GT110">
        <v>20143.4</v>
      </c>
      <c r="GU110">
        <v>26296.1</v>
      </c>
      <c r="GV110">
        <v>25679.8</v>
      </c>
      <c r="GW110">
        <v>38074.3</v>
      </c>
      <c r="GX110">
        <v>36415.3</v>
      </c>
      <c r="GY110">
        <v>45969.2</v>
      </c>
      <c r="GZ110">
        <v>42172.8</v>
      </c>
      <c r="HA110">
        <v>1.8755</v>
      </c>
      <c r="HB110">
        <v>1.7765</v>
      </c>
      <c r="HC110">
        <v>0.0112355</v>
      </c>
      <c r="HD110">
        <v>0</v>
      </c>
      <c r="HE110">
        <v>27.8043</v>
      </c>
      <c r="HF110">
        <v>999.9</v>
      </c>
      <c r="HG110">
        <v>42.4</v>
      </c>
      <c r="HH110">
        <v>40.4</v>
      </c>
      <c r="HI110">
        <v>35.4039</v>
      </c>
      <c r="HJ110">
        <v>62.5044</v>
      </c>
      <c r="HK110">
        <v>28.5337</v>
      </c>
      <c r="HL110">
        <v>1</v>
      </c>
      <c r="HM110">
        <v>0.255168</v>
      </c>
      <c r="HN110">
        <v>2.4144</v>
      </c>
      <c r="HO110">
        <v>20.2881</v>
      </c>
      <c r="HP110">
        <v>5.2122</v>
      </c>
      <c r="HQ110">
        <v>11.98</v>
      </c>
      <c r="HR110">
        <v>4.96315</v>
      </c>
      <c r="HS110">
        <v>3.2739</v>
      </c>
      <c r="HT110">
        <v>9999</v>
      </c>
      <c r="HU110">
        <v>9999</v>
      </c>
      <c r="HV110">
        <v>9999</v>
      </c>
      <c r="HW110">
        <v>56.9</v>
      </c>
      <c r="HX110">
        <v>1.86401</v>
      </c>
      <c r="HY110">
        <v>1.8602</v>
      </c>
      <c r="HZ110">
        <v>1.85853</v>
      </c>
      <c r="IA110">
        <v>1.85989</v>
      </c>
      <c r="IB110">
        <v>1.85989</v>
      </c>
      <c r="IC110">
        <v>1.85852</v>
      </c>
      <c r="ID110">
        <v>1.8576</v>
      </c>
      <c r="IE110">
        <v>1.85242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-1.7</v>
      </c>
      <c r="IT110">
        <v>-0.2695</v>
      </c>
      <c r="IU110">
        <v>-0.7885906718864093</v>
      </c>
      <c r="IV110">
        <v>-0.0007240741224296705</v>
      </c>
      <c r="IW110">
        <v>1.394155135453638E-07</v>
      </c>
      <c r="IX110">
        <v>-7.009397865246837E-11</v>
      </c>
      <c r="IY110">
        <v>-0.2677907096197649</v>
      </c>
      <c r="IZ110">
        <v>-0.01839738240005131</v>
      </c>
      <c r="JA110">
        <v>0.0009886339832832726</v>
      </c>
      <c r="JB110">
        <v>-4.895939666473346E-06</v>
      </c>
      <c r="JC110">
        <v>3</v>
      </c>
      <c r="JD110">
        <v>2018</v>
      </c>
      <c r="JE110">
        <v>1</v>
      </c>
      <c r="JF110">
        <v>26</v>
      </c>
      <c r="JG110">
        <v>15695.6</v>
      </c>
      <c r="JH110">
        <v>15695.3</v>
      </c>
      <c r="JI110">
        <v>3.1543</v>
      </c>
      <c r="JJ110">
        <v>2.63794</v>
      </c>
      <c r="JK110">
        <v>1.49658</v>
      </c>
      <c r="JL110">
        <v>2.3877</v>
      </c>
      <c r="JM110">
        <v>1.54907</v>
      </c>
      <c r="JN110">
        <v>2.37183</v>
      </c>
      <c r="JO110">
        <v>44.2787</v>
      </c>
      <c r="JP110">
        <v>14.4735</v>
      </c>
      <c r="JQ110">
        <v>18</v>
      </c>
      <c r="JR110">
        <v>495.979</v>
      </c>
      <c r="JS110">
        <v>447.634</v>
      </c>
      <c r="JT110">
        <v>24.8518</v>
      </c>
      <c r="JU110">
        <v>30.4868</v>
      </c>
      <c r="JV110">
        <v>30.0002</v>
      </c>
      <c r="JW110">
        <v>30.427</v>
      </c>
      <c r="JX110">
        <v>30.3615</v>
      </c>
      <c r="JY110">
        <v>63.3036</v>
      </c>
      <c r="JZ110">
        <v>57.6423</v>
      </c>
      <c r="KA110">
        <v>0</v>
      </c>
      <c r="KB110">
        <v>24.8597</v>
      </c>
      <c r="KC110">
        <v>1503.26</v>
      </c>
      <c r="KD110">
        <v>12.2257</v>
      </c>
      <c r="KE110">
        <v>100.468</v>
      </c>
      <c r="KF110">
        <v>100.262</v>
      </c>
    </row>
    <row r="111" spans="1:292">
      <c r="A111">
        <v>91</v>
      </c>
      <c r="B111">
        <v>1686149792.1</v>
      </c>
      <c r="C111">
        <v>541.0999999046326</v>
      </c>
      <c r="D111" t="s">
        <v>617</v>
      </c>
      <c r="E111" t="s">
        <v>618</v>
      </c>
      <c r="F111">
        <v>5</v>
      </c>
      <c r="G111" t="s">
        <v>428</v>
      </c>
      <c r="H111">
        <v>1686149784.296428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1509.314583498196</v>
      </c>
      <c r="AJ111">
        <v>1409.068121212121</v>
      </c>
      <c r="AK111">
        <v>3.496725801386534</v>
      </c>
      <c r="AL111">
        <v>66.72119499432758</v>
      </c>
      <c r="AM111">
        <f>(AO111 - AN111 + DX111*1E3/(8.314*(DZ111+273.15)) * AQ111/DW111 * AP111) * DW111/(100*DK111) * 1000/(1000 - AO111)</f>
        <v>0</v>
      </c>
      <c r="AN111">
        <v>12.05028999384468</v>
      </c>
      <c r="AO111">
        <v>20.36043575757575</v>
      </c>
      <c r="AP111">
        <v>-0.0004309988231547248</v>
      </c>
      <c r="AQ111">
        <v>106.240394086752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6</v>
      </c>
      <c r="DL111">
        <v>0.5</v>
      </c>
      <c r="DM111" t="s">
        <v>430</v>
      </c>
      <c r="DN111">
        <v>2</v>
      </c>
      <c r="DO111" t="b">
        <v>1</v>
      </c>
      <c r="DP111">
        <v>1686149784.296428</v>
      </c>
      <c r="DQ111">
        <v>1355.9725</v>
      </c>
      <c r="DR111">
        <v>1475.226428571428</v>
      </c>
      <c r="DS111">
        <v>20.37033928571429</v>
      </c>
      <c r="DT111">
        <v>11.895025</v>
      </c>
      <c r="DU111">
        <v>1357.662857142857</v>
      </c>
      <c r="DV111">
        <v>20.63974285714286</v>
      </c>
      <c r="DW111">
        <v>499.9993571428571</v>
      </c>
      <c r="DX111">
        <v>90.70899642857144</v>
      </c>
      <c r="DY111">
        <v>0.09997373571428569</v>
      </c>
      <c r="DZ111">
        <v>27.93591071428571</v>
      </c>
      <c r="EA111">
        <v>27.98671071428572</v>
      </c>
      <c r="EB111">
        <v>999.9000000000002</v>
      </c>
      <c r="EC111">
        <v>0</v>
      </c>
      <c r="ED111">
        <v>0</v>
      </c>
      <c r="EE111">
        <v>10012.3375</v>
      </c>
      <c r="EF111">
        <v>0</v>
      </c>
      <c r="EG111">
        <v>1457.68</v>
      </c>
      <c r="EH111">
        <v>-119.2540357142857</v>
      </c>
      <c r="EI111">
        <v>1384.167857142857</v>
      </c>
      <c r="EJ111">
        <v>1492.9875</v>
      </c>
      <c r="EK111">
        <v>8.475311428571429</v>
      </c>
      <c r="EL111">
        <v>1475.226428571428</v>
      </c>
      <c r="EM111">
        <v>11.895025</v>
      </c>
      <c r="EN111">
        <v>1.847773571428571</v>
      </c>
      <c r="EO111">
        <v>1.078985357142857</v>
      </c>
      <c r="EP111">
        <v>16.19689642857143</v>
      </c>
      <c r="EQ111">
        <v>8.028129285714284</v>
      </c>
      <c r="ER111">
        <v>1999.988571428572</v>
      </c>
      <c r="ES111">
        <v>0.9799986785714285</v>
      </c>
      <c r="ET111">
        <v>0.02000112142857143</v>
      </c>
      <c r="EU111">
        <v>0</v>
      </c>
      <c r="EV111">
        <v>868.7573214285715</v>
      </c>
      <c r="EW111">
        <v>5.00078</v>
      </c>
      <c r="EX111">
        <v>23297.52857142857</v>
      </c>
      <c r="EY111">
        <v>16379.525</v>
      </c>
      <c r="EZ111">
        <v>41.36574999999998</v>
      </c>
      <c r="FA111">
        <v>43.02214285714286</v>
      </c>
      <c r="FB111">
        <v>41.68067857142857</v>
      </c>
      <c r="FC111">
        <v>42.39489285714285</v>
      </c>
      <c r="FD111">
        <v>42.60685714285713</v>
      </c>
      <c r="FE111">
        <v>1955.088571428572</v>
      </c>
      <c r="FF111">
        <v>39.9</v>
      </c>
      <c r="FG111">
        <v>0</v>
      </c>
      <c r="FH111">
        <v>1686149785.3</v>
      </c>
      <c r="FI111">
        <v>0</v>
      </c>
      <c r="FJ111">
        <v>868.6813461538463</v>
      </c>
      <c r="FK111">
        <v>-6.650769253167595</v>
      </c>
      <c r="FL111">
        <v>-256.6905977487623</v>
      </c>
      <c r="FM111">
        <v>23290.79230769231</v>
      </c>
      <c r="FN111">
        <v>15</v>
      </c>
      <c r="FO111">
        <v>0</v>
      </c>
      <c r="FP111" t="s">
        <v>431</v>
      </c>
      <c r="FQ111">
        <v>1685208052.5</v>
      </c>
      <c r="FR111">
        <v>1685208070</v>
      </c>
      <c r="FS111">
        <v>0</v>
      </c>
      <c r="FT111">
        <v>0.013</v>
      </c>
      <c r="FU111">
        <v>-0.005</v>
      </c>
      <c r="FV111">
        <v>-0.464</v>
      </c>
      <c r="FW111">
        <v>-0.401</v>
      </c>
      <c r="FX111">
        <v>420</v>
      </c>
      <c r="FY111">
        <v>0</v>
      </c>
      <c r="FZ111">
        <v>0.03</v>
      </c>
      <c r="GA111">
        <v>0.02</v>
      </c>
      <c r="GB111">
        <v>-119.218725</v>
      </c>
      <c r="GC111">
        <v>-1.732333958724314</v>
      </c>
      <c r="GD111">
        <v>0.5232764559723667</v>
      </c>
      <c r="GE111">
        <v>0</v>
      </c>
      <c r="GF111">
        <v>8.571332250000001</v>
      </c>
      <c r="GG111">
        <v>-1.929962814258916</v>
      </c>
      <c r="GH111">
        <v>0.1858223552951515</v>
      </c>
      <c r="GI111">
        <v>0</v>
      </c>
      <c r="GJ111">
        <v>0</v>
      </c>
      <c r="GK111">
        <v>2</v>
      </c>
      <c r="GL111" t="s">
        <v>486</v>
      </c>
      <c r="GM111">
        <v>3.10034</v>
      </c>
      <c r="GN111">
        <v>2.75805</v>
      </c>
      <c r="GO111">
        <v>0.196435</v>
      </c>
      <c r="GP111">
        <v>0.20615</v>
      </c>
      <c r="GQ111">
        <v>0.0976996</v>
      </c>
      <c r="GR111">
        <v>0.0667243</v>
      </c>
      <c r="GS111">
        <v>20686</v>
      </c>
      <c r="GT111">
        <v>20110.2</v>
      </c>
      <c r="GU111">
        <v>26296.1</v>
      </c>
      <c r="GV111">
        <v>25679.7</v>
      </c>
      <c r="GW111">
        <v>38074.9</v>
      </c>
      <c r="GX111">
        <v>36388.7</v>
      </c>
      <c r="GY111">
        <v>45968.9</v>
      </c>
      <c r="GZ111">
        <v>42172.7</v>
      </c>
      <c r="HA111">
        <v>1.87532</v>
      </c>
      <c r="HB111">
        <v>1.7769</v>
      </c>
      <c r="HC111">
        <v>0.0124574</v>
      </c>
      <c r="HD111">
        <v>0</v>
      </c>
      <c r="HE111">
        <v>27.7985</v>
      </c>
      <c r="HF111">
        <v>999.9</v>
      </c>
      <c r="HG111">
        <v>42.4</v>
      </c>
      <c r="HH111">
        <v>40.4</v>
      </c>
      <c r="HI111">
        <v>35.4028</v>
      </c>
      <c r="HJ111">
        <v>62.3944</v>
      </c>
      <c r="HK111">
        <v>28.734</v>
      </c>
      <c r="HL111">
        <v>1</v>
      </c>
      <c r="HM111">
        <v>0.255272</v>
      </c>
      <c r="HN111">
        <v>2.4049</v>
      </c>
      <c r="HO111">
        <v>20.2884</v>
      </c>
      <c r="HP111">
        <v>5.21205</v>
      </c>
      <c r="HQ111">
        <v>11.98</v>
      </c>
      <c r="HR111">
        <v>4.9634</v>
      </c>
      <c r="HS111">
        <v>3.274</v>
      </c>
      <c r="HT111">
        <v>9999</v>
      </c>
      <c r="HU111">
        <v>9999</v>
      </c>
      <c r="HV111">
        <v>9999</v>
      </c>
      <c r="HW111">
        <v>56.9</v>
      </c>
      <c r="HX111">
        <v>1.86401</v>
      </c>
      <c r="HY111">
        <v>1.8602</v>
      </c>
      <c r="HZ111">
        <v>1.85852</v>
      </c>
      <c r="IA111">
        <v>1.85989</v>
      </c>
      <c r="IB111">
        <v>1.85989</v>
      </c>
      <c r="IC111">
        <v>1.85852</v>
      </c>
      <c r="ID111">
        <v>1.85758</v>
      </c>
      <c r="IE111">
        <v>1.85242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-1.71</v>
      </c>
      <c r="IT111">
        <v>-0.2696</v>
      </c>
      <c r="IU111">
        <v>-0.7885906718864093</v>
      </c>
      <c r="IV111">
        <v>-0.0007240741224296705</v>
      </c>
      <c r="IW111">
        <v>1.394155135453638E-07</v>
      </c>
      <c r="IX111">
        <v>-7.009397865246837E-11</v>
      </c>
      <c r="IY111">
        <v>-0.2677907096197649</v>
      </c>
      <c r="IZ111">
        <v>-0.01839738240005131</v>
      </c>
      <c r="JA111">
        <v>0.0009886339832832726</v>
      </c>
      <c r="JB111">
        <v>-4.895939666473346E-06</v>
      </c>
      <c r="JC111">
        <v>3</v>
      </c>
      <c r="JD111">
        <v>2018</v>
      </c>
      <c r="JE111">
        <v>1</v>
      </c>
      <c r="JF111">
        <v>26</v>
      </c>
      <c r="JG111">
        <v>15695.7</v>
      </c>
      <c r="JH111">
        <v>15695.4</v>
      </c>
      <c r="JI111">
        <v>3.17627</v>
      </c>
      <c r="JJ111">
        <v>2.62817</v>
      </c>
      <c r="JK111">
        <v>1.49658</v>
      </c>
      <c r="JL111">
        <v>2.38647</v>
      </c>
      <c r="JM111">
        <v>1.54785</v>
      </c>
      <c r="JN111">
        <v>2.43896</v>
      </c>
      <c r="JO111">
        <v>44.2787</v>
      </c>
      <c r="JP111">
        <v>14.4823</v>
      </c>
      <c r="JQ111">
        <v>18</v>
      </c>
      <c r="JR111">
        <v>495.891</v>
      </c>
      <c r="JS111">
        <v>447.9</v>
      </c>
      <c r="JT111">
        <v>24.8592</v>
      </c>
      <c r="JU111">
        <v>30.4898</v>
      </c>
      <c r="JV111">
        <v>30.0003</v>
      </c>
      <c r="JW111">
        <v>30.4293</v>
      </c>
      <c r="JX111">
        <v>30.3641</v>
      </c>
      <c r="JY111">
        <v>63.84</v>
      </c>
      <c r="JZ111">
        <v>57.3583</v>
      </c>
      <c r="KA111">
        <v>0</v>
      </c>
      <c r="KB111">
        <v>24.8657</v>
      </c>
      <c r="KC111">
        <v>1523.32</v>
      </c>
      <c r="KD111">
        <v>12.357</v>
      </c>
      <c r="KE111">
        <v>100.467</v>
      </c>
      <c r="KF111">
        <v>100.262</v>
      </c>
    </row>
    <row r="112" spans="1:292">
      <c r="A112">
        <v>92</v>
      </c>
      <c r="B112">
        <v>1686149797.6</v>
      </c>
      <c r="C112">
        <v>546.5999999046326</v>
      </c>
      <c r="D112" t="s">
        <v>619</v>
      </c>
      <c r="E112" t="s">
        <v>620</v>
      </c>
      <c r="F112">
        <v>5</v>
      </c>
      <c r="G112" t="s">
        <v>428</v>
      </c>
      <c r="H112">
        <v>1686149789.582758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1527.790356691921</v>
      </c>
      <c r="AJ112">
        <v>1427.918727272727</v>
      </c>
      <c r="AK112">
        <v>3.387869815474974</v>
      </c>
      <c r="AL112">
        <v>66.72119499432758</v>
      </c>
      <c r="AM112">
        <f>(AO112 - AN112 + DX112*1E3/(8.314*(DZ112+273.15)) * AQ112/DW112 * AP112) * DW112/(100*DK112) * 1000/(1000 - AO112)</f>
        <v>0</v>
      </c>
      <c r="AN112">
        <v>12.21537926089331</v>
      </c>
      <c r="AO112">
        <v>20.35860787878787</v>
      </c>
      <c r="AP112">
        <v>-2.976353492974949E-05</v>
      </c>
      <c r="AQ112">
        <v>106.240394086752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6</v>
      </c>
      <c r="DL112">
        <v>0.5</v>
      </c>
      <c r="DM112" t="s">
        <v>430</v>
      </c>
      <c r="DN112">
        <v>2</v>
      </c>
      <c r="DO112" t="b">
        <v>1</v>
      </c>
      <c r="DP112">
        <v>1686149789.582758</v>
      </c>
      <c r="DQ112">
        <v>1373.632413793104</v>
      </c>
      <c r="DR112">
        <v>1492.947586206897</v>
      </c>
      <c r="DS112">
        <v>20.36403448275862</v>
      </c>
      <c r="DT112">
        <v>12.05423448275862</v>
      </c>
      <c r="DU112">
        <v>1375.335862068966</v>
      </c>
      <c r="DV112">
        <v>20.6335275862069</v>
      </c>
      <c r="DW112">
        <v>500.0256206896552</v>
      </c>
      <c r="DX112">
        <v>90.70910689655175</v>
      </c>
      <c r="DY112">
        <v>0.100016024137931</v>
      </c>
      <c r="DZ112">
        <v>27.93709655172413</v>
      </c>
      <c r="EA112">
        <v>27.99814827586207</v>
      </c>
      <c r="EB112">
        <v>999.9000000000002</v>
      </c>
      <c r="EC112">
        <v>0</v>
      </c>
      <c r="ED112">
        <v>0</v>
      </c>
      <c r="EE112">
        <v>10014.99068965517</v>
      </c>
      <c r="EF112">
        <v>0</v>
      </c>
      <c r="EG112">
        <v>1457.883448275862</v>
      </c>
      <c r="EH112">
        <v>-119.3158275862069</v>
      </c>
      <c r="EI112">
        <v>1402.186206896552</v>
      </c>
      <c r="EJ112">
        <v>1511.166551724138</v>
      </c>
      <c r="EK112">
        <v>8.309794137931036</v>
      </c>
      <c r="EL112">
        <v>1492.947586206897</v>
      </c>
      <c r="EM112">
        <v>12.05423448275862</v>
      </c>
      <c r="EN112">
        <v>1.84720275862069</v>
      </c>
      <c r="EO112">
        <v>1.093428620689655</v>
      </c>
      <c r="EP112">
        <v>16.19205517241379</v>
      </c>
      <c r="EQ112">
        <v>8.223718620689656</v>
      </c>
      <c r="ER112">
        <v>1999.992068965517</v>
      </c>
      <c r="ES112">
        <v>0.9799987931034482</v>
      </c>
      <c r="ET112">
        <v>0.02000100689655173</v>
      </c>
      <c r="EU112">
        <v>0</v>
      </c>
      <c r="EV112">
        <v>868.1730689655174</v>
      </c>
      <c r="EW112">
        <v>5.00078</v>
      </c>
      <c r="EX112">
        <v>23278.22413793104</v>
      </c>
      <c r="EY112">
        <v>16379.56206896552</v>
      </c>
      <c r="EZ112">
        <v>41.37462068965517</v>
      </c>
      <c r="FA112">
        <v>43.01710344827585</v>
      </c>
      <c r="FB112">
        <v>41.69382758620689</v>
      </c>
      <c r="FC112">
        <v>42.39196551724136</v>
      </c>
      <c r="FD112">
        <v>42.64841379310344</v>
      </c>
      <c r="FE112">
        <v>1955.092068965517</v>
      </c>
      <c r="FF112">
        <v>39.90000000000001</v>
      </c>
      <c r="FG112">
        <v>0</v>
      </c>
      <c r="FH112">
        <v>1686149790.7</v>
      </c>
      <c r="FI112">
        <v>0</v>
      </c>
      <c r="FJ112">
        <v>868.0574800000001</v>
      </c>
      <c r="FK112">
        <v>-6.683461546685988</v>
      </c>
      <c r="FL112">
        <v>-525.7846141411649</v>
      </c>
      <c r="FM112">
        <v>23264.064</v>
      </c>
      <c r="FN112">
        <v>15</v>
      </c>
      <c r="FO112">
        <v>0</v>
      </c>
      <c r="FP112" t="s">
        <v>431</v>
      </c>
      <c r="FQ112">
        <v>1685208052.5</v>
      </c>
      <c r="FR112">
        <v>1685208070</v>
      </c>
      <c r="FS112">
        <v>0</v>
      </c>
      <c r="FT112">
        <v>0.013</v>
      </c>
      <c r="FU112">
        <v>-0.005</v>
      </c>
      <c r="FV112">
        <v>-0.464</v>
      </c>
      <c r="FW112">
        <v>-0.401</v>
      </c>
      <c r="FX112">
        <v>420</v>
      </c>
      <c r="FY112">
        <v>0</v>
      </c>
      <c r="FZ112">
        <v>0.03</v>
      </c>
      <c r="GA112">
        <v>0.02</v>
      </c>
      <c r="GB112">
        <v>-119.296025</v>
      </c>
      <c r="GC112">
        <v>-2.336656660412731</v>
      </c>
      <c r="GD112">
        <v>0.546488448528421</v>
      </c>
      <c r="GE112">
        <v>0</v>
      </c>
      <c r="GF112">
        <v>8.380672499999999</v>
      </c>
      <c r="GG112">
        <v>-1.892784315196997</v>
      </c>
      <c r="GH112">
        <v>0.1823388448294822</v>
      </c>
      <c r="GI112">
        <v>0</v>
      </c>
      <c r="GJ112">
        <v>0</v>
      </c>
      <c r="GK112">
        <v>2</v>
      </c>
      <c r="GL112" t="s">
        <v>486</v>
      </c>
      <c r="GM112">
        <v>3.10035</v>
      </c>
      <c r="GN112">
        <v>2.75809</v>
      </c>
      <c r="GO112">
        <v>0.198</v>
      </c>
      <c r="GP112">
        <v>0.207632</v>
      </c>
      <c r="GQ112">
        <v>0.09768689999999999</v>
      </c>
      <c r="GR112">
        <v>0.0672459</v>
      </c>
      <c r="GS112">
        <v>20645.6</v>
      </c>
      <c r="GT112">
        <v>20072.7</v>
      </c>
      <c r="GU112">
        <v>26296</v>
      </c>
      <c r="GV112">
        <v>25679.6</v>
      </c>
      <c r="GW112">
        <v>38075.6</v>
      </c>
      <c r="GX112">
        <v>36368.5</v>
      </c>
      <c r="GY112">
        <v>45968.9</v>
      </c>
      <c r="GZ112">
        <v>42172.7</v>
      </c>
      <c r="HA112">
        <v>1.8751</v>
      </c>
      <c r="HB112">
        <v>1.77725</v>
      </c>
      <c r="HC112">
        <v>0.0139624</v>
      </c>
      <c r="HD112">
        <v>0</v>
      </c>
      <c r="HE112">
        <v>27.7907</v>
      </c>
      <c r="HF112">
        <v>999.9</v>
      </c>
      <c r="HG112">
        <v>42.4</v>
      </c>
      <c r="HH112">
        <v>40.4</v>
      </c>
      <c r="HI112">
        <v>35.3961</v>
      </c>
      <c r="HJ112">
        <v>62.4644</v>
      </c>
      <c r="HK112">
        <v>28.5256</v>
      </c>
      <c r="HL112">
        <v>1</v>
      </c>
      <c r="HM112">
        <v>0.255473</v>
      </c>
      <c r="HN112">
        <v>2.5149</v>
      </c>
      <c r="HO112">
        <v>20.287</v>
      </c>
      <c r="HP112">
        <v>5.21459</v>
      </c>
      <c r="HQ112">
        <v>11.98</v>
      </c>
      <c r="HR112">
        <v>4.96385</v>
      </c>
      <c r="HS112">
        <v>3.27423</v>
      </c>
      <c r="HT112">
        <v>9999</v>
      </c>
      <c r="HU112">
        <v>9999</v>
      </c>
      <c r="HV112">
        <v>9999</v>
      </c>
      <c r="HW112">
        <v>56.9</v>
      </c>
      <c r="HX112">
        <v>1.86401</v>
      </c>
      <c r="HY112">
        <v>1.8602</v>
      </c>
      <c r="HZ112">
        <v>1.85852</v>
      </c>
      <c r="IA112">
        <v>1.85989</v>
      </c>
      <c r="IB112">
        <v>1.85989</v>
      </c>
      <c r="IC112">
        <v>1.85851</v>
      </c>
      <c r="ID112">
        <v>1.85759</v>
      </c>
      <c r="IE112">
        <v>1.85242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-1.72</v>
      </c>
      <c r="IT112">
        <v>-0.2696</v>
      </c>
      <c r="IU112">
        <v>-0.7885906718864093</v>
      </c>
      <c r="IV112">
        <v>-0.0007240741224296705</v>
      </c>
      <c r="IW112">
        <v>1.394155135453638E-07</v>
      </c>
      <c r="IX112">
        <v>-7.009397865246837E-11</v>
      </c>
      <c r="IY112">
        <v>-0.2677907096197649</v>
      </c>
      <c r="IZ112">
        <v>-0.01839738240005131</v>
      </c>
      <c r="JA112">
        <v>0.0009886339832832726</v>
      </c>
      <c r="JB112">
        <v>-4.895939666473346E-06</v>
      </c>
      <c r="JC112">
        <v>3</v>
      </c>
      <c r="JD112">
        <v>2018</v>
      </c>
      <c r="JE112">
        <v>1</v>
      </c>
      <c r="JF112">
        <v>26</v>
      </c>
      <c r="JG112">
        <v>15695.8</v>
      </c>
      <c r="JH112">
        <v>15695.5</v>
      </c>
      <c r="JI112">
        <v>3.21045</v>
      </c>
      <c r="JJ112">
        <v>2.62329</v>
      </c>
      <c r="JK112">
        <v>1.49658</v>
      </c>
      <c r="JL112">
        <v>2.38647</v>
      </c>
      <c r="JM112">
        <v>1.54785</v>
      </c>
      <c r="JN112">
        <v>2.45972</v>
      </c>
      <c r="JO112">
        <v>44.2787</v>
      </c>
      <c r="JP112">
        <v>14.4823</v>
      </c>
      <c r="JQ112">
        <v>18</v>
      </c>
      <c r="JR112">
        <v>495.784</v>
      </c>
      <c r="JS112">
        <v>448.136</v>
      </c>
      <c r="JT112">
        <v>24.8653</v>
      </c>
      <c r="JU112">
        <v>30.4927</v>
      </c>
      <c r="JV112">
        <v>30.0004</v>
      </c>
      <c r="JW112">
        <v>30.4329</v>
      </c>
      <c r="JX112">
        <v>30.3667</v>
      </c>
      <c r="JY112">
        <v>64.4139</v>
      </c>
      <c r="JZ112">
        <v>56.7989</v>
      </c>
      <c r="KA112">
        <v>0</v>
      </c>
      <c r="KB112">
        <v>24.8109</v>
      </c>
      <c r="KC112">
        <v>1536.78</v>
      </c>
      <c r="KD112">
        <v>12.5311</v>
      </c>
      <c r="KE112">
        <v>100.467</v>
      </c>
      <c r="KF112">
        <v>100.262</v>
      </c>
    </row>
    <row r="113" spans="1:292">
      <c r="A113">
        <v>93</v>
      </c>
      <c r="B113">
        <v>1686149802.1</v>
      </c>
      <c r="C113">
        <v>551.0999999046326</v>
      </c>
      <c r="D113" t="s">
        <v>621</v>
      </c>
      <c r="E113" t="s">
        <v>622</v>
      </c>
      <c r="F113">
        <v>5</v>
      </c>
      <c r="G113" t="s">
        <v>428</v>
      </c>
      <c r="H113">
        <v>1686149794.278571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1543.397892880899</v>
      </c>
      <c r="AJ113">
        <v>1443.255999999999</v>
      </c>
      <c r="AK113">
        <v>3.418042118522684</v>
      </c>
      <c r="AL113">
        <v>66.72119499432758</v>
      </c>
      <c r="AM113">
        <f>(AO113 - AN113 + DX113*1E3/(8.314*(DZ113+273.15)) * AQ113/DW113 * AP113) * DW113/(100*DK113) * 1000/(1000 - AO113)</f>
        <v>0</v>
      </c>
      <c r="AN113">
        <v>12.33773166499336</v>
      </c>
      <c r="AO113">
        <v>20.34880727272726</v>
      </c>
      <c r="AP113">
        <v>-0.0003077964546743657</v>
      </c>
      <c r="AQ113">
        <v>106.240394086752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6</v>
      </c>
      <c r="DL113">
        <v>0.5</v>
      </c>
      <c r="DM113" t="s">
        <v>430</v>
      </c>
      <c r="DN113">
        <v>2</v>
      </c>
      <c r="DO113" t="b">
        <v>1</v>
      </c>
      <c r="DP113">
        <v>1686149794.278571</v>
      </c>
      <c r="DQ113">
        <v>1389.321785714286</v>
      </c>
      <c r="DR113">
        <v>1508.913571428571</v>
      </c>
      <c r="DS113">
        <v>20.359325</v>
      </c>
      <c r="DT113">
        <v>12.19549642857143</v>
      </c>
      <c r="DU113">
        <v>1391.036071428571</v>
      </c>
      <c r="DV113">
        <v>20.62888571428572</v>
      </c>
      <c r="DW113">
        <v>500.0574285714285</v>
      </c>
      <c r="DX113">
        <v>90.70965714285715</v>
      </c>
      <c r="DY113">
        <v>0.1000595357142857</v>
      </c>
      <c r="DZ113">
        <v>27.93921071428571</v>
      </c>
      <c r="EA113">
        <v>28.00859642857143</v>
      </c>
      <c r="EB113">
        <v>999.9000000000002</v>
      </c>
      <c r="EC113">
        <v>0</v>
      </c>
      <c r="ED113">
        <v>0</v>
      </c>
      <c r="EE113">
        <v>10014.16357142857</v>
      </c>
      <c r="EF113">
        <v>0</v>
      </c>
      <c r="EG113">
        <v>1457.613928571428</v>
      </c>
      <c r="EH113">
        <v>-119.5923214285715</v>
      </c>
      <c r="EI113">
        <v>1418.195</v>
      </c>
      <c r="EJ113">
        <v>1527.545357142857</v>
      </c>
      <c r="EK113">
        <v>8.163816785714285</v>
      </c>
      <c r="EL113">
        <v>1508.913571428571</v>
      </c>
      <c r="EM113">
        <v>12.19549642857143</v>
      </c>
      <c r="EN113">
        <v>1.846786785714286</v>
      </c>
      <c r="EO113">
        <v>1.10625</v>
      </c>
      <c r="EP113">
        <v>16.18852142857143</v>
      </c>
      <c r="EQ113">
        <v>8.395586785714288</v>
      </c>
      <c r="ER113">
        <v>1999.986785714286</v>
      </c>
      <c r="ES113">
        <v>0.9799987857142857</v>
      </c>
      <c r="ET113">
        <v>0.02000101428571429</v>
      </c>
      <c r="EU113">
        <v>0</v>
      </c>
      <c r="EV113">
        <v>867.7540357142856</v>
      </c>
      <c r="EW113">
        <v>5.00078</v>
      </c>
      <c r="EX113">
        <v>23246.74285714286</v>
      </c>
      <c r="EY113">
        <v>16379.52142857143</v>
      </c>
      <c r="EZ113">
        <v>41.38360714285712</v>
      </c>
      <c r="FA113">
        <v>43.01328571428571</v>
      </c>
      <c r="FB113">
        <v>41.66271428571427</v>
      </c>
      <c r="FC113">
        <v>42.3947857142857</v>
      </c>
      <c r="FD113">
        <v>42.67378571428571</v>
      </c>
      <c r="FE113">
        <v>1955.086785714286</v>
      </c>
      <c r="FF113">
        <v>39.9</v>
      </c>
      <c r="FG113">
        <v>0</v>
      </c>
      <c r="FH113">
        <v>1686149794.9</v>
      </c>
      <c r="FI113">
        <v>0</v>
      </c>
      <c r="FJ113">
        <v>867.7035769230769</v>
      </c>
      <c r="FK113">
        <v>-5.785128210729594</v>
      </c>
      <c r="FL113">
        <v>-474.4444442358898</v>
      </c>
      <c r="FM113">
        <v>23238.05769230769</v>
      </c>
      <c r="FN113">
        <v>15</v>
      </c>
      <c r="FO113">
        <v>0</v>
      </c>
      <c r="FP113" t="s">
        <v>431</v>
      </c>
      <c r="FQ113">
        <v>1685208052.5</v>
      </c>
      <c r="FR113">
        <v>1685208070</v>
      </c>
      <c r="FS113">
        <v>0</v>
      </c>
      <c r="FT113">
        <v>0.013</v>
      </c>
      <c r="FU113">
        <v>-0.005</v>
      </c>
      <c r="FV113">
        <v>-0.464</v>
      </c>
      <c r="FW113">
        <v>-0.401</v>
      </c>
      <c r="FX113">
        <v>420</v>
      </c>
      <c r="FY113">
        <v>0</v>
      </c>
      <c r="FZ113">
        <v>0.03</v>
      </c>
      <c r="GA113">
        <v>0.02</v>
      </c>
      <c r="GB113">
        <v>-119.363825</v>
      </c>
      <c r="GC113">
        <v>-2.523095684802954</v>
      </c>
      <c r="GD113">
        <v>0.5503865862963963</v>
      </c>
      <c r="GE113">
        <v>0</v>
      </c>
      <c r="GF113">
        <v>8.256522499999999</v>
      </c>
      <c r="GG113">
        <v>-1.858479174484066</v>
      </c>
      <c r="GH113">
        <v>0.1791664707018308</v>
      </c>
      <c r="GI113">
        <v>0</v>
      </c>
      <c r="GJ113">
        <v>0</v>
      </c>
      <c r="GK113">
        <v>2</v>
      </c>
      <c r="GL113" t="s">
        <v>486</v>
      </c>
      <c r="GM113">
        <v>3.10037</v>
      </c>
      <c r="GN113">
        <v>2.75804</v>
      </c>
      <c r="GO113">
        <v>0.199273</v>
      </c>
      <c r="GP113">
        <v>0.208824</v>
      </c>
      <c r="GQ113">
        <v>0.0976629</v>
      </c>
      <c r="GR113">
        <v>0.0679763</v>
      </c>
      <c r="GS113">
        <v>20612.9</v>
      </c>
      <c r="GT113">
        <v>20042.5</v>
      </c>
      <c r="GU113">
        <v>26296</v>
      </c>
      <c r="GV113">
        <v>25679.7</v>
      </c>
      <c r="GW113">
        <v>38076.7</v>
      </c>
      <c r="GX113">
        <v>36340.2</v>
      </c>
      <c r="GY113">
        <v>45968.8</v>
      </c>
      <c r="GZ113">
        <v>42172.9</v>
      </c>
      <c r="HA113">
        <v>1.87477</v>
      </c>
      <c r="HB113">
        <v>1.77743</v>
      </c>
      <c r="HC113">
        <v>0.0148416</v>
      </c>
      <c r="HD113">
        <v>0</v>
      </c>
      <c r="HE113">
        <v>27.7833</v>
      </c>
      <c r="HF113">
        <v>999.9</v>
      </c>
      <c r="HG113">
        <v>42.3</v>
      </c>
      <c r="HH113">
        <v>40.4</v>
      </c>
      <c r="HI113">
        <v>35.3172</v>
      </c>
      <c r="HJ113">
        <v>61.7244</v>
      </c>
      <c r="HK113">
        <v>28.6458</v>
      </c>
      <c r="HL113">
        <v>1</v>
      </c>
      <c r="HM113">
        <v>0.256527</v>
      </c>
      <c r="HN113">
        <v>2.62262</v>
      </c>
      <c r="HO113">
        <v>20.2849</v>
      </c>
      <c r="HP113">
        <v>5.21205</v>
      </c>
      <c r="HQ113">
        <v>11.98</v>
      </c>
      <c r="HR113">
        <v>4.9634</v>
      </c>
      <c r="HS113">
        <v>3.27423</v>
      </c>
      <c r="HT113">
        <v>9999</v>
      </c>
      <c r="HU113">
        <v>9999</v>
      </c>
      <c r="HV113">
        <v>9999</v>
      </c>
      <c r="HW113">
        <v>56.9</v>
      </c>
      <c r="HX113">
        <v>1.864</v>
      </c>
      <c r="HY113">
        <v>1.8602</v>
      </c>
      <c r="HZ113">
        <v>1.85852</v>
      </c>
      <c r="IA113">
        <v>1.85989</v>
      </c>
      <c r="IB113">
        <v>1.85989</v>
      </c>
      <c r="IC113">
        <v>1.85852</v>
      </c>
      <c r="ID113">
        <v>1.85758</v>
      </c>
      <c r="IE113">
        <v>1.85242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-1.74</v>
      </c>
      <c r="IT113">
        <v>-0.2697</v>
      </c>
      <c r="IU113">
        <v>-0.7885906718864093</v>
      </c>
      <c r="IV113">
        <v>-0.0007240741224296705</v>
      </c>
      <c r="IW113">
        <v>1.394155135453638E-07</v>
      </c>
      <c r="IX113">
        <v>-7.009397865246837E-11</v>
      </c>
      <c r="IY113">
        <v>-0.2677907096197649</v>
      </c>
      <c r="IZ113">
        <v>-0.01839738240005131</v>
      </c>
      <c r="JA113">
        <v>0.0009886339832832726</v>
      </c>
      <c r="JB113">
        <v>-4.895939666473346E-06</v>
      </c>
      <c r="JC113">
        <v>3</v>
      </c>
      <c r="JD113">
        <v>2018</v>
      </c>
      <c r="JE113">
        <v>1</v>
      </c>
      <c r="JF113">
        <v>26</v>
      </c>
      <c r="JG113">
        <v>15695.8</v>
      </c>
      <c r="JH113">
        <v>15695.5</v>
      </c>
      <c r="JI113">
        <v>3.23853</v>
      </c>
      <c r="JJ113">
        <v>2.63184</v>
      </c>
      <c r="JK113">
        <v>1.49658</v>
      </c>
      <c r="JL113">
        <v>2.38647</v>
      </c>
      <c r="JM113">
        <v>1.54785</v>
      </c>
      <c r="JN113">
        <v>2.41821</v>
      </c>
      <c r="JO113">
        <v>44.2787</v>
      </c>
      <c r="JP113">
        <v>14.4648</v>
      </c>
      <c r="JQ113">
        <v>18</v>
      </c>
      <c r="JR113">
        <v>495.607</v>
      </c>
      <c r="JS113">
        <v>448.26</v>
      </c>
      <c r="JT113">
        <v>24.8243</v>
      </c>
      <c r="JU113">
        <v>30.495</v>
      </c>
      <c r="JV113">
        <v>30.0007</v>
      </c>
      <c r="JW113">
        <v>30.4353</v>
      </c>
      <c r="JX113">
        <v>30.369</v>
      </c>
      <c r="JY113">
        <v>64.9755</v>
      </c>
      <c r="JZ113">
        <v>56.516</v>
      </c>
      <c r="KA113">
        <v>0</v>
      </c>
      <c r="KB113">
        <v>24.7897</v>
      </c>
      <c r="KC113">
        <v>1557.03</v>
      </c>
      <c r="KD113">
        <v>12.6665</v>
      </c>
      <c r="KE113">
        <v>100.467</v>
      </c>
      <c r="KF113">
        <v>100.262</v>
      </c>
    </row>
    <row r="114" spans="1:292">
      <c r="A114">
        <v>94</v>
      </c>
      <c r="B114">
        <v>1686149807.1</v>
      </c>
      <c r="C114">
        <v>556.0999999046326</v>
      </c>
      <c r="D114" t="s">
        <v>623</v>
      </c>
      <c r="E114" t="s">
        <v>624</v>
      </c>
      <c r="F114">
        <v>5</v>
      </c>
      <c r="G114" t="s">
        <v>428</v>
      </c>
      <c r="H114">
        <v>1686149799.581481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1560.53009922199</v>
      </c>
      <c r="AJ114">
        <v>1460.310424242424</v>
      </c>
      <c r="AK114">
        <v>3.394197829425121</v>
      </c>
      <c r="AL114">
        <v>66.72119499432758</v>
      </c>
      <c r="AM114">
        <f>(AO114 - AN114 + DX114*1E3/(8.314*(DZ114+273.15)) * AQ114/DW114 * AP114) * DW114/(100*DK114) * 1000/(1000 - AO114)</f>
        <v>0</v>
      </c>
      <c r="AN114">
        <v>12.51470677888182</v>
      </c>
      <c r="AO114">
        <v>20.3554109090909</v>
      </c>
      <c r="AP114">
        <v>0.0001462847583403288</v>
      </c>
      <c r="AQ114">
        <v>106.240394086752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6</v>
      </c>
      <c r="DL114">
        <v>0.5</v>
      </c>
      <c r="DM114" t="s">
        <v>430</v>
      </c>
      <c r="DN114">
        <v>2</v>
      </c>
      <c r="DO114" t="b">
        <v>1</v>
      </c>
      <c r="DP114">
        <v>1686149799.581481</v>
      </c>
      <c r="DQ114">
        <v>1407.152592592592</v>
      </c>
      <c r="DR114">
        <v>1526.613333333333</v>
      </c>
      <c r="DS114">
        <v>20.35651851851852</v>
      </c>
      <c r="DT114">
        <v>12.35833703703704</v>
      </c>
      <c r="DU114">
        <v>1408.880740740741</v>
      </c>
      <c r="DV114">
        <v>20.62612222222222</v>
      </c>
      <c r="DW114">
        <v>500.0141111111111</v>
      </c>
      <c r="DX114">
        <v>90.71042222222223</v>
      </c>
      <c r="DY114">
        <v>0.09988601851851851</v>
      </c>
      <c r="DZ114">
        <v>27.94104814814814</v>
      </c>
      <c r="EA114">
        <v>28.01957777777778</v>
      </c>
      <c r="EB114">
        <v>999.9000000000001</v>
      </c>
      <c r="EC114">
        <v>0</v>
      </c>
      <c r="ED114">
        <v>0</v>
      </c>
      <c r="EE114">
        <v>10016.58740740741</v>
      </c>
      <c r="EF114">
        <v>0</v>
      </c>
      <c r="EG114">
        <v>1457.904814814815</v>
      </c>
      <c r="EH114">
        <v>-119.460962962963</v>
      </c>
      <c r="EI114">
        <v>1436.392962962963</v>
      </c>
      <c r="EJ114">
        <v>1545.718518518518</v>
      </c>
      <c r="EK114">
        <v>7.998172592592594</v>
      </c>
      <c r="EL114">
        <v>1526.613333333333</v>
      </c>
      <c r="EM114">
        <v>12.35833703703704</v>
      </c>
      <c r="EN114">
        <v>1.846547777777778</v>
      </c>
      <c r="EO114">
        <v>1.121030740740741</v>
      </c>
      <c r="EP114">
        <v>16.1865</v>
      </c>
      <c r="EQ114">
        <v>8.591455185185186</v>
      </c>
      <c r="ER114">
        <v>1999.98962962963</v>
      </c>
      <c r="ES114">
        <v>0.979999</v>
      </c>
      <c r="ET114">
        <v>0.0200008</v>
      </c>
      <c r="EU114">
        <v>0</v>
      </c>
      <c r="EV114">
        <v>867.2562592592592</v>
      </c>
      <c r="EW114">
        <v>5.00078</v>
      </c>
      <c r="EX114">
        <v>23165.56666666667</v>
      </c>
      <c r="EY114">
        <v>16379.54444444445</v>
      </c>
      <c r="EZ114">
        <v>41.40248148148147</v>
      </c>
      <c r="FA114">
        <v>43.00918518518519</v>
      </c>
      <c r="FB114">
        <v>41.59703703703703</v>
      </c>
      <c r="FC114">
        <v>42.42092592592592</v>
      </c>
      <c r="FD114">
        <v>42.65248148148148</v>
      </c>
      <c r="FE114">
        <v>1955.08962962963</v>
      </c>
      <c r="FF114">
        <v>39.9</v>
      </c>
      <c r="FG114">
        <v>0</v>
      </c>
      <c r="FH114">
        <v>1686149800.3</v>
      </c>
      <c r="FI114">
        <v>0</v>
      </c>
      <c r="FJ114">
        <v>867.16232</v>
      </c>
      <c r="FK114">
        <v>-5.410384623765308</v>
      </c>
      <c r="FL114">
        <v>-1270.376925347923</v>
      </c>
      <c r="FM114">
        <v>23151.932</v>
      </c>
      <c r="FN114">
        <v>15</v>
      </c>
      <c r="FO114">
        <v>0</v>
      </c>
      <c r="FP114" t="s">
        <v>431</v>
      </c>
      <c r="FQ114">
        <v>1685208052.5</v>
      </c>
      <c r="FR114">
        <v>1685208070</v>
      </c>
      <c r="FS114">
        <v>0</v>
      </c>
      <c r="FT114">
        <v>0.013</v>
      </c>
      <c r="FU114">
        <v>-0.005</v>
      </c>
      <c r="FV114">
        <v>-0.464</v>
      </c>
      <c r="FW114">
        <v>-0.401</v>
      </c>
      <c r="FX114">
        <v>420</v>
      </c>
      <c r="FY114">
        <v>0</v>
      </c>
      <c r="FZ114">
        <v>0.03</v>
      </c>
      <c r="GA114">
        <v>0.02</v>
      </c>
      <c r="GB114">
        <v>-119.5741219512195</v>
      </c>
      <c r="GC114">
        <v>0.6275749128918733</v>
      </c>
      <c r="GD114">
        <v>0.3672805264752005</v>
      </c>
      <c r="GE114">
        <v>0</v>
      </c>
      <c r="GF114">
        <v>8.089806341463413</v>
      </c>
      <c r="GG114">
        <v>-1.87666160278745</v>
      </c>
      <c r="GH114">
        <v>0.1855419264663893</v>
      </c>
      <c r="GI114">
        <v>0</v>
      </c>
      <c r="GJ114">
        <v>0</v>
      </c>
      <c r="GK114">
        <v>2</v>
      </c>
      <c r="GL114" t="s">
        <v>486</v>
      </c>
      <c r="GM114">
        <v>3.10048</v>
      </c>
      <c r="GN114">
        <v>2.75825</v>
      </c>
      <c r="GO114">
        <v>0.200679</v>
      </c>
      <c r="GP114">
        <v>0.210208</v>
      </c>
      <c r="GQ114">
        <v>0.0976756</v>
      </c>
      <c r="GR114">
        <v>0.06852129999999999</v>
      </c>
      <c r="GS114">
        <v>20576.7</v>
      </c>
      <c r="GT114">
        <v>20007.4</v>
      </c>
      <c r="GU114">
        <v>26296</v>
      </c>
      <c r="GV114">
        <v>25679.6</v>
      </c>
      <c r="GW114">
        <v>38076.3</v>
      </c>
      <c r="GX114">
        <v>36319</v>
      </c>
      <c r="GY114">
        <v>45968.8</v>
      </c>
      <c r="GZ114">
        <v>42172.8</v>
      </c>
      <c r="HA114">
        <v>1.8747</v>
      </c>
      <c r="HB114">
        <v>1.7776</v>
      </c>
      <c r="HC114">
        <v>0.0152737</v>
      </c>
      <c r="HD114">
        <v>0</v>
      </c>
      <c r="HE114">
        <v>27.7717</v>
      </c>
      <c r="HF114">
        <v>999.9</v>
      </c>
      <c r="HG114">
        <v>42.3</v>
      </c>
      <c r="HH114">
        <v>40.4</v>
      </c>
      <c r="HI114">
        <v>35.3141</v>
      </c>
      <c r="HJ114">
        <v>62.0644</v>
      </c>
      <c r="HK114">
        <v>28.6619</v>
      </c>
      <c r="HL114">
        <v>1</v>
      </c>
      <c r="HM114">
        <v>0.256573</v>
      </c>
      <c r="HN114">
        <v>2.63202</v>
      </c>
      <c r="HO114">
        <v>20.2848</v>
      </c>
      <c r="HP114">
        <v>5.2137</v>
      </c>
      <c r="HQ114">
        <v>11.98</v>
      </c>
      <c r="HR114">
        <v>4.96375</v>
      </c>
      <c r="HS114">
        <v>3.27413</v>
      </c>
      <c r="HT114">
        <v>9999</v>
      </c>
      <c r="HU114">
        <v>9999</v>
      </c>
      <c r="HV114">
        <v>9999</v>
      </c>
      <c r="HW114">
        <v>56.9</v>
      </c>
      <c r="HX114">
        <v>1.864</v>
      </c>
      <c r="HY114">
        <v>1.8602</v>
      </c>
      <c r="HZ114">
        <v>1.85853</v>
      </c>
      <c r="IA114">
        <v>1.85989</v>
      </c>
      <c r="IB114">
        <v>1.85989</v>
      </c>
      <c r="IC114">
        <v>1.85852</v>
      </c>
      <c r="ID114">
        <v>1.85759</v>
      </c>
      <c r="IE114">
        <v>1.85242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-1.75</v>
      </c>
      <c r="IT114">
        <v>-0.2697</v>
      </c>
      <c r="IU114">
        <v>-0.7885906718864093</v>
      </c>
      <c r="IV114">
        <v>-0.0007240741224296705</v>
      </c>
      <c r="IW114">
        <v>1.394155135453638E-07</v>
      </c>
      <c r="IX114">
        <v>-7.009397865246837E-11</v>
      </c>
      <c r="IY114">
        <v>-0.2677907096197649</v>
      </c>
      <c r="IZ114">
        <v>-0.01839738240005131</v>
      </c>
      <c r="JA114">
        <v>0.0009886339832832726</v>
      </c>
      <c r="JB114">
        <v>-4.895939666473346E-06</v>
      </c>
      <c r="JC114">
        <v>3</v>
      </c>
      <c r="JD114">
        <v>2018</v>
      </c>
      <c r="JE114">
        <v>1</v>
      </c>
      <c r="JF114">
        <v>26</v>
      </c>
      <c r="JG114">
        <v>15695.9</v>
      </c>
      <c r="JH114">
        <v>15695.6</v>
      </c>
      <c r="JI114">
        <v>3.26294</v>
      </c>
      <c r="JJ114">
        <v>2.62573</v>
      </c>
      <c r="JK114">
        <v>1.49658</v>
      </c>
      <c r="JL114">
        <v>2.3877</v>
      </c>
      <c r="JM114">
        <v>1.54907</v>
      </c>
      <c r="JN114">
        <v>2.41333</v>
      </c>
      <c r="JO114">
        <v>44.2787</v>
      </c>
      <c r="JP114">
        <v>14.4735</v>
      </c>
      <c r="JQ114">
        <v>18</v>
      </c>
      <c r="JR114">
        <v>495.586</v>
      </c>
      <c r="JS114">
        <v>448.39</v>
      </c>
      <c r="JT114">
        <v>24.7912</v>
      </c>
      <c r="JU114">
        <v>30.4984</v>
      </c>
      <c r="JV114">
        <v>30.0003</v>
      </c>
      <c r="JW114">
        <v>30.4385</v>
      </c>
      <c r="JX114">
        <v>30.3719</v>
      </c>
      <c r="JY114">
        <v>65.5163</v>
      </c>
      <c r="JZ114">
        <v>56.2418</v>
      </c>
      <c r="KA114">
        <v>0</v>
      </c>
      <c r="KB114">
        <v>24.7654</v>
      </c>
      <c r="KC114">
        <v>1570.39</v>
      </c>
      <c r="KD114">
        <v>12.8229</v>
      </c>
      <c r="KE114">
        <v>100.467</v>
      </c>
      <c r="KF114">
        <v>100.262</v>
      </c>
    </row>
    <row r="115" spans="1:292">
      <c r="A115">
        <v>95</v>
      </c>
      <c r="B115">
        <v>1686149812.1</v>
      </c>
      <c r="C115">
        <v>561.0999999046326</v>
      </c>
      <c r="D115" t="s">
        <v>625</v>
      </c>
      <c r="E115" t="s">
        <v>626</v>
      </c>
      <c r="F115">
        <v>5</v>
      </c>
      <c r="G115" t="s">
        <v>428</v>
      </c>
      <c r="H115">
        <v>1686149804.296428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1578.287671009215</v>
      </c>
      <c r="AJ115">
        <v>1477.601393939394</v>
      </c>
      <c r="AK115">
        <v>3.464350563637945</v>
      </c>
      <c r="AL115">
        <v>66.72119499432758</v>
      </c>
      <c r="AM115">
        <f>(AO115 - AN115 + DX115*1E3/(8.314*(DZ115+273.15)) * AQ115/DW115 * AP115) * DW115/(100*DK115) * 1000/(1000 - AO115)</f>
        <v>0</v>
      </c>
      <c r="AN115">
        <v>12.68144444210071</v>
      </c>
      <c r="AO115">
        <v>20.35809757575757</v>
      </c>
      <c r="AP115">
        <v>5.818451835164611E-05</v>
      </c>
      <c r="AQ115">
        <v>106.240394086752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6</v>
      </c>
      <c r="DL115">
        <v>0.5</v>
      </c>
      <c r="DM115" t="s">
        <v>430</v>
      </c>
      <c r="DN115">
        <v>2</v>
      </c>
      <c r="DO115" t="b">
        <v>1</v>
      </c>
      <c r="DP115">
        <v>1686149804.296428</v>
      </c>
      <c r="DQ115">
        <v>1422.9275</v>
      </c>
      <c r="DR115">
        <v>1542.600357142857</v>
      </c>
      <c r="DS115">
        <v>20.35436071428571</v>
      </c>
      <c r="DT115">
        <v>12.50721071428572</v>
      </c>
      <c r="DU115">
        <v>1424.666785714286</v>
      </c>
      <c r="DV115">
        <v>20.62400357142857</v>
      </c>
      <c r="DW115">
        <v>500.02825</v>
      </c>
      <c r="DX115">
        <v>90.71039285714288</v>
      </c>
      <c r="DY115">
        <v>0.1000206</v>
      </c>
      <c r="DZ115">
        <v>27.94272857142857</v>
      </c>
      <c r="EA115">
        <v>28.02675357142857</v>
      </c>
      <c r="EB115">
        <v>999.9000000000002</v>
      </c>
      <c r="EC115">
        <v>0</v>
      </c>
      <c r="ED115">
        <v>0</v>
      </c>
      <c r="EE115">
        <v>10002.64821428571</v>
      </c>
      <c r="EF115">
        <v>0</v>
      </c>
      <c r="EG115">
        <v>1457.706428571429</v>
      </c>
      <c r="EH115">
        <v>-119.6731428571428</v>
      </c>
      <c r="EI115">
        <v>1452.491428571428</v>
      </c>
      <c r="EJ115">
        <v>1562.140714285714</v>
      </c>
      <c r="EK115">
        <v>7.847140000000001</v>
      </c>
      <c r="EL115">
        <v>1542.600357142857</v>
      </c>
      <c r="EM115">
        <v>12.50721071428572</v>
      </c>
      <c r="EN115">
        <v>1.8463525</v>
      </c>
      <c r="EO115">
        <v>1.134535</v>
      </c>
      <c r="EP115">
        <v>16.18483571428571</v>
      </c>
      <c r="EQ115">
        <v>8.768233928571428</v>
      </c>
      <c r="ER115">
        <v>1999.991428571429</v>
      </c>
      <c r="ES115">
        <v>0.9799992142857141</v>
      </c>
      <c r="ET115">
        <v>0.02000057857142857</v>
      </c>
      <c r="EU115">
        <v>0</v>
      </c>
      <c r="EV115">
        <v>866.8859642857143</v>
      </c>
      <c r="EW115">
        <v>5.00078</v>
      </c>
      <c r="EX115">
        <v>23071.19285714285</v>
      </c>
      <c r="EY115">
        <v>16379.56428571428</v>
      </c>
      <c r="EZ115">
        <v>41.39249999999999</v>
      </c>
      <c r="FA115">
        <v>43.00442857142857</v>
      </c>
      <c r="FB115">
        <v>41.598</v>
      </c>
      <c r="FC115">
        <v>42.40814285714286</v>
      </c>
      <c r="FD115">
        <v>42.58014285714285</v>
      </c>
      <c r="FE115">
        <v>1955.091428571429</v>
      </c>
      <c r="FF115">
        <v>39.9</v>
      </c>
      <c r="FG115">
        <v>0</v>
      </c>
      <c r="FH115">
        <v>1686149805.1</v>
      </c>
      <c r="FI115">
        <v>0</v>
      </c>
      <c r="FJ115">
        <v>866.79536</v>
      </c>
      <c r="FK115">
        <v>-3.703846151575516</v>
      </c>
      <c r="FL115">
        <v>-1245.261542482515</v>
      </c>
      <c r="FM115">
        <v>23061.232</v>
      </c>
      <c r="FN115">
        <v>15</v>
      </c>
      <c r="FO115">
        <v>0</v>
      </c>
      <c r="FP115" t="s">
        <v>431</v>
      </c>
      <c r="FQ115">
        <v>1685208052.5</v>
      </c>
      <c r="FR115">
        <v>1685208070</v>
      </c>
      <c r="FS115">
        <v>0</v>
      </c>
      <c r="FT115">
        <v>0.013</v>
      </c>
      <c r="FU115">
        <v>-0.005</v>
      </c>
      <c r="FV115">
        <v>-0.464</v>
      </c>
      <c r="FW115">
        <v>-0.401</v>
      </c>
      <c r="FX115">
        <v>420</v>
      </c>
      <c r="FY115">
        <v>0</v>
      </c>
      <c r="FZ115">
        <v>0.03</v>
      </c>
      <c r="GA115">
        <v>0.02</v>
      </c>
      <c r="GB115">
        <v>-119.6099024390244</v>
      </c>
      <c r="GC115">
        <v>-1.794982578397539</v>
      </c>
      <c r="GD115">
        <v>0.2744968616709891</v>
      </c>
      <c r="GE115">
        <v>0</v>
      </c>
      <c r="GF115">
        <v>7.931221707317072</v>
      </c>
      <c r="GG115">
        <v>-1.909261463414637</v>
      </c>
      <c r="GH115">
        <v>0.188753641359189</v>
      </c>
      <c r="GI115">
        <v>0</v>
      </c>
      <c r="GJ115">
        <v>0</v>
      </c>
      <c r="GK115">
        <v>2</v>
      </c>
      <c r="GL115" t="s">
        <v>486</v>
      </c>
      <c r="GM115">
        <v>3.10049</v>
      </c>
      <c r="GN115">
        <v>2.75802</v>
      </c>
      <c r="GO115">
        <v>0.202085</v>
      </c>
      <c r="GP115">
        <v>0.211579</v>
      </c>
      <c r="GQ115">
        <v>0.09769029999999999</v>
      </c>
      <c r="GR115">
        <v>0.06921289999999999</v>
      </c>
      <c r="GS115">
        <v>20540.2</v>
      </c>
      <c r="GT115">
        <v>19972.7</v>
      </c>
      <c r="GU115">
        <v>26295.7</v>
      </c>
      <c r="GV115">
        <v>25679.7</v>
      </c>
      <c r="GW115">
        <v>38075.8</v>
      </c>
      <c r="GX115">
        <v>36292.2</v>
      </c>
      <c r="GY115">
        <v>45968.6</v>
      </c>
      <c r="GZ115">
        <v>42172.9</v>
      </c>
      <c r="HA115">
        <v>1.87445</v>
      </c>
      <c r="HB115">
        <v>1.77768</v>
      </c>
      <c r="HC115">
        <v>0.0174493</v>
      </c>
      <c r="HD115">
        <v>0</v>
      </c>
      <c r="HE115">
        <v>27.7614</v>
      </c>
      <c r="HF115">
        <v>999.9</v>
      </c>
      <c r="HG115">
        <v>42.3</v>
      </c>
      <c r="HH115">
        <v>40.5</v>
      </c>
      <c r="HI115">
        <v>35.5045</v>
      </c>
      <c r="HJ115">
        <v>62.2844</v>
      </c>
      <c r="HK115">
        <v>28.6458</v>
      </c>
      <c r="HL115">
        <v>1</v>
      </c>
      <c r="HM115">
        <v>0.256585</v>
      </c>
      <c r="HN115">
        <v>2.65617</v>
      </c>
      <c r="HO115">
        <v>20.2845</v>
      </c>
      <c r="HP115">
        <v>5.2125</v>
      </c>
      <c r="HQ115">
        <v>11.98</v>
      </c>
      <c r="HR115">
        <v>4.96375</v>
      </c>
      <c r="HS115">
        <v>3.27403</v>
      </c>
      <c r="HT115">
        <v>9999</v>
      </c>
      <c r="HU115">
        <v>9999</v>
      </c>
      <c r="HV115">
        <v>9999</v>
      </c>
      <c r="HW115">
        <v>56.9</v>
      </c>
      <c r="HX115">
        <v>1.864</v>
      </c>
      <c r="HY115">
        <v>1.8602</v>
      </c>
      <c r="HZ115">
        <v>1.85854</v>
      </c>
      <c r="IA115">
        <v>1.85989</v>
      </c>
      <c r="IB115">
        <v>1.85989</v>
      </c>
      <c r="IC115">
        <v>1.85852</v>
      </c>
      <c r="ID115">
        <v>1.85757</v>
      </c>
      <c r="IE115">
        <v>1.85242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-1.76</v>
      </c>
      <c r="IT115">
        <v>-0.2696</v>
      </c>
      <c r="IU115">
        <v>-0.7885906718864093</v>
      </c>
      <c r="IV115">
        <v>-0.0007240741224296705</v>
      </c>
      <c r="IW115">
        <v>1.394155135453638E-07</v>
      </c>
      <c r="IX115">
        <v>-7.009397865246837E-11</v>
      </c>
      <c r="IY115">
        <v>-0.2677907096197649</v>
      </c>
      <c r="IZ115">
        <v>-0.01839738240005131</v>
      </c>
      <c r="JA115">
        <v>0.0009886339832832726</v>
      </c>
      <c r="JB115">
        <v>-4.895939666473346E-06</v>
      </c>
      <c r="JC115">
        <v>3</v>
      </c>
      <c r="JD115">
        <v>2018</v>
      </c>
      <c r="JE115">
        <v>1</v>
      </c>
      <c r="JF115">
        <v>26</v>
      </c>
      <c r="JG115">
        <v>15696</v>
      </c>
      <c r="JH115">
        <v>15695.7</v>
      </c>
      <c r="JI115">
        <v>3.29468</v>
      </c>
      <c r="JJ115">
        <v>2.64038</v>
      </c>
      <c r="JK115">
        <v>1.49658</v>
      </c>
      <c r="JL115">
        <v>2.3877</v>
      </c>
      <c r="JM115">
        <v>1.54907</v>
      </c>
      <c r="JN115">
        <v>2.36816</v>
      </c>
      <c r="JO115">
        <v>44.3064</v>
      </c>
      <c r="JP115">
        <v>14.4472</v>
      </c>
      <c r="JQ115">
        <v>18</v>
      </c>
      <c r="JR115">
        <v>495.452</v>
      </c>
      <c r="JS115">
        <v>448.456</v>
      </c>
      <c r="JT115">
        <v>24.7632</v>
      </c>
      <c r="JU115">
        <v>30.5003</v>
      </c>
      <c r="JV115">
        <v>30.0003</v>
      </c>
      <c r="JW115">
        <v>30.4405</v>
      </c>
      <c r="JX115">
        <v>30.3745</v>
      </c>
      <c r="JY115">
        <v>66.0977</v>
      </c>
      <c r="JZ115">
        <v>55.9664</v>
      </c>
      <c r="KA115">
        <v>0</v>
      </c>
      <c r="KB115">
        <v>24.7341</v>
      </c>
      <c r="KC115">
        <v>1590.44</v>
      </c>
      <c r="KD115">
        <v>12.9629</v>
      </c>
      <c r="KE115">
        <v>100.467</v>
      </c>
      <c r="KF115">
        <v>100.262</v>
      </c>
    </row>
    <row r="116" spans="1:292">
      <c r="A116">
        <v>96</v>
      </c>
      <c r="B116">
        <v>1686149817.1</v>
      </c>
      <c r="C116">
        <v>566.0999999046326</v>
      </c>
      <c r="D116" t="s">
        <v>627</v>
      </c>
      <c r="E116" t="s">
        <v>628</v>
      </c>
      <c r="F116">
        <v>5</v>
      </c>
      <c r="G116" t="s">
        <v>428</v>
      </c>
      <c r="H116">
        <v>1686149809.6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1595.680233721842</v>
      </c>
      <c r="AJ116">
        <v>1494.975393939393</v>
      </c>
      <c r="AK116">
        <v>3.475985536440711</v>
      </c>
      <c r="AL116">
        <v>66.72119499432758</v>
      </c>
      <c r="AM116">
        <f>(AO116 - AN116 + DX116*1E3/(8.314*(DZ116+273.15)) * AQ116/DW116 * AP116) * DW116/(100*DK116) * 1000/(1000 - AO116)</f>
        <v>0</v>
      </c>
      <c r="AN116">
        <v>12.81266517152906</v>
      </c>
      <c r="AO116">
        <v>20.3571793939394</v>
      </c>
      <c r="AP116">
        <v>-1.47673878142663E-05</v>
      </c>
      <c r="AQ116">
        <v>106.240394086752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6</v>
      </c>
      <c r="DL116">
        <v>0.5</v>
      </c>
      <c r="DM116" t="s">
        <v>430</v>
      </c>
      <c r="DN116">
        <v>2</v>
      </c>
      <c r="DO116" t="b">
        <v>1</v>
      </c>
      <c r="DP116">
        <v>1686149809.6</v>
      </c>
      <c r="DQ116">
        <v>1440.808518518519</v>
      </c>
      <c r="DR116">
        <v>1560.570740740741</v>
      </c>
      <c r="DS116">
        <v>20.35650740740741</v>
      </c>
      <c r="DT116">
        <v>12.67443703703704</v>
      </c>
      <c r="DU116">
        <v>1442.561851851852</v>
      </c>
      <c r="DV116">
        <v>20.62612592592593</v>
      </c>
      <c r="DW116">
        <v>500.029925925926</v>
      </c>
      <c r="DX116">
        <v>90.70998148148148</v>
      </c>
      <c r="DY116">
        <v>0.09998207777777778</v>
      </c>
      <c r="DZ116">
        <v>27.94306296296296</v>
      </c>
      <c r="EA116">
        <v>28.03484444444444</v>
      </c>
      <c r="EB116">
        <v>999.9000000000001</v>
      </c>
      <c r="EC116">
        <v>0</v>
      </c>
      <c r="ED116">
        <v>0</v>
      </c>
      <c r="EE116">
        <v>10003.24333333333</v>
      </c>
      <c r="EF116">
        <v>0</v>
      </c>
      <c r="EG116">
        <v>1458.008148148148</v>
      </c>
      <c r="EH116">
        <v>-119.7628148148148</v>
      </c>
      <c r="EI116">
        <v>1470.746296296296</v>
      </c>
      <c r="EJ116">
        <v>1580.605925925926</v>
      </c>
      <c r="EK116">
        <v>7.682074074074074</v>
      </c>
      <c r="EL116">
        <v>1560.570740740741</v>
      </c>
      <c r="EM116">
        <v>12.67443703703704</v>
      </c>
      <c r="EN116">
        <v>1.84653962962963</v>
      </c>
      <c r="EO116">
        <v>1.149698148148148</v>
      </c>
      <c r="EP116">
        <v>16.18642962962963</v>
      </c>
      <c r="EQ116">
        <v>8.964984814814816</v>
      </c>
      <c r="ER116">
        <v>1999.991111111111</v>
      </c>
      <c r="ES116">
        <v>0.9799994444444443</v>
      </c>
      <c r="ET116">
        <v>0.02000034444444445</v>
      </c>
      <c r="EU116">
        <v>0</v>
      </c>
      <c r="EV116">
        <v>866.4266666666667</v>
      </c>
      <c r="EW116">
        <v>5.00078</v>
      </c>
      <c r="EX116">
        <v>22991.12592592593</v>
      </c>
      <c r="EY116">
        <v>16379.56296296297</v>
      </c>
      <c r="EZ116">
        <v>41.39781481481482</v>
      </c>
      <c r="FA116">
        <v>43.00918518518519</v>
      </c>
      <c r="FB116">
        <v>41.7707037037037</v>
      </c>
      <c r="FC116">
        <v>42.40477777777777</v>
      </c>
      <c r="FD116">
        <v>42.49051851851851</v>
      </c>
      <c r="FE116">
        <v>1955.091111111111</v>
      </c>
      <c r="FF116">
        <v>39.9</v>
      </c>
      <c r="FG116">
        <v>0</v>
      </c>
      <c r="FH116">
        <v>1686149809.9</v>
      </c>
      <c r="FI116">
        <v>0</v>
      </c>
      <c r="FJ116">
        <v>866.42728</v>
      </c>
      <c r="FK116">
        <v>-3.680846139482511</v>
      </c>
      <c r="FL116">
        <v>-484.4769229842577</v>
      </c>
      <c r="FM116">
        <v>22990.28</v>
      </c>
      <c r="FN116">
        <v>15</v>
      </c>
      <c r="FO116">
        <v>0</v>
      </c>
      <c r="FP116" t="s">
        <v>431</v>
      </c>
      <c r="FQ116">
        <v>1685208052.5</v>
      </c>
      <c r="FR116">
        <v>1685208070</v>
      </c>
      <c r="FS116">
        <v>0</v>
      </c>
      <c r="FT116">
        <v>0.013</v>
      </c>
      <c r="FU116">
        <v>-0.005</v>
      </c>
      <c r="FV116">
        <v>-0.464</v>
      </c>
      <c r="FW116">
        <v>-0.401</v>
      </c>
      <c r="FX116">
        <v>420</v>
      </c>
      <c r="FY116">
        <v>0</v>
      </c>
      <c r="FZ116">
        <v>0.03</v>
      </c>
      <c r="GA116">
        <v>0.02</v>
      </c>
      <c r="GB116">
        <v>-119.6949512195122</v>
      </c>
      <c r="GC116">
        <v>-1.425344947734822</v>
      </c>
      <c r="GD116">
        <v>0.2619371504601743</v>
      </c>
      <c r="GE116">
        <v>0</v>
      </c>
      <c r="GF116">
        <v>7.778229756097561</v>
      </c>
      <c r="GG116">
        <v>-1.885481184669008</v>
      </c>
      <c r="GH116">
        <v>0.1864335876193542</v>
      </c>
      <c r="GI116">
        <v>0</v>
      </c>
      <c r="GJ116">
        <v>0</v>
      </c>
      <c r="GK116">
        <v>2</v>
      </c>
      <c r="GL116" t="s">
        <v>486</v>
      </c>
      <c r="GM116">
        <v>3.10047</v>
      </c>
      <c r="GN116">
        <v>2.7581</v>
      </c>
      <c r="GO116">
        <v>0.203499</v>
      </c>
      <c r="GP116">
        <v>0.212877</v>
      </c>
      <c r="GQ116">
        <v>0.09768110000000001</v>
      </c>
      <c r="GR116">
        <v>0.06980500000000001</v>
      </c>
      <c r="GS116">
        <v>20504</v>
      </c>
      <c r="GT116">
        <v>19940</v>
      </c>
      <c r="GU116">
        <v>26295.9</v>
      </c>
      <c r="GV116">
        <v>25679.9</v>
      </c>
      <c r="GW116">
        <v>38076.4</v>
      </c>
      <c r="GX116">
        <v>36269.5</v>
      </c>
      <c r="GY116">
        <v>45968.6</v>
      </c>
      <c r="GZ116">
        <v>42173.2</v>
      </c>
      <c r="HA116">
        <v>1.87442</v>
      </c>
      <c r="HB116">
        <v>1.77792</v>
      </c>
      <c r="HC116">
        <v>0.0179112</v>
      </c>
      <c r="HD116">
        <v>0</v>
      </c>
      <c r="HE116">
        <v>27.7547</v>
      </c>
      <c r="HF116">
        <v>999.9</v>
      </c>
      <c r="HG116">
        <v>42.3</v>
      </c>
      <c r="HH116">
        <v>40.4</v>
      </c>
      <c r="HI116">
        <v>35.3192</v>
      </c>
      <c r="HJ116">
        <v>62.1744</v>
      </c>
      <c r="HK116">
        <v>28.7099</v>
      </c>
      <c r="HL116">
        <v>1</v>
      </c>
      <c r="HM116">
        <v>0.257043</v>
      </c>
      <c r="HN116">
        <v>2.70544</v>
      </c>
      <c r="HO116">
        <v>20.2836</v>
      </c>
      <c r="HP116">
        <v>5.21265</v>
      </c>
      <c r="HQ116">
        <v>11.98</v>
      </c>
      <c r="HR116">
        <v>4.9637</v>
      </c>
      <c r="HS116">
        <v>3.2741</v>
      </c>
      <c r="HT116">
        <v>9999</v>
      </c>
      <c r="HU116">
        <v>9999</v>
      </c>
      <c r="HV116">
        <v>9999</v>
      </c>
      <c r="HW116">
        <v>56.9</v>
      </c>
      <c r="HX116">
        <v>1.86401</v>
      </c>
      <c r="HY116">
        <v>1.8602</v>
      </c>
      <c r="HZ116">
        <v>1.85855</v>
      </c>
      <c r="IA116">
        <v>1.85989</v>
      </c>
      <c r="IB116">
        <v>1.85989</v>
      </c>
      <c r="IC116">
        <v>1.85852</v>
      </c>
      <c r="ID116">
        <v>1.85759</v>
      </c>
      <c r="IE116">
        <v>1.85242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-1.77</v>
      </c>
      <c r="IT116">
        <v>-0.2696</v>
      </c>
      <c r="IU116">
        <v>-0.7885906718864093</v>
      </c>
      <c r="IV116">
        <v>-0.0007240741224296705</v>
      </c>
      <c r="IW116">
        <v>1.394155135453638E-07</v>
      </c>
      <c r="IX116">
        <v>-7.009397865246837E-11</v>
      </c>
      <c r="IY116">
        <v>-0.2677907096197649</v>
      </c>
      <c r="IZ116">
        <v>-0.01839738240005131</v>
      </c>
      <c r="JA116">
        <v>0.0009886339832832726</v>
      </c>
      <c r="JB116">
        <v>-4.895939666473346E-06</v>
      </c>
      <c r="JC116">
        <v>3</v>
      </c>
      <c r="JD116">
        <v>2018</v>
      </c>
      <c r="JE116">
        <v>1</v>
      </c>
      <c r="JF116">
        <v>26</v>
      </c>
      <c r="JG116">
        <v>15696.1</v>
      </c>
      <c r="JH116">
        <v>15695.8</v>
      </c>
      <c r="JI116">
        <v>3.31909</v>
      </c>
      <c r="JJ116">
        <v>2.62451</v>
      </c>
      <c r="JK116">
        <v>1.49658</v>
      </c>
      <c r="JL116">
        <v>2.3877</v>
      </c>
      <c r="JM116">
        <v>1.54785</v>
      </c>
      <c r="JN116">
        <v>2.42676</v>
      </c>
      <c r="JO116">
        <v>44.3064</v>
      </c>
      <c r="JP116">
        <v>14.4648</v>
      </c>
      <c r="JQ116">
        <v>18</v>
      </c>
      <c r="JR116">
        <v>495.457</v>
      </c>
      <c r="JS116">
        <v>448.627</v>
      </c>
      <c r="JT116">
        <v>24.7313</v>
      </c>
      <c r="JU116">
        <v>30.5018</v>
      </c>
      <c r="JV116">
        <v>30.0003</v>
      </c>
      <c r="JW116">
        <v>30.4432</v>
      </c>
      <c r="JX116">
        <v>30.3769</v>
      </c>
      <c r="JY116">
        <v>66.627</v>
      </c>
      <c r="JZ116">
        <v>55.6726</v>
      </c>
      <c r="KA116">
        <v>0</v>
      </c>
      <c r="KB116">
        <v>24.6883</v>
      </c>
      <c r="KC116">
        <v>1603.81</v>
      </c>
      <c r="KD116">
        <v>13.1209</v>
      </c>
      <c r="KE116">
        <v>100.467</v>
      </c>
      <c r="KF116">
        <v>100.263</v>
      </c>
    </row>
    <row r="117" spans="1:292">
      <c r="A117">
        <v>97</v>
      </c>
      <c r="B117">
        <v>1686153031.6</v>
      </c>
      <c r="C117">
        <v>3780.599999904633</v>
      </c>
      <c r="D117" t="s">
        <v>629</v>
      </c>
      <c r="E117" t="s">
        <v>630</v>
      </c>
      <c r="F117">
        <v>5</v>
      </c>
      <c r="G117" t="s">
        <v>631</v>
      </c>
      <c r="H117">
        <v>1686153023.849999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427.9106649182156</v>
      </c>
      <c r="AJ117">
        <v>420.2424666666666</v>
      </c>
      <c r="AK117">
        <v>9.053355891396519E-05</v>
      </c>
      <c r="AL117">
        <v>66.84819655366584</v>
      </c>
      <c r="AM117">
        <f>(AO117 - AN117 + DX117*1E3/(8.314*(DZ117+273.15)) * AQ117/DW117 * AP117) * DW117/(100*DK117) * 1000/(1000 - AO117)</f>
        <v>0</v>
      </c>
      <c r="AN117">
        <v>18.4728832333885</v>
      </c>
      <c r="AO117">
        <v>19.38303575757577</v>
      </c>
      <c r="AP117">
        <v>2.341534672268505E-05</v>
      </c>
      <c r="AQ117">
        <v>100.2819492791305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1.24</v>
      </c>
      <c r="DL117">
        <v>0.5</v>
      </c>
      <c r="DM117" t="s">
        <v>430</v>
      </c>
      <c r="DN117">
        <v>2</v>
      </c>
      <c r="DO117" t="b">
        <v>1</v>
      </c>
      <c r="DP117">
        <v>1686153023.849999</v>
      </c>
      <c r="DQ117">
        <v>412.0916</v>
      </c>
      <c r="DR117">
        <v>419.9988999999999</v>
      </c>
      <c r="DS117">
        <v>19.37820333333333</v>
      </c>
      <c r="DT117">
        <v>18.43521666666667</v>
      </c>
      <c r="DU117">
        <v>413.1604999999999</v>
      </c>
      <c r="DV117">
        <v>19.66273</v>
      </c>
      <c r="DW117">
        <v>500.0144</v>
      </c>
      <c r="DX117">
        <v>90.70740333333335</v>
      </c>
      <c r="DY117">
        <v>0.09998324666666665</v>
      </c>
      <c r="DZ117">
        <v>26.77552666666667</v>
      </c>
      <c r="EA117">
        <v>27.99899</v>
      </c>
      <c r="EB117">
        <v>999.9000000000002</v>
      </c>
      <c r="EC117">
        <v>0</v>
      </c>
      <c r="ED117">
        <v>0</v>
      </c>
      <c r="EE117">
        <v>10003.168</v>
      </c>
      <c r="EF117">
        <v>0</v>
      </c>
      <c r="EG117">
        <v>568.1631</v>
      </c>
      <c r="EH117">
        <v>-7.907169666666667</v>
      </c>
      <c r="EI117">
        <v>420.2351333333333</v>
      </c>
      <c r="EJ117">
        <v>427.8870333333332</v>
      </c>
      <c r="EK117">
        <v>0.9429943333333333</v>
      </c>
      <c r="EL117">
        <v>419.9988999999999</v>
      </c>
      <c r="EM117">
        <v>18.43521666666667</v>
      </c>
      <c r="EN117">
        <v>1.757748</v>
      </c>
      <c r="EO117">
        <v>1.672211000000001</v>
      </c>
      <c r="EP117">
        <v>15.41602</v>
      </c>
      <c r="EQ117">
        <v>14.64083333333333</v>
      </c>
      <c r="ER117">
        <v>2000.053666666667</v>
      </c>
      <c r="ES117">
        <v>0.9799973999999999</v>
      </c>
      <c r="ET117">
        <v>0.02000276333333334</v>
      </c>
      <c r="EU117">
        <v>0</v>
      </c>
      <c r="EV117">
        <v>93.71775000000001</v>
      </c>
      <c r="EW117">
        <v>5.00078</v>
      </c>
      <c r="EX117">
        <v>2993.980333333333</v>
      </c>
      <c r="EY117">
        <v>16380.06333333333</v>
      </c>
      <c r="EZ117">
        <v>42.27886666666665</v>
      </c>
      <c r="FA117">
        <v>44.05386666666665</v>
      </c>
      <c r="FB117">
        <v>42.76646666666666</v>
      </c>
      <c r="FC117">
        <v>43.27059999999999</v>
      </c>
      <c r="FD117">
        <v>43.10806666666667</v>
      </c>
      <c r="FE117">
        <v>1955.147666666667</v>
      </c>
      <c r="FF117">
        <v>39.90533333333335</v>
      </c>
      <c r="FG117">
        <v>0</v>
      </c>
      <c r="FH117">
        <v>1686153024.7</v>
      </c>
      <c r="FI117">
        <v>0</v>
      </c>
      <c r="FJ117">
        <v>93.73131600000002</v>
      </c>
      <c r="FK117">
        <v>0.06941536837958459</v>
      </c>
      <c r="FL117">
        <v>1362.003846225684</v>
      </c>
      <c r="FM117">
        <v>3006.0764</v>
      </c>
      <c r="FN117">
        <v>15</v>
      </c>
      <c r="FO117">
        <v>0</v>
      </c>
      <c r="FP117" t="s">
        <v>431</v>
      </c>
      <c r="FQ117">
        <v>1685208052.5</v>
      </c>
      <c r="FR117">
        <v>1685208070</v>
      </c>
      <c r="FS117">
        <v>0</v>
      </c>
      <c r="FT117">
        <v>0.013</v>
      </c>
      <c r="FU117">
        <v>-0.005</v>
      </c>
      <c r="FV117">
        <v>-0.464</v>
      </c>
      <c r="FW117">
        <v>-0.401</v>
      </c>
      <c r="FX117">
        <v>420</v>
      </c>
      <c r="FY117">
        <v>0</v>
      </c>
      <c r="FZ117">
        <v>0.03</v>
      </c>
      <c r="GA117">
        <v>0.02</v>
      </c>
      <c r="GB117">
        <v>-7.893164999999999</v>
      </c>
      <c r="GC117">
        <v>-0.1589437148217671</v>
      </c>
      <c r="GD117">
        <v>0.03223899091162755</v>
      </c>
      <c r="GE117">
        <v>0</v>
      </c>
      <c r="GF117">
        <v>0.9444985249999999</v>
      </c>
      <c r="GG117">
        <v>-0.1579905028142586</v>
      </c>
      <c r="GH117">
        <v>0.02847827979442184</v>
      </c>
      <c r="GI117">
        <v>1</v>
      </c>
      <c r="GJ117">
        <v>1</v>
      </c>
      <c r="GK117">
        <v>2</v>
      </c>
      <c r="GL117" t="s">
        <v>439</v>
      </c>
      <c r="GM117">
        <v>3.10182</v>
      </c>
      <c r="GN117">
        <v>2.75787</v>
      </c>
      <c r="GO117">
        <v>0.0865392</v>
      </c>
      <c r="GP117">
        <v>0.08765969999999999</v>
      </c>
      <c r="GQ117">
        <v>0.09416960000000001</v>
      </c>
      <c r="GR117">
        <v>0.0906699</v>
      </c>
      <c r="GS117">
        <v>23462.6</v>
      </c>
      <c r="GT117">
        <v>23062.8</v>
      </c>
      <c r="GU117">
        <v>26240.8</v>
      </c>
      <c r="GV117">
        <v>25628.1</v>
      </c>
      <c r="GW117">
        <v>38135.2</v>
      </c>
      <c r="GX117">
        <v>35363.7</v>
      </c>
      <c r="GY117">
        <v>45874.9</v>
      </c>
      <c r="GZ117">
        <v>42082.1</v>
      </c>
      <c r="HA117">
        <v>1.85368</v>
      </c>
      <c r="HB117">
        <v>1.75643</v>
      </c>
      <c r="HC117">
        <v>0.0566021</v>
      </c>
      <c r="HD117">
        <v>0</v>
      </c>
      <c r="HE117">
        <v>27.0904</v>
      </c>
      <c r="HF117">
        <v>999.9</v>
      </c>
      <c r="HG117">
        <v>30.6</v>
      </c>
      <c r="HH117">
        <v>44.6</v>
      </c>
      <c r="HI117">
        <v>31.8526</v>
      </c>
      <c r="HJ117">
        <v>61.7202</v>
      </c>
      <c r="HK117">
        <v>27.9167</v>
      </c>
      <c r="HL117">
        <v>1</v>
      </c>
      <c r="HM117">
        <v>0.332304</v>
      </c>
      <c r="HN117">
        <v>3.34746</v>
      </c>
      <c r="HO117">
        <v>20.264</v>
      </c>
      <c r="HP117">
        <v>5.21654</v>
      </c>
      <c r="HQ117">
        <v>11.98</v>
      </c>
      <c r="HR117">
        <v>4.9645</v>
      </c>
      <c r="HS117">
        <v>3.27485</v>
      </c>
      <c r="HT117">
        <v>9999</v>
      </c>
      <c r="HU117">
        <v>9999</v>
      </c>
      <c r="HV117">
        <v>9999</v>
      </c>
      <c r="HW117">
        <v>57.8</v>
      </c>
      <c r="HX117">
        <v>1.86398</v>
      </c>
      <c r="HY117">
        <v>1.8602</v>
      </c>
      <c r="HZ117">
        <v>1.85857</v>
      </c>
      <c r="IA117">
        <v>1.85989</v>
      </c>
      <c r="IB117">
        <v>1.85989</v>
      </c>
      <c r="IC117">
        <v>1.85852</v>
      </c>
      <c r="ID117">
        <v>1.8576</v>
      </c>
      <c r="IE117">
        <v>1.85242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-1.069</v>
      </c>
      <c r="IT117">
        <v>-0.2844</v>
      </c>
      <c r="IU117">
        <v>-0.7885906718864093</v>
      </c>
      <c r="IV117">
        <v>-0.0007240741224296705</v>
      </c>
      <c r="IW117">
        <v>1.394155135453638E-07</v>
      </c>
      <c r="IX117">
        <v>-7.009397865246837E-11</v>
      </c>
      <c r="IY117">
        <v>-0.2677907096197649</v>
      </c>
      <c r="IZ117">
        <v>-0.01839738240005131</v>
      </c>
      <c r="JA117">
        <v>0.0009886339832832726</v>
      </c>
      <c r="JB117">
        <v>-4.895939666473346E-06</v>
      </c>
      <c r="JC117">
        <v>3</v>
      </c>
      <c r="JD117">
        <v>2018</v>
      </c>
      <c r="JE117">
        <v>1</v>
      </c>
      <c r="JF117">
        <v>26</v>
      </c>
      <c r="JG117">
        <v>15749.7</v>
      </c>
      <c r="JH117">
        <v>15749.4</v>
      </c>
      <c r="JI117">
        <v>1.14136</v>
      </c>
      <c r="JJ117">
        <v>2.66357</v>
      </c>
      <c r="JK117">
        <v>1.49658</v>
      </c>
      <c r="JL117">
        <v>2.38281</v>
      </c>
      <c r="JM117">
        <v>1.54785</v>
      </c>
      <c r="JN117">
        <v>2.47681</v>
      </c>
      <c r="JO117">
        <v>46.6496</v>
      </c>
      <c r="JP117">
        <v>13.8431</v>
      </c>
      <c r="JQ117">
        <v>18</v>
      </c>
      <c r="JR117">
        <v>491.475</v>
      </c>
      <c r="JS117">
        <v>443.631</v>
      </c>
      <c r="JT117">
        <v>24.2528</v>
      </c>
      <c r="JU117">
        <v>31.445</v>
      </c>
      <c r="JV117">
        <v>29.9991</v>
      </c>
      <c r="JW117">
        <v>31.5795</v>
      </c>
      <c r="JX117">
        <v>31.5274</v>
      </c>
      <c r="JY117">
        <v>22.9517</v>
      </c>
      <c r="JZ117">
        <v>36.4298</v>
      </c>
      <c r="KA117">
        <v>0</v>
      </c>
      <c r="KB117">
        <v>23.6007</v>
      </c>
      <c r="KC117">
        <v>413.326</v>
      </c>
      <c r="KD117">
        <v>18.5028</v>
      </c>
      <c r="KE117">
        <v>100.26</v>
      </c>
      <c r="KF117">
        <v>100.052</v>
      </c>
    </row>
    <row r="118" spans="1:292">
      <c r="A118">
        <v>98</v>
      </c>
      <c r="B118">
        <v>1686153036.6</v>
      </c>
      <c r="C118">
        <v>3785.599999904633</v>
      </c>
      <c r="D118" t="s">
        <v>632</v>
      </c>
      <c r="E118" t="s">
        <v>633</v>
      </c>
      <c r="F118">
        <v>5</v>
      </c>
      <c r="G118" t="s">
        <v>631</v>
      </c>
      <c r="H118">
        <v>1686153028.755172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427.8918499770344</v>
      </c>
      <c r="AJ118">
        <v>420.1397636363635</v>
      </c>
      <c r="AK118">
        <v>-0.03028458193470844</v>
      </c>
      <c r="AL118">
        <v>66.84819655366584</v>
      </c>
      <c r="AM118">
        <f>(AO118 - AN118 + DX118*1E3/(8.314*(DZ118+273.15)) * AQ118/DW118 * AP118) * DW118/(100*DK118) * 1000/(1000 - AO118)</f>
        <v>0</v>
      </c>
      <c r="AN118">
        <v>18.51387917149321</v>
      </c>
      <c r="AO118">
        <v>19.40854969696969</v>
      </c>
      <c r="AP118">
        <v>0.005591846471686797</v>
      </c>
      <c r="AQ118">
        <v>100.2819492791305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1.24</v>
      </c>
      <c r="DL118">
        <v>0.5</v>
      </c>
      <c r="DM118" t="s">
        <v>430</v>
      </c>
      <c r="DN118">
        <v>2</v>
      </c>
      <c r="DO118" t="b">
        <v>1</v>
      </c>
      <c r="DP118">
        <v>1686153028.755172</v>
      </c>
      <c r="DQ118">
        <v>412.0855172413793</v>
      </c>
      <c r="DR118">
        <v>419.8552758620689</v>
      </c>
      <c r="DS118">
        <v>19.38326206896552</v>
      </c>
      <c r="DT118">
        <v>18.4625</v>
      </c>
      <c r="DU118">
        <v>413.1544137931035</v>
      </c>
      <c r="DV118">
        <v>19.66770344827586</v>
      </c>
      <c r="DW118">
        <v>499.9741724137931</v>
      </c>
      <c r="DX118">
        <v>90.70775517241378</v>
      </c>
      <c r="DY118">
        <v>0.1000593068965517</v>
      </c>
      <c r="DZ118">
        <v>26.78073793103448</v>
      </c>
      <c r="EA118">
        <v>28.00753448275862</v>
      </c>
      <c r="EB118">
        <v>999.9000000000002</v>
      </c>
      <c r="EC118">
        <v>0</v>
      </c>
      <c r="ED118">
        <v>0</v>
      </c>
      <c r="EE118">
        <v>9985.836551724138</v>
      </c>
      <c r="EF118">
        <v>0</v>
      </c>
      <c r="EG118">
        <v>625.3438965517241</v>
      </c>
      <c r="EH118">
        <v>-7.769717586206897</v>
      </c>
      <c r="EI118">
        <v>420.2309655172414</v>
      </c>
      <c r="EJ118">
        <v>427.7525517241379</v>
      </c>
      <c r="EK118">
        <v>0.9207607931034483</v>
      </c>
      <c r="EL118">
        <v>419.8552758620689</v>
      </c>
      <c r="EM118">
        <v>18.4625</v>
      </c>
      <c r="EN118">
        <v>1.758213448275862</v>
      </c>
      <c r="EO118">
        <v>1.674691724137931</v>
      </c>
      <c r="EP118">
        <v>15.42014482758621</v>
      </c>
      <c r="EQ118">
        <v>14.66377931034483</v>
      </c>
      <c r="ER118">
        <v>2000.040689655172</v>
      </c>
      <c r="ES118">
        <v>0.9799958965517241</v>
      </c>
      <c r="ET118">
        <v>0.02000427586206897</v>
      </c>
      <c r="EU118">
        <v>0</v>
      </c>
      <c r="EV118">
        <v>93.71004827586208</v>
      </c>
      <c r="EW118">
        <v>5.00078</v>
      </c>
      <c r="EX118">
        <v>3175.653103448276</v>
      </c>
      <c r="EY118">
        <v>16379.94482758621</v>
      </c>
      <c r="EZ118">
        <v>42.26048275862068</v>
      </c>
      <c r="FA118">
        <v>44.02131034482758</v>
      </c>
      <c r="FB118">
        <v>42.77344827586207</v>
      </c>
      <c r="FC118">
        <v>43.24972413793103</v>
      </c>
      <c r="FD118">
        <v>43.11396551724138</v>
      </c>
      <c r="FE118">
        <v>1955.131379310345</v>
      </c>
      <c r="FF118">
        <v>39.90862068965518</v>
      </c>
      <c r="FG118">
        <v>0</v>
      </c>
      <c r="FH118">
        <v>1686153029.5</v>
      </c>
      <c r="FI118">
        <v>0</v>
      </c>
      <c r="FJ118">
        <v>93.73409600000001</v>
      </c>
      <c r="FK118">
        <v>0.5303230664724132</v>
      </c>
      <c r="FL118">
        <v>3162.873841299655</v>
      </c>
      <c r="FM118">
        <v>3191.5372</v>
      </c>
      <c r="FN118">
        <v>15</v>
      </c>
      <c r="FO118">
        <v>0</v>
      </c>
      <c r="FP118" t="s">
        <v>431</v>
      </c>
      <c r="FQ118">
        <v>1685208052.5</v>
      </c>
      <c r="FR118">
        <v>1685208070</v>
      </c>
      <c r="FS118">
        <v>0</v>
      </c>
      <c r="FT118">
        <v>0.013</v>
      </c>
      <c r="FU118">
        <v>-0.005</v>
      </c>
      <c r="FV118">
        <v>-0.464</v>
      </c>
      <c r="FW118">
        <v>-0.401</v>
      </c>
      <c r="FX118">
        <v>420</v>
      </c>
      <c r="FY118">
        <v>0</v>
      </c>
      <c r="FZ118">
        <v>0.03</v>
      </c>
      <c r="GA118">
        <v>0.02</v>
      </c>
      <c r="GB118">
        <v>-7.870531249999999</v>
      </c>
      <c r="GC118">
        <v>0.5545021013133323</v>
      </c>
      <c r="GD118">
        <v>0.1225862184584283</v>
      </c>
      <c r="GE118">
        <v>0</v>
      </c>
      <c r="GF118">
        <v>0.9317968000000001</v>
      </c>
      <c r="GG118">
        <v>-0.312600607879928</v>
      </c>
      <c r="GH118">
        <v>0.03706353839098475</v>
      </c>
      <c r="GI118">
        <v>1</v>
      </c>
      <c r="GJ118">
        <v>1</v>
      </c>
      <c r="GK118">
        <v>2</v>
      </c>
      <c r="GL118" t="s">
        <v>439</v>
      </c>
      <c r="GM118">
        <v>3.10186</v>
      </c>
      <c r="GN118">
        <v>2.75779</v>
      </c>
      <c r="GO118">
        <v>0.08651250000000001</v>
      </c>
      <c r="GP118">
        <v>0.08728859999999999</v>
      </c>
      <c r="GQ118">
        <v>0.0942499</v>
      </c>
      <c r="GR118">
        <v>0.0906492</v>
      </c>
      <c r="GS118">
        <v>23463.7</v>
      </c>
      <c r="GT118">
        <v>23072.7</v>
      </c>
      <c r="GU118">
        <v>26241.2</v>
      </c>
      <c r="GV118">
        <v>25628.6</v>
      </c>
      <c r="GW118">
        <v>38132.4</v>
      </c>
      <c r="GX118">
        <v>35364.7</v>
      </c>
      <c r="GY118">
        <v>45875.7</v>
      </c>
      <c r="GZ118">
        <v>42082.4</v>
      </c>
      <c r="HA118">
        <v>1.85375</v>
      </c>
      <c r="HB118">
        <v>1.75655</v>
      </c>
      <c r="HC118">
        <v>0.0573546</v>
      </c>
      <c r="HD118">
        <v>0</v>
      </c>
      <c r="HE118">
        <v>27.0695</v>
      </c>
      <c r="HF118">
        <v>999.9</v>
      </c>
      <c r="HG118">
        <v>30.6</v>
      </c>
      <c r="HH118">
        <v>44.6</v>
      </c>
      <c r="HI118">
        <v>31.8491</v>
      </c>
      <c r="HJ118">
        <v>61.7602</v>
      </c>
      <c r="HK118">
        <v>27.9968</v>
      </c>
      <c r="HL118">
        <v>1</v>
      </c>
      <c r="HM118">
        <v>0.341796</v>
      </c>
      <c r="HN118">
        <v>4.28513</v>
      </c>
      <c r="HO118">
        <v>20.2483</v>
      </c>
      <c r="HP118">
        <v>5.21444</v>
      </c>
      <c r="HQ118">
        <v>11.98</v>
      </c>
      <c r="HR118">
        <v>4.96395</v>
      </c>
      <c r="HS118">
        <v>3.27445</v>
      </c>
      <c r="HT118">
        <v>9999</v>
      </c>
      <c r="HU118">
        <v>9999</v>
      </c>
      <c r="HV118">
        <v>9999</v>
      </c>
      <c r="HW118">
        <v>57.8</v>
      </c>
      <c r="HX118">
        <v>1.86395</v>
      </c>
      <c r="HY118">
        <v>1.8602</v>
      </c>
      <c r="HZ118">
        <v>1.8586</v>
      </c>
      <c r="IA118">
        <v>1.85989</v>
      </c>
      <c r="IB118">
        <v>1.85989</v>
      </c>
      <c r="IC118">
        <v>1.85852</v>
      </c>
      <c r="ID118">
        <v>1.8576</v>
      </c>
      <c r="IE118">
        <v>1.85242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-1.069</v>
      </c>
      <c r="IT118">
        <v>-0.284</v>
      </c>
      <c r="IU118">
        <v>-0.7885906718864093</v>
      </c>
      <c r="IV118">
        <v>-0.0007240741224296705</v>
      </c>
      <c r="IW118">
        <v>1.394155135453638E-07</v>
      </c>
      <c r="IX118">
        <v>-7.009397865246837E-11</v>
      </c>
      <c r="IY118">
        <v>-0.2677907096197649</v>
      </c>
      <c r="IZ118">
        <v>-0.01839738240005131</v>
      </c>
      <c r="JA118">
        <v>0.0009886339832832726</v>
      </c>
      <c r="JB118">
        <v>-4.895939666473346E-06</v>
      </c>
      <c r="JC118">
        <v>3</v>
      </c>
      <c r="JD118">
        <v>2018</v>
      </c>
      <c r="JE118">
        <v>1</v>
      </c>
      <c r="JF118">
        <v>26</v>
      </c>
      <c r="JG118">
        <v>15749.7</v>
      </c>
      <c r="JH118">
        <v>15749.4</v>
      </c>
      <c r="JI118">
        <v>1.1145</v>
      </c>
      <c r="JJ118">
        <v>2.66724</v>
      </c>
      <c r="JK118">
        <v>1.49658</v>
      </c>
      <c r="JL118">
        <v>2.38159</v>
      </c>
      <c r="JM118">
        <v>1.54785</v>
      </c>
      <c r="JN118">
        <v>2.43774</v>
      </c>
      <c r="JO118">
        <v>46.6496</v>
      </c>
      <c r="JP118">
        <v>13.8781</v>
      </c>
      <c r="JQ118">
        <v>18</v>
      </c>
      <c r="JR118">
        <v>491.41</v>
      </c>
      <c r="JS118">
        <v>443.613</v>
      </c>
      <c r="JT118">
        <v>23.7117</v>
      </c>
      <c r="JU118">
        <v>31.4261</v>
      </c>
      <c r="JV118">
        <v>30.0048</v>
      </c>
      <c r="JW118">
        <v>31.5645</v>
      </c>
      <c r="JX118">
        <v>31.514</v>
      </c>
      <c r="JY118">
        <v>22.4085</v>
      </c>
      <c r="JZ118">
        <v>36.4298</v>
      </c>
      <c r="KA118">
        <v>0</v>
      </c>
      <c r="KB118">
        <v>23.5854</v>
      </c>
      <c r="KC118">
        <v>399.961</v>
      </c>
      <c r="KD118">
        <v>18.5028</v>
      </c>
      <c r="KE118">
        <v>100.261</v>
      </c>
      <c r="KF118">
        <v>100.053</v>
      </c>
    </row>
    <row r="119" spans="1:292">
      <c r="A119">
        <v>99</v>
      </c>
      <c r="B119">
        <v>1686153041.6</v>
      </c>
      <c r="C119">
        <v>3790.599999904633</v>
      </c>
      <c r="D119" t="s">
        <v>634</v>
      </c>
      <c r="E119" t="s">
        <v>635</v>
      </c>
      <c r="F119">
        <v>5</v>
      </c>
      <c r="G119" t="s">
        <v>631</v>
      </c>
      <c r="H119">
        <v>1686153033.832142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421.2355686665082</v>
      </c>
      <c r="AJ119">
        <v>417.2279757575756</v>
      </c>
      <c r="AK119">
        <v>-0.7199342964056579</v>
      </c>
      <c r="AL119">
        <v>66.84819655366584</v>
      </c>
      <c r="AM119">
        <f>(AO119 - AN119 + DX119*1E3/(8.314*(DZ119+273.15)) * AQ119/DW119 * AP119) * DW119/(100*DK119) * 1000/(1000 - AO119)</f>
        <v>0</v>
      </c>
      <c r="AN119">
        <v>18.50302589427244</v>
      </c>
      <c r="AO119">
        <v>19.40926242424242</v>
      </c>
      <c r="AP119">
        <v>5.481918940764586E-05</v>
      </c>
      <c r="AQ119">
        <v>100.2819492791305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1.24</v>
      </c>
      <c r="DL119">
        <v>0.5</v>
      </c>
      <c r="DM119" t="s">
        <v>430</v>
      </c>
      <c r="DN119">
        <v>2</v>
      </c>
      <c r="DO119" t="b">
        <v>1</v>
      </c>
      <c r="DP119">
        <v>1686153033.832142</v>
      </c>
      <c r="DQ119">
        <v>411.6487857142858</v>
      </c>
      <c r="DR119">
        <v>417.3343571428571</v>
      </c>
      <c r="DS119">
        <v>19.39414642857143</v>
      </c>
      <c r="DT119">
        <v>18.49362142857143</v>
      </c>
      <c r="DU119">
        <v>412.7173928571428</v>
      </c>
      <c r="DV119">
        <v>19.67843214285714</v>
      </c>
      <c r="DW119">
        <v>499.9336071428572</v>
      </c>
      <c r="DX119">
        <v>90.70897857142857</v>
      </c>
      <c r="DY119">
        <v>0.100088325</v>
      </c>
      <c r="DZ119">
        <v>26.77856428571429</v>
      </c>
      <c r="EA119">
        <v>28.00706071428572</v>
      </c>
      <c r="EB119">
        <v>999.9000000000002</v>
      </c>
      <c r="EC119">
        <v>0</v>
      </c>
      <c r="ED119">
        <v>0</v>
      </c>
      <c r="EE119">
        <v>9974.460357142858</v>
      </c>
      <c r="EF119">
        <v>0</v>
      </c>
      <c r="EG119">
        <v>747.4753214285714</v>
      </c>
      <c r="EH119">
        <v>-5.685578642857142</v>
      </c>
      <c r="EI119">
        <v>419.79025</v>
      </c>
      <c r="EJ119">
        <v>425.1977500000002</v>
      </c>
      <c r="EK119">
        <v>0.9005203928571428</v>
      </c>
      <c r="EL119">
        <v>417.3343571428571</v>
      </c>
      <c r="EM119">
        <v>18.49362142857143</v>
      </c>
      <c r="EN119">
        <v>1.759223928571429</v>
      </c>
      <c r="EO119">
        <v>1.6775375</v>
      </c>
      <c r="EP119">
        <v>15.42911071428571</v>
      </c>
      <c r="EQ119">
        <v>14.69011428571429</v>
      </c>
      <c r="ER119">
        <v>2000.056785714286</v>
      </c>
      <c r="ES119">
        <v>0.979994392857143</v>
      </c>
      <c r="ET119">
        <v>0.02000579642857143</v>
      </c>
      <c r="EU119">
        <v>0</v>
      </c>
      <c r="EV119">
        <v>93.76071428571431</v>
      </c>
      <c r="EW119">
        <v>5.00078</v>
      </c>
      <c r="EX119">
        <v>3506.856785714286</v>
      </c>
      <c r="EY119">
        <v>16380.06428571428</v>
      </c>
      <c r="EZ119">
        <v>42.22517857142856</v>
      </c>
      <c r="FA119">
        <v>43.98410714285713</v>
      </c>
      <c r="FB119">
        <v>42.74524999999999</v>
      </c>
      <c r="FC119">
        <v>43.20510714285714</v>
      </c>
      <c r="FD119">
        <v>43.069</v>
      </c>
      <c r="FE119">
        <v>1955.144285714285</v>
      </c>
      <c r="FF119">
        <v>39.91178571428571</v>
      </c>
      <c r="FG119">
        <v>0</v>
      </c>
      <c r="FH119">
        <v>1686153034.9</v>
      </c>
      <c r="FI119">
        <v>0</v>
      </c>
      <c r="FJ119">
        <v>93.77848461538461</v>
      </c>
      <c r="FK119">
        <v>0.4216546912246261</v>
      </c>
      <c r="FL119">
        <v>4871.748034733513</v>
      </c>
      <c r="FM119">
        <v>3533.374230769231</v>
      </c>
      <c r="FN119">
        <v>15</v>
      </c>
      <c r="FO119">
        <v>0</v>
      </c>
      <c r="FP119" t="s">
        <v>431</v>
      </c>
      <c r="FQ119">
        <v>1685208052.5</v>
      </c>
      <c r="FR119">
        <v>1685208070</v>
      </c>
      <c r="FS119">
        <v>0</v>
      </c>
      <c r="FT119">
        <v>0.013</v>
      </c>
      <c r="FU119">
        <v>-0.005</v>
      </c>
      <c r="FV119">
        <v>-0.464</v>
      </c>
      <c r="FW119">
        <v>-0.401</v>
      </c>
      <c r="FX119">
        <v>420</v>
      </c>
      <c r="FY119">
        <v>0</v>
      </c>
      <c r="FZ119">
        <v>0.03</v>
      </c>
      <c r="GA119">
        <v>0.02</v>
      </c>
      <c r="GB119">
        <v>-6.580977853658537</v>
      </c>
      <c r="GC119">
        <v>18.80845758188152</v>
      </c>
      <c r="GD119">
        <v>2.523340026137063</v>
      </c>
      <c r="GE119">
        <v>0</v>
      </c>
      <c r="GF119">
        <v>0.9184869512195122</v>
      </c>
      <c r="GG119">
        <v>-0.2471684111498256</v>
      </c>
      <c r="GH119">
        <v>0.03464434221429287</v>
      </c>
      <c r="GI119">
        <v>1</v>
      </c>
      <c r="GJ119">
        <v>1</v>
      </c>
      <c r="GK119">
        <v>2</v>
      </c>
      <c r="GL119" t="s">
        <v>439</v>
      </c>
      <c r="GM119">
        <v>3.1019</v>
      </c>
      <c r="GN119">
        <v>2.75805</v>
      </c>
      <c r="GO119">
        <v>0.08597490000000001</v>
      </c>
      <c r="GP119">
        <v>0.08536820000000001</v>
      </c>
      <c r="GQ119">
        <v>0.09425269999999999</v>
      </c>
      <c r="GR119">
        <v>0.09061719999999999</v>
      </c>
      <c r="GS119">
        <v>23477.8</v>
      </c>
      <c r="GT119">
        <v>23121.4</v>
      </c>
      <c r="GU119">
        <v>26241.4</v>
      </c>
      <c r="GV119">
        <v>25628.7</v>
      </c>
      <c r="GW119">
        <v>38132.6</v>
      </c>
      <c r="GX119">
        <v>35366.1</v>
      </c>
      <c r="GY119">
        <v>45876.2</v>
      </c>
      <c r="GZ119">
        <v>42082.8</v>
      </c>
      <c r="HA119">
        <v>1.85392</v>
      </c>
      <c r="HB119">
        <v>1.75675</v>
      </c>
      <c r="HC119">
        <v>0.0572838</v>
      </c>
      <c r="HD119">
        <v>0</v>
      </c>
      <c r="HE119">
        <v>27.0508</v>
      </c>
      <c r="HF119">
        <v>999.9</v>
      </c>
      <c r="HG119">
        <v>30.6</v>
      </c>
      <c r="HH119">
        <v>44.6</v>
      </c>
      <c r="HI119">
        <v>31.8515</v>
      </c>
      <c r="HJ119">
        <v>62.1902</v>
      </c>
      <c r="HK119">
        <v>28.1651</v>
      </c>
      <c r="HL119">
        <v>1</v>
      </c>
      <c r="HM119">
        <v>0.337246</v>
      </c>
      <c r="HN119">
        <v>3.51237</v>
      </c>
      <c r="HO119">
        <v>20.2679</v>
      </c>
      <c r="HP119">
        <v>5.2137</v>
      </c>
      <c r="HQ119">
        <v>11.98</v>
      </c>
      <c r="HR119">
        <v>4.9637</v>
      </c>
      <c r="HS119">
        <v>3.2742</v>
      </c>
      <c r="HT119">
        <v>9999</v>
      </c>
      <c r="HU119">
        <v>9999</v>
      </c>
      <c r="HV119">
        <v>9999</v>
      </c>
      <c r="HW119">
        <v>57.8</v>
      </c>
      <c r="HX119">
        <v>1.86396</v>
      </c>
      <c r="HY119">
        <v>1.8602</v>
      </c>
      <c r="HZ119">
        <v>1.85862</v>
      </c>
      <c r="IA119">
        <v>1.85989</v>
      </c>
      <c r="IB119">
        <v>1.85989</v>
      </c>
      <c r="IC119">
        <v>1.85852</v>
      </c>
      <c r="ID119">
        <v>1.8576</v>
      </c>
      <c r="IE119">
        <v>1.85242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-1.067</v>
      </c>
      <c r="IT119">
        <v>-0.2841</v>
      </c>
      <c r="IU119">
        <v>-0.7885906718864093</v>
      </c>
      <c r="IV119">
        <v>-0.0007240741224296705</v>
      </c>
      <c r="IW119">
        <v>1.394155135453638E-07</v>
      </c>
      <c r="IX119">
        <v>-7.009397865246837E-11</v>
      </c>
      <c r="IY119">
        <v>-0.2677907096197649</v>
      </c>
      <c r="IZ119">
        <v>-0.01839738240005131</v>
      </c>
      <c r="JA119">
        <v>0.0009886339832832726</v>
      </c>
      <c r="JB119">
        <v>-4.895939666473346E-06</v>
      </c>
      <c r="JC119">
        <v>3</v>
      </c>
      <c r="JD119">
        <v>2018</v>
      </c>
      <c r="JE119">
        <v>1</v>
      </c>
      <c r="JF119">
        <v>26</v>
      </c>
      <c r="JG119">
        <v>15749.8</v>
      </c>
      <c r="JH119">
        <v>15749.5</v>
      </c>
      <c r="JI119">
        <v>1.08276</v>
      </c>
      <c r="JJ119">
        <v>2.6709</v>
      </c>
      <c r="JK119">
        <v>1.49658</v>
      </c>
      <c r="JL119">
        <v>2.38159</v>
      </c>
      <c r="JM119">
        <v>1.54785</v>
      </c>
      <c r="JN119">
        <v>2.39746</v>
      </c>
      <c r="JO119">
        <v>46.6202</v>
      </c>
      <c r="JP119">
        <v>13.8869</v>
      </c>
      <c r="JQ119">
        <v>18</v>
      </c>
      <c r="JR119">
        <v>491.402</v>
      </c>
      <c r="JS119">
        <v>443.624</v>
      </c>
      <c r="JT119">
        <v>23.5265</v>
      </c>
      <c r="JU119">
        <v>31.4058</v>
      </c>
      <c r="JV119">
        <v>29.9991</v>
      </c>
      <c r="JW119">
        <v>31.5492</v>
      </c>
      <c r="JX119">
        <v>31.4979</v>
      </c>
      <c r="JY119">
        <v>21.7644</v>
      </c>
      <c r="JZ119">
        <v>36.4298</v>
      </c>
      <c r="KA119">
        <v>0</v>
      </c>
      <c r="KB119">
        <v>23.5782</v>
      </c>
      <c r="KC119">
        <v>379.922</v>
      </c>
      <c r="KD119">
        <v>18.5028</v>
      </c>
      <c r="KE119">
        <v>100.262</v>
      </c>
      <c r="KF119">
        <v>100.054</v>
      </c>
    </row>
    <row r="120" spans="1:292">
      <c r="A120">
        <v>100</v>
      </c>
      <c r="B120">
        <v>1686153046.6</v>
      </c>
      <c r="C120">
        <v>3795.599999904633</v>
      </c>
      <c r="D120" t="s">
        <v>636</v>
      </c>
      <c r="E120" t="s">
        <v>637</v>
      </c>
      <c r="F120">
        <v>5</v>
      </c>
      <c r="G120" t="s">
        <v>631</v>
      </c>
      <c r="H120">
        <v>1686153039.1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406.8544677945129</v>
      </c>
      <c r="AJ120">
        <v>408.6222727272725</v>
      </c>
      <c r="AK120">
        <v>-1.86122885917108</v>
      </c>
      <c r="AL120">
        <v>66.84819655366584</v>
      </c>
      <c r="AM120">
        <f>(AO120 - AN120 + DX120*1E3/(8.314*(DZ120+273.15)) * AQ120/DW120 * AP120) * DW120/(100*DK120) * 1000/(1000 - AO120)</f>
        <v>0</v>
      </c>
      <c r="AN120">
        <v>18.49351728711841</v>
      </c>
      <c r="AO120">
        <v>19.40517636363636</v>
      </c>
      <c r="AP120">
        <v>-0.0001827868325698869</v>
      </c>
      <c r="AQ120">
        <v>100.2819492791305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1.24</v>
      </c>
      <c r="DL120">
        <v>0.5</v>
      </c>
      <c r="DM120" t="s">
        <v>430</v>
      </c>
      <c r="DN120">
        <v>2</v>
      </c>
      <c r="DO120" t="b">
        <v>1</v>
      </c>
      <c r="DP120">
        <v>1686153039.1</v>
      </c>
      <c r="DQ120">
        <v>409.0953703703704</v>
      </c>
      <c r="DR120">
        <v>409.8732592592593</v>
      </c>
      <c r="DS120">
        <v>19.40623333333333</v>
      </c>
      <c r="DT120">
        <v>18.50276666666667</v>
      </c>
      <c r="DU120">
        <v>410.1623703703704</v>
      </c>
      <c r="DV120">
        <v>19.69035185185185</v>
      </c>
      <c r="DW120">
        <v>499.9471481481482</v>
      </c>
      <c r="DX120">
        <v>90.70936666666668</v>
      </c>
      <c r="DY120">
        <v>0.1000289814814815</v>
      </c>
      <c r="DZ120">
        <v>26.76697037037037</v>
      </c>
      <c r="EA120">
        <v>27.98994074074074</v>
      </c>
      <c r="EB120">
        <v>999.9000000000001</v>
      </c>
      <c r="EC120">
        <v>0</v>
      </c>
      <c r="ED120">
        <v>0</v>
      </c>
      <c r="EE120">
        <v>9976.108888888892</v>
      </c>
      <c r="EF120">
        <v>0</v>
      </c>
      <c r="EG120">
        <v>914.3562222222223</v>
      </c>
      <c r="EH120">
        <v>-0.7779452592592592</v>
      </c>
      <c r="EI120">
        <v>417.1914814814816</v>
      </c>
      <c r="EJ120">
        <v>417.6000740740741</v>
      </c>
      <c r="EK120">
        <v>0.903462962962963</v>
      </c>
      <c r="EL120">
        <v>409.8732592592593</v>
      </c>
      <c r="EM120">
        <v>18.50276666666667</v>
      </c>
      <c r="EN120">
        <v>1.760327407407407</v>
      </c>
      <c r="EO120">
        <v>1.678372962962963</v>
      </c>
      <c r="EP120">
        <v>15.43889259259259</v>
      </c>
      <c r="EQ120">
        <v>14.69784444444444</v>
      </c>
      <c r="ER120">
        <v>2000.016296296296</v>
      </c>
      <c r="ES120">
        <v>0.9799947777777777</v>
      </c>
      <c r="ET120">
        <v>0.02000535555555556</v>
      </c>
      <c r="EU120">
        <v>0</v>
      </c>
      <c r="EV120">
        <v>93.79874814814815</v>
      </c>
      <c r="EW120">
        <v>5.00078</v>
      </c>
      <c r="EX120">
        <v>3888.777037037037</v>
      </c>
      <c r="EY120">
        <v>16379.73703703704</v>
      </c>
      <c r="EZ120">
        <v>42.2034074074074</v>
      </c>
      <c r="FA120">
        <v>43.94422222222223</v>
      </c>
      <c r="FB120">
        <v>42.78907407407407</v>
      </c>
      <c r="FC120">
        <v>43.14792592592593</v>
      </c>
      <c r="FD120">
        <v>43.08081481481481</v>
      </c>
      <c r="FE120">
        <v>1955.104814814815</v>
      </c>
      <c r="FF120">
        <v>39.91074074074075</v>
      </c>
      <c r="FG120">
        <v>0</v>
      </c>
      <c r="FH120">
        <v>1686153039.7</v>
      </c>
      <c r="FI120">
        <v>0</v>
      </c>
      <c r="FJ120">
        <v>93.81929615384615</v>
      </c>
      <c r="FK120">
        <v>0.5347247881010347</v>
      </c>
      <c r="FL120">
        <v>4367.549746189473</v>
      </c>
      <c r="FM120">
        <v>3875.824230769231</v>
      </c>
      <c r="FN120">
        <v>15</v>
      </c>
      <c r="FO120">
        <v>0</v>
      </c>
      <c r="FP120" t="s">
        <v>431</v>
      </c>
      <c r="FQ120">
        <v>1685208052.5</v>
      </c>
      <c r="FR120">
        <v>1685208070</v>
      </c>
      <c r="FS120">
        <v>0</v>
      </c>
      <c r="FT120">
        <v>0.013</v>
      </c>
      <c r="FU120">
        <v>-0.005</v>
      </c>
      <c r="FV120">
        <v>-0.464</v>
      </c>
      <c r="FW120">
        <v>-0.401</v>
      </c>
      <c r="FX120">
        <v>420</v>
      </c>
      <c r="FY120">
        <v>0</v>
      </c>
      <c r="FZ120">
        <v>0.03</v>
      </c>
      <c r="GA120">
        <v>0.02</v>
      </c>
      <c r="GB120">
        <v>-3.303691268292683</v>
      </c>
      <c r="GC120">
        <v>52.13576845296167</v>
      </c>
      <c r="GD120">
        <v>5.651194645822318</v>
      </c>
      <c r="GE120">
        <v>0</v>
      </c>
      <c r="GF120">
        <v>0.9058636829268293</v>
      </c>
      <c r="GG120">
        <v>-0.01992997212543622</v>
      </c>
      <c r="GH120">
        <v>0.02303055911486664</v>
      </c>
      <c r="GI120">
        <v>1</v>
      </c>
      <c r="GJ120">
        <v>1</v>
      </c>
      <c r="GK120">
        <v>2</v>
      </c>
      <c r="GL120" t="s">
        <v>439</v>
      </c>
      <c r="GM120">
        <v>3.10188</v>
      </c>
      <c r="GN120">
        <v>2.75804</v>
      </c>
      <c r="GO120">
        <v>0.0845436</v>
      </c>
      <c r="GP120">
        <v>0.08286350000000001</v>
      </c>
      <c r="GQ120">
        <v>0.0942443</v>
      </c>
      <c r="GR120">
        <v>0.0905825</v>
      </c>
      <c r="GS120">
        <v>23515.2</v>
      </c>
      <c r="GT120">
        <v>23185.2</v>
      </c>
      <c r="GU120">
        <v>26242.1</v>
      </c>
      <c r="GV120">
        <v>25629.1</v>
      </c>
      <c r="GW120">
        <v>38133.7</v>
      </c>
      <c r="GX120">
        <v>35367.8</v>
      </c>
      <c r="GY120">
        <v>45877.4</v>
      </c>
      <c r="GZ120">
        <v>42083.6</v>
      </c>
      <c r="HA120">
        <v>1.85438</v>
      </c>
      <c r="HB120">
        <v>1.75695</v>
      </c>
      <c r="HC120">
        <v>0.0557676</v>
      </c>
      <c r="HD120">
        <v>0</v>
      </c>
      <c r="HE120">
        <v>27.0334</v>
      </c>
      <c r="HF120">
        <v>999.9</v>
      </c>
      <c r="HG120">
        <v>30.6</v>
      </c>
      <c r="HH120">
        <v>44.6</v>
      </c>
      <c r="HI120">
        <v>31.8519</v>
      </c>
      <c r="HJ120">
        <v>61.6902</v>
      </c>
      <c r="HK120">
        <v>28.2372</v>
      </c>
      <c r="HL120">
        <v>1</v>
      </c>
      <c r="HM120">
        <v>0.33236</v>
      </c>
      <c r="HN120">
        <v>2.97851</v>
      </c>
      <c r="HO120">
        <v>20.2795</v>
      </c>
      <c r="HP120">
        <v>5.21385</v>
      </c>
      <c r="HQ120">
        <v>11.98</v>
      </c>
      <c r="HR120">
        <v>4.9637</v>
      </c>
      <c r="HS120">
        <v>3.27428</v>
      </c>
      <c r="HT120">
        <v>9999</v>
      </c>
      <c r="HU120">
        <v>9999</v>
      </c>
      <c r="HV120">
        <v>9999</v>
      </c>
      <c r="HW120">
        <v>57.8</v>
      </c>
      <c r="HX120">
        <v>1.864</v>
      </c>
      <c r="HY120">
        <v>1.8602</v>
      </c>
      <c r="HZ120">
        <v>1.85863</v>
      </c>
      <c r="IA120">
        <v>1.8599</v>
      </c>
      <c r="IB120">
        <v>1.85989</v>
      </c>
      <c r="IC120">
        <v>1.85852</v>
      </c>
      <c r="ID120">
        <v>1.8576</v>
      </c>
      <c r="IE120">
        <v>1.85242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-1.061</v>
      </c>
      <c r="IT120">
        <v>-0.2842</v>
      </c>
      <c r="IU120">
        <v>-0.7885906718864093</v>
      </c>
      <c r="IV120">
        <v>-0.0007240741224296705</v>
      </c>
      <c r="IW120">
        <v>1.394155135453638E-07</v>
      </c>
      <c r="IX120">
        <v>-7.009397865246837E-11</v>
      </c>
      <c r="IY120">
        <v>-0.2677907096197649</v>
      </c>
      <c r="IZ120">
        <v>-0.01839738240005131</v>
      </c>
      <c r="JA120">
        <v>0.0009886339832832726</v>
      </c>
      <c r="JB120">
        <v>-4.895939666473346E-06</v>
      </c>
      <c r="JC120">
        <v>3</v>
      </c>
      <c r="JD120">
        <v>2018</v>
      </c>
      <c r="JE120">
        <v>1</v>
      </c>
      <c r="JF120">
        <v>26</v>
      </c>
      <c r="JG120">
        <v>15749.9</v>
      </c>
      <c r="JH120">
        <v>15749.6</v>
      </c>
      <c r="JI120">
        <v>1.0437</v>
      </c>
      <c r="JJ120">
        <v>2.66846</v>
      </c>
      <c r="JK120">
        <v>1.49658</v>
      </c>
      <c r="JL120">
        <v>2.38281</v>
      </c>
      <c r="JM120">
        <v>1.54785</v>
      </c>
      <c r="JN120">
        <v>2.40234</v>
      </c>
      <c r="JO120">
        <v>46.6202</v>
      </c>
      <c r="JP120">
        <v>13.8956</v>
      </c>
      <c r="JQ120">
        <v>18</v>
      </c>
      <c r="JR120">
        <v>491.557</v>
      </c>
      <c r="JS120">
        <v>443.647</v>
      </c>
      <c r="JT120">
        <v>23.4954</v>
      </c>
      <c r="JU120">
        <v>31.3864</v>
      </c>
      <c r="JV120">
        <v>29.9969</v>
      </c>
      <c r="JW120">
        <v>31.5335</v>
      </c>
      <c r="JX120">
        <v>31.4839</v>
      </c>
      <c r="JY120">
        <v>20.9982</v>
      </c>
      <c r="JZ120">
        <v>36.4298</v>
      </c>
      <c r="KA120">
        <v>0</v>
      </c>
      <c r="KB120">
        <v>23.5968</v>
      </c>
      <c r="KC120">
        <v>366.564</v>
      </c>
      <c r="KD120">
        <v>18.5028</v>
      </c>
      <c r="KE120">
        <v>100.265</v>
      </c>
      <c r="KF120">
        <v>100.056</v>
      </c>
    </row>
    <row r="121" spans="1:292">
      <c r="A121">
        <v>101</v>
      </c>
      <c r="B121">
        <v>1686153051.6</v>
      </c>
      <c r="C121">
        <v>3800.599999904633</v>
      </c>
      <c r="D121" t="s">
        <v>638</v>
      </c>
      <c r="E121" t="s">
        <v>639</v>
      </c>
      <c r="F121">
        <v>5</v>
      </c>
      <c r="G121" t="s">
        <v>631</v>
      </c>
      <c r="H121">
        <v>1686153043.814285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390.5253307980825</v>
      </c>
      <c r="AJ121">
        <v>395.9303393939394</v>
      </c>
      <c r="AK121">
        <v>-2.628656617629525</v>
      </c>
      <c r="AL121">
        <v>66.84819655366584</v>
      </c>
      <c r="AM121">
        <f>(AO121 - AN121 + DX121*1E3/(8.314*(DZ121+273.15)) * AQ121/DW121 * AP121) * DW121/(100*DK121) * 1000/(1000 - AO121)</f>
        <v>0</v>
      </c>
      <c r="AN121">
        <v>18.48314673708208</v>
      </c>
      <c r="AO121">
        <v>19.40688848484847</v>
      </c>
      <c r="AP121">
        <v>6.21070330395492E-05</v>
      </c>
      <c r="AQ121">
        <v>100.2819492791305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1.24</v>
      </c>
      <c r="DL121">
        <v>0.5</v>
      </c>
      <c r="DM121" t="s">
        <v>430</v>
      </c>
      <c r="DN121">
        <v>2</v>
      </c>
      <c r="DO121" t="b">
        <v>1</v>
      </c>
      <c r="DP121">
        <v>1686153043.814285</v>
      </c>
      <c r="DQ121">
        <v>403.2204999999999</v>
      </c>
      <c r="DR121">
        <v>398.06725</v>
      </c>
      <c r="DS121">
        <v>19.40774285714286</v>
      </c>
      <c r="DT121">
        <v>18.49336785714286</v>
      </c>
      <c r="DU121">
        <v>404.2836428571429</v>
      </c>
      <c r="DV121">
        <v>19.69184285714286</v>
      </c>
      <c r="DW121">
        <v>499.9986071428572</v>
      </c>
      <c r="DX121">
        <v>90.70939999999999</v>
      </c>
      <c r="DY121">
        <v>0.09995341071428572</v>
      </c>
      <c r="DZ121">
        <v>26.75033928571428</v>
      </c>
      <c r="EA121">
        <v>27.966925</v>
      </c>
      <c r="EB121">
        <v>999.9000000000002</v>
      </c>
      <c r="EC121">
        <v>0</v>
      </c>
      <c r="ED121">
        <v>0</v>
      </c>
      <c r="EE121">
        <v>9990.821785714286</v>
      </c>
      <c r="EF121">
        <v>0</v>
      </c>
      <c r="EG121">
        <v>1054.695571428571</v>
      </c>
      <c r="EH121">
        <v>5.153215285714286</v>
      </c>
      <c r="EI121">
        <v>411.2009642857143</v>
      </c>
      <c r="EJ121">
        <v>405.5676428571429</v>
      </c>
      <c r="EK121">
        <v>0.9143777499999999</v>
      </c>
      <c r="EL121">
        <v>398.06725</v>
      </c>
      <c r="EM121">
        <v>18.49336785714286</v>
      </c>
      <c r="EN121">
        <v>1.760465357142857</v>
      </c>
      <c r="EO121">
        <v>1.677521071428572</v>
      </c>
      <c r="EP121">
        <v>15.44010714285714</v>
      </c>
      <c r="EQ121">
        <v>14.689975</v>
      </c>
      <c r="ER121">
        <v>2000.001428571428</v>
      </c>
      <c r="ES121">
        <v>0.9799973928571429</v>
      </c>
      <c r="ET121">
        <v>0.02000264285714285</v>
      </c>
      <c r="EU121">
        <v>0</v>
      </c>
      <c r="EV121">
        <v>93.83718928571427</v>
      </c>
      <c r="EW121">
        <v>5.00078</v>
      </c>
      <c r="EX121">
        <v>4204.221428571428</v>
      </c>
      <c r="EY121">
        <v>16379.63214285714</v>
      </c>
      <c r="EZ121">
        <v>42.15821428571427</v>
      </c>
      <c r="FA121">
        <v>43.91053571428572</v>
      </c>
      <c r="FB121">
        <v>42.81889285714284</v>
      </c>
      <c r="FC121">
        <v>43.09578571428572</v>
      </c>
      <c r="FD121">
        <v>43.05110714285714</v>
      </c>
      <c r="FE121">
        <v>1955.093928571428</v>
      </c>
      <c r="FF121">
        <v>39.90535714285716</v>
      </c>
      <c r="FG121">
        <v>0</v>
      </c>
      <c r="FH121">
        <v>1686153045.1</v>
      </c>
      <c r="FI121">
        <v>0</v>
      </c>
      <c r="FJ121">
        <v>93.866288</v>
      </c>
      <c r="FK121">
        <v>0.09542307761763173</v>
      </c>
      <c r="FL121">
        <v>3362.222311790553</v>
      </c>
      <c r="FM121">
        <v>4263.407999999999</v>
      </c>
      <c r="FN121">
        <v>15</v>
      </c>
      <c r="FO121">
        <v>0</v>
      </c>
      <c r="FP121" t="s">
        <v>431</v>
      </c>
      <c r="FQ121">
        <v>1685208052.5</v>
      </c>
      <c r="FR121">
        <v>1685208070</v>
      </c>
      <c r="FS121">
        <v>0</v>
      </c>
      <c r="FT121">
        <v>0.013</v>
      </c>
      <c r="FU121">
        <v>-0.005</v>
      </c>
      <c r="FV121">
        <v>-0.464</v>
      </c>
      <c r="FW121">
        <v>-0.401</v>
      </c>
      <c r="FX121">
        <v>420</v>
      </c>
      <c r="FY121">
        <v>0</v>
      </c>
      <c r="FZ121">
        <v>0.03</v>
      </c>
      <c r="GA121">
        <v>0.02</v>
      </c>
      <c r="GB121">
        <v>2.0596907</v>
      </c>
      <c r="GC121">
        <v>76.79279142213886</v>
      </c>
      <c r="GD121">
        <v>7.465509838558534</v>
      </c>
      <c r="GE121">
        <v>0</v>
      </c>
      <c r="GF121">
        <v>0.9077372</v>
      </c>
      <c r="GG121">
        <v>0.1379289230769213</v>
      </c>
      <c r="GH121">
        <v>0.01392258655422907</v>
      </c>
      <c r="GI121">
        <v>1</v>
      </c>
      <c r="GJ121">
        <v>1</v>
      </c>
      <c r="GK121">
        <v>2</v>
      </c>
      <c r="GL121" t="s">
        <v>439</v>
      </c>
      <c r="GM121">
        <v>3.10183</v>
      </c>
      <c r="GN121">
        <v>2.75795</v>
      </c>
      <c r="GO121">
        <v>0.0824863</v>
      </c>
      <c r="GP121">
        <v>0.08018359999999999</v>
      </c>
      <c r="GQ121">
        <v>0.09425020000000001</v>
      </c>
      <c r="GR121">
        <v>0.0905606</v>
      </c>
      <c r="GS121">
        <v>23569.1</v>
      </c>
      <c r="GT121">
        <v>23253.9</v>
      </c>
      <c r="GU121">
        <v>26243.3</v>
      </c>
      <c r="GV121">
        <v>25630.2</v>
      </c>
      <c r="GW121">
        <v>38135.2</v>
      </c>
      <c r="GX121">
        <v>35369.8</v>
      </c>
      <c r="GY121">
        <v>45879.8</v>
      </c>
      <c r="GZ121">
        <v>42085.4</v>
      </c>
      <c r="HA121">
        <v>1.85433</v>
      </c>
      <c r="HB121">
        <v>1.75765</v>
      </c>
      <c r="HC121">
        <v>0.0563115</v>
      </c>
      <c r="HD121">
        <v>0</v>
      </c>
      <c r="HE121">
        <v>27.0188</v>
      </c>
      <c r="HF121">
        <v>999.9</v>
      </c>
      <c r="HG121">
        <v>30.6</v>
      </c>
      <c r="HH121">
        <v>44.6</v>
      </c>
      <c r="HI121">
        <v>31.8516</v>
      </c>
      <c r="HJ121">
        <v>62.1802</v>
      </c>
      <c r="HK121">
        <v>28.137</v>
      </c>
      <c r="HL121">
        <v>1</v>
      </c>
      <c r="HM121">
        <v>0.328318</v>
      </c>
      <c r="HN121">
        <v>2.66072</v>
      </c>
      <c r="HO121">
        <v>20.2853</v>
      </c>
      <c r="HP121">
        <v>5.21265</v>
      </c>
      <c r="HQ121">
        <v>11.98</v>
      </c>
      <c r="HR121">
        <v>4.9637</v>
      </c>
      <c r="HS121">
        <v>3.2741</v>
      </c>
      <c r="HT121">
        <v>9999</v>
      </c>
      <c r="HU121">
        <v>9999</v>
      </c>
      <c r="HV121">
        <v>9999</v>
      </c>
      <c r="HW121">
        <v>57.8</v>
      </c>
      <c r="HX121">
        <v>1.864</v>
      </c>
      <c r="HY121">
        <v>1.8602</v>
      </c>
      <c r="HZ121">
        <v>1.85863</v>
      </c>
      <c r="IA121">
        <v>1.85989</v>
      </c>
      <c r="IB121">
        <v>1.85989</v>
      </c>
      <c r="IC121">
        <v>1.85852</v>
      </c>
      <c r="ID121">
        <v>1.8576</v>
      </c>
      <c r="IE121">
        <v>1.85242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-1.053</v>
      </c>
      <c r="IT121">
        <v>-0.2841</v>
      </c>
      <c r="IU121">
        <v>-0.7885906718864093</v>
      </c>
      <c r="IV121">
        <v>-0.0007240741224296705</v>
      </c>
      <c r="IW121">
        <v>1.394155135453638E-07</v>
      </c>
      <c r="IX121">
        <v>-7.009397865246837E-11</v>
      </c>
      <c r="IY121">
        <v>-0.2677907096197649</v>
      </c>
      <c r="IZ121">
        <v>-0.01839738240005131</v>
      </c>
      <c r="JA121">
        <v>0.0009886339832832726</v>
      </c>
      <c r="JB121">
        <v>-4.895939666473346E-06</v>
      </c>
      <c r="JC121">
        <v>3</v>
      </c>
      <c r="JD121">
        <v>2018</v>
      </c>
      <c r="JE121">
        <v>1</v>
      </c>
      <c r="JF121">
        <v>26</v>
      </c>
      <c r="JG121">
        <v>15750</v>
      </c>
      <c r="JH121">
        <v>15749.7</v>
      </c>
      <c r="JI121">
        <v>1.00952</v>
      </c>
      <c r="JJ121">
        <v>2.66479</v>
      </c>
      <c r="JK121">
        <v>1.49658</v>
      </c>
      <c r="JL121">
        <v>2.38281</v>
      </c>
      <c r="JM121">
        <v>1.54785</v>
      </c>
      <c r="JN121">
        <v>2.44141</v>
      </c>
      <c r="JO121">
        <v>46.5908</v>
      </c>
      <c r="JP121">
        <v>13.9044</v>
      </c>
      <c r="JQ121">
        <v>18</v>
      </c>
      <c r="JR121">
        <v>491.419</v>
      </c>
      <c r="JS121">
        <v>443.981</v>
      </c>
      <c r="JT121">
        <v>23.5342</v>
      </c>
      <c r="JU121">
        <v>31.3661</v>
      </c>
      <c r="JV121">
        <v>29.9965</v>
      </c>
      <c r="JW121">
        <v>31.5187</v>
      </c>
      <c r="JX121">
        <v>31.47</v>
      </c>
      <c r="JY121">
        <v>20.2973</v>
      </c>
      <c r="JZ121">
        <v>36.4298</v>
      </c>
      <c r="KA121">
        <v>0</v>
      </c>
      <c r="KB121">
        <v>23.6365</v>
      </c>
      <c r="KC121">
        <v>346.531</v>
      </c>
      <c r="KD121">
        <v>18.5028</v>
      </c>
      <c r="KE121">
        <v>100.27</v>
      </c>
      <c r="KF121">
        <v>100.06</v>
      </c>
    </row>
    <row r="122" spans="1:292">
      <c r="A122">
        <v>102</v>
      </c>
      <c r="B122">
        <v>1686153056.6</v>
      </c>
      <c r="C122">
        <v>3805.599999904633</v>
      </c>
      <c r="D122" t="s">
        <v>640</v>
      </c>
      <c r="E122" t="s">
        <v>641</v>
      </c>
      <c r="F122">
        <v>5</v>
      </c>
      <c r="G122" t="s">
        <v>631</v>
      </c>
      <c r="H122">
        <v>1686153049.1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373.9682902353964</v>
      </c>
      <c r="AJ122">
        <v>381.3524303030301</v>
      </c>
      <c r="AK122">
        <v>-2.96576130070746</v>
      </c>
      <c r="AL122">
        <v>66.84819655366584</v>
      </c>
      <c r="AM122">
        <f>(AO122 - AN122 + DX122*1E3/(8.314*(DZ122+273.15)) * AQ122/DW122 * AP122) * DW122/(100*DK122) * 1000/(1000 - AO122)</f>
        <v>0</v>
      </c>
      <c r="AN122">
        <v>18.47670367354634</v>
      </c>
      <c r="AO122">
        <v>19.40552484848484</v>
      </c>
      <c r="AP122">
        <v>-1.516048704545299E-05</v>
      </c>
      <c r="AQ122">
        <v>100.2819492791305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1.24</v>
      </c>
      <c r="DL122">
        <v>0.5</v>
      </c>
      <c r="DM122" t="s">
        <v>430</v>
      </c>
      <c r="DN122">
        <v>2</v>
      </c>
      <c r="DO122" t="b">
        <v>1</v>
      </c>
      <c r="DP122">
        <v>1686153049.1</v>
      </c>
      <c r="DQ122">
        <v>392.5931851851852</v>
      </c>
      <c r="DR122">
        <v>381.7861851851852</v>
      </c>
      <c r="DS122">
        <v>19.40613703703704</v>
      </c>
      <c r="DT122">
        <v>18.48397407407408</v>
      </c>
      <c r="DU122">
        <v>393.6495185185185</v>
      </c>
      <c r="DV122">
        <v>19.69025925925926</v>
      </c>
      <c r="DW122">
        <v>500.0062222222222</v>
      </c>
      <c r="DX122">
        <v>90.70917407407407</v>
      </c>
      <c r="DY122">
        <v>0.0999730962962963</v>
      </c>
      <c r="DZ122">
        <v>26.73513333333333</v>
      </c>
      <c r="EA122">
        <v>27.94947777777778</v>
      </c>
      <c r="EB122">
        <v>999.9000000000001</v>
      </c>
      <c r="EC122">
        <v>0</v>
      </c>
      <c r="ED122">
        <v>0</v>
      </c>
      <c r="EE122">
        <v>9986.201851851853</v>
      </c>
      <c r="EF122">
        <v>0</v>
      </c>
      <c r="EG122">
        <v>1205.996666666667</v>
      </c>
      <c r="EH122">
        <v>10.80705703703703</v>
      </c>
      <c r="EI122">
        <v>400.3626666666667</v>
      </c>
      <c r="EJ122">
        <v>388.9760740740741</v>
      </c>
      <c r="EK122">
        <v>0.9221663703703705</v>
      </c>
      <c r="EL122">
        <v>381.7861851851852</v>
      </c>
      <c r="EM122">
        <v>18.48397407407408</v>
      </c>
      <c r="EN122">
        <v>1.760315555555556</v>
      </c>
      <c r="EO122">
        <v>1.676664814814815</v>
      </c>
      <c r="EP122">
        <v>15.43877407407407</v>
      </c>
      <c r="EQ122">
        <v>14.68205925925926</v>
      </c>
      <c r="ER122">
        <v>1999.996296296296</v>
      </c>
      <c r="ES122">
        <v>0.9800005555555557</v>
      </c>
      <c r="ET122">
        <v>0.01999936296296296</v>
      </c>
      <c r="EU122">
        <v>0</v>
      </c>
      <c r="EV122">
        <v>93.89283703703703</v>
      </c>
      <c r="EW122">
        <v>5.00078</v>
      </c>
      <c r="EX122">
        <v>4564.043333333334</v>
      </c>
      <c r="EY122">
        <v>16379.61111111111</v>
      </c>
      <c r="EZ122">
        <v>42.12466666666666</v>
      </c>
      <c r="FA122">
        <v>43.87722222222222</v>
      </c>
      <c r="FB122">
        <v>42.84</v>
      </c>
      <c r="FC122">
        <v>43.05537037037037</v>
      </c>
      <c r="FD122">
        <v>43.04140740740741</v>
      </c>
      <c r="FE122">
        <v>1955.094814814815</v>
      </c>
      <c r="FF122">
        <v>39.89962962962964</v>
      </c>
      <c r="FG122">
        <v>0</v>
      </c>
      <c r="FH122">
        <v>1686153049.9</v>
      </c>
      <c r="FI122">
        <v>0</v>
      </c>
      <c r="FJ122">
        <v>93.906704</v>
      </c>
      <c r="FK122">
        <v>0.3267615437798836</v>
      </c>
      <c r="FL122">
        <v>4694.075376836965</v>
      </c>
      <c r="FM122">
        <v>4594.408800000001</v>
      </c>
      <c r="FN122">
        <v>15</v>
      </c>
      <c r="FO122">
        <v>0</v>
      </c>
      <c r="FP122" t="s">
        <v>431</v>
      </c>
      <c r="FQ122">
        <v>1685208052.5</v>
      </c>
      <c r="FR122">
        <v>1685208070</v>
      </c>
      <c r="FS122">
        <v>0</v>
      </c>
      <c r="FT122">
        <v>0.013</v>
      </c>
      <c r="FU122">
        <v>-0.005</v>
      </c>
      <c r="FV122">
        <v>-0.464</v>
      </c>
      <c r="FW122">
        <v>-0.401</v>
      </c>
      <c r="FX122">
        <v>420</v>
      </c>
      <c r="FY122">
        <v>0</v>
      </c>
      <c r="FZ122">
        <v>0.03</v>
      </c>
      <c r="GA122">
        <v>0.02</v>
      </c>
      <c r="GB122">
        <v>6.394191449999999</v>
      </c>
      <c r="GC122">
        <v>68.81321380863041</v>
      </c>
      <c r="GD122">
        <v>6.783267550724367</v>
      </c>
      <c r="GE122">
        <v>0</v>
      </c>
      <c r="GF122">
        <v>0.9164367</v>
      </c>
      <c r="GG122">
        <v>0.09430592870544008</v>
      </c>
      <c r="GH122">
        <v>0.009152884873634103</v>
      </c>
      <c r="GI122">
        <v>1</v>
      </c>
      <c r="GJ122">
        <v>1</v>
      </c>
      <c r="GK122">
        <v>2</v>
      </c>
      <c r="GL122" t="s">
        <v>439</v>
      </c>
      <c r="GM122">
        <v>3.10186</v>
      </c>
      <c r="GN122">
        <v>2.75788</v>
      </c>
      <c r="GO122">
        <v>0.0801082</v>
      </c>
      <c r="GP122">
        <v>0.0774185</v>
      </c>
      <c r="GQ122">
        <v>0.0942516</v>
      </c>
      <c r="GR122">
        <v>0.0905378</v>
      </c>
      <c r="GS122">
        <v>23631.8</v>
      </c>
      <c r="GT122">
        <v>23324.8</v>
      </c>
      <c r="GU122">
        <v>26245</v>
      </c>
      <c r="GV122">
        <v>25631.2</v>
      </c>
      <c r="GW122">
        <v>38136.8</v>
      </c>
      <c r="GX122">
        <v>35371.6</v>
      </c>
      <c r="GY122">
        <v>45882.2</v>
      </c>
      <c r="GZ122">
        <v>42086.8</v>
      </c>
      <c r="HA122">
        <v>1.85483</v>
      </c>
      <c r="HB122">
        <v>1.75762</v>
      </c>
      <c r="HC122">
        <v>0.0576749</v>
      </c>
      <c r="HD122">
        <v>0</v>
      </c>
      <c r="HE122">
        <v>27.0088</v>
      </c>
      <c r="HF122">
        <v>999.9</v>
      </c>
      <c r="HG122">
        <v>30.6</v>
      </c>
      <c r="HH122">
        <v>44.6</v>
      </c>
      <c r="HI122">
        <v>31.8482</v>
      </c>
      <c r="HJ122">
        <v>61.7402</v>
      </c>
      <c r="HK122">
        <v>28.1811</v>
      </c>
      <c r="HL122">
        <v>1</v>
      </c>
      <c r="HM122">
        <v>0.325076</v>
      </c>
      <c r="HN122">
        <v>2.49406</v>
      </c>
      <c r="HO122">
        <v>20.2883</v>
      </c>
      <c r="HP122">
        <v>5.21385</v>
      </c>
      <c r="HQ122">
        <v>11.98</v>
      </c>
      <c r="HR122">
        <v>4.9637</v>
      </c>
      <c r="HS122">
        <v>3.27415</v>
      </c>
      <c r="HT122">
        <v>9999</v>
      </c>
      <c r="HU122">
        <v>9999</v>
      </c>
      <c r="HV122">
        <v>9999</v>
      </c>
      <c r="HW122">
        <v>57.8</v>
      </c>
      <c r="HX122">
        <v>1.86398</v>
      </c>
      <c r="HY122">
        <v>1.8602</v>
      </c>
      <c r="HZ122">
        <v>1.8586</v>
      </c>
      <c r="IA122">
        <v>1.85989</v>
      </c>
      <c r="IB122">
        <v>1.85989</v>
      </c>
      <c r="IC122">
        <v>1.85852</v>
      </c>
      <c r="ID122">
        <v>1.8576</v>
      </c>
      <c r="IE122">
        <v>1.85242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-1.043</v>
      </c>
      <c r="IT122">
        <v>-0.2841</v>
      </c>
      <c r="IU122">
        <v>-0.7885906718864093</v>
      </c>
      <c r="IV122">
        <v>-0.0007240741224296705</v>
      </c>
      <c r="IW122">
        <v>1.394155135453638E-07</v>
      </c>
      <c r="IX122">
        <v>-7.009397865246837E-11</v>
      </c>
      <c r="IY122">
        <v>-0.2677907096197649</v>
      </c>
      <c r="IZ122">
        <v>-0.01839738240005131</v>
      </c>
      <c r="JA122">
        <v>0.0009886339832832726</v>
      </c>
      <c r="JB122">
        <v>-4.895939666473346E-06</v>
      </c>
      <c r="JC122">
        <v>3</v>
      </c>
      <c r="JD122">
        <v>2018</v>
      </c>
      <c r="JE122">
        <v>1</v>
      </c>
      <c r="JF122">
        <v>26</v>
      </c>
      <c r="JG122">
        <v>15750.1</v>
      </c>
      <c r="JH122">
        <v>15749.8</v>
      </c>
      <c r="JI122">
        <v>0.969238</v>
      </c>
      <c r="JJ122">
        <v>2.6709</v>
      </c>
      <c r="JK122">
        <v>1.49658</v>
      </c>
      <c r="JL122">
        <v>2.38281</v>
      </c>
      <c r="JM122">
        <v>1.54785</v>
      </c>
      <c r="JN122">
        <v>2.46826</v>
      </c>
      <c r="JO122">
        <v>46.5908</v>
      </c>
      <c r="JP122">
        <v>13.9131</v>
      </c>
      <c r="JQ122">
        <v>18</v>
      </c>
      <c r="JR122">
        <v>491.601</v>
      </c>
      <c r="JS122">
        <v>443.856</v>
      </c>
      <c r="JT122">
        <v>23.6046</v>
      </c>
      <c r="JU122">
        <v>31.3472</v>
      </c>
      <c r="JV122">
        <v>29.9969</v>
      </c>
      <c r="JW122">
        <v>31.5027</v>
      </c>
      <c r="JX122">
        <v>31.4545</v>
      </c>
      <c r="JY122">
        <v>19.5071</v>
      </c>
      <c r="JZ122">
        <v>36.4298</v>
      </c>
      <c r="KA122">
        <v>0</v>
      </c>
      <c r="KB122">
        <v>23.6773</v>
      </c>
      <c r="KC122">
        <v>333.171</v>
      </c>
      <c r="KD122">
        <v>18.5028</v>
      </c>
      <c r="KE122">
        <v>100.276</v>
      </c>
      <c r="KF122">
        <v>100.064</v>
      </c>
    </row>
    <row r="123" spans="1:292">
      <c r="A123">
        <v>103</v>
      </c>
      <c r="B123">
        <v>1686153061.6</v>
      </c>
      <c r="C123">
        <v>3810.599999904633</v>
      </c>
      <c r="D123" t="s">
        <v>642</v>
      </c>
      <c r="E123" t="s">
        <v>643</v>
      </c>
      <c r="F123">
        <v>5</v>
      </c>
      <c r="G123" t="s">
        <v>631</v>
      </c>
      <c r="H123">
        <v>1686153053.814285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356.9736207406192</v>
      </c>
      <c r="AJ123">
        <v>365.6718666666666</v>
      </c>
      <c r="AK123">
        <v>-3.158937231731818</v>
      </c>
      <c r="AL123">
        <v>66.84819655366584</v>
      </c>
      <c r="AM123">
        <f>(AO123 - AN123 + DX123*1E3/(8.314*(DZ123+273.15)) * AQ123/DW123 * AP123) * DW123/(100*DK123) * 1000/(1000 - AO123)</f>
        <v>0</v>
      </c>
      <c r="AN123">
        <v>18.47024474612428</v>
      </c>
      <c r="AO123">
        <v>19.40684181818181</v>
      </c>
      <c r="AP123">
        <v>1.954846660464275E-05</v>
      </c>
      <c r="AQ123">
        <v>100.2819492791305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1.24</v>
      </c>
      <c r="DL123">
        <v>0.5</v>
      </c>
      <c r="DM123" t="s">
        <v>430</v>
      </c>
      <c r="DN123">
        <v>2</v>
      </c>
      <c r="DO123" t="b">
        <v>1</v>
      </c>
      <c r="DP123">
        <v>1686153053.814285</v>
      </c>
      <c r="DQ123">
        <v>380.1265714285714</v>
      </c>
      <c r="DR123">
        <v>366.3865714285713</v>
      </c>
      <c r="DS123">
        <v>19.40601428571428</v>
      </c>
      <c r="DT123">
        <v>18.47675714285714</v>
      </c>
      <c r="DU123">
        <v>381.1748214285714</v>
      </c>
      <c r="DV123">
        <v>19.69013928571429</v>
      </c>
      <c r="DW123">
        <v>499.9811071428571</v>
      </c>
      <c r="DX123">
        <v>90.70915357142857</v>
      </c>
      <c r="DY123">
        <v>0.10001055</v>
      </c>
      <c r="DZ123">
        <v>26.73028928571429</v>
      </c>
      <c r="EA123">
        <v>27.94601785714286</v>
      </c>
      <c r="EB123">
        <v>999.9000000000002</v>
      </c>
      <c r="EC123">
        <v>0</v>
      </c>
      <c r="ED123">
        <v>0</v>
      </c>
      <c r="EE123">
        <v>9982.2075</v>
      </c>
      <c r="EF123">
        <v>0</v>
      </c>
      <c r="EG123">
        <v>1343.695</v>
      </c>
      <c r="EH123">
        <v>13.73999214285714</v>
      </c>
      <c r="EI123">
        <v>387.6492857142858</v>
      </c>
      <c r="EJ123">
        <v>373.2837857142858</v>
      </c>
      <c r="EK123">
        <v>0.9292629642857142</v>
      </c>
      <c r="EL123">
        <v>366.3865714285713</v>
      </c>
      <c r="EM123">
        <v>18.47675714285714</v>
      </c>
      <c r="EN123">
        <v>1.760303928571429</v>
      </c>
      <c r="EO123">
        <v>1.676010357142857</v>
      </c>
      <c r="EP123">
        <v>15.43867857142857</v>
      </c>
      <c r="EQ123">
        <v>14.67600714285714</v>
      </c>
      <c r="ER123">
        <v>2000.002857142857</v>
      </c>
      <c r="ES123">
        <v>0.9800012142857143</v>
      </c>
      <c r="ET123">
        <v>0.019998675</v>
      </c>
      <c r="EU123">
        <v>0</v>
      </c>
      <c r="EV123">
        <v>93.92185000000002</v>
      </c>
      <c r="EW123">
        <v>5.00078</v>
      </c>
      <c r="EX123">
        <v>4899.795357142858</v>
      </c>
      <c r="EY123">
        <v>16379.67857142857</v>
      </c>
      <c r="EZ123">
        <v>42.098</v>
      </c>
      <c r="FA123">
        <v>43.85474999999998</v>
      </c>
      <c r="FB123">
        <v>42.85232142857141</v>
      </c>
      <c r="FC123">
        <v>43.0332857142857</v>
      </c>
      <c r="FD123">
        <v>43.00860714285712</v>
      </c>
      <c r="FE123">
        <v>1955.101785714286</v>
      </c>
      <c r="FF123">
        <v>39.89750000000002</v>
      </c>
      <c r="FG123">
        <v>0</v>
      </c>
      <c r="FH123">
        <v>1686153054.7</v>
      </c>
      <c r="FI123">
        <v>0</v>
      </c>
      <c r="FJ123">
        <v>93.94203999999999</v>
      </c>
      <c r="FK123">
        <v>0.3957846163816879</v>
      </c>
      <c r="FL123">
        <v>4622.118461523617</v>
      </c>
      <c r="FM123">
        <v>4936.9268</v>
      </c>
      <c r="FN123">
        <v>15</v>
      </c>
      <c r="FO123">
        <v>0</v>
      </c>
      <c r="FP123" t="s">
        <v>431</v>
      </c>
      <c r="FQ123">
        <v>1685208052.5</v>
      </c>
      <c r="FR123">
        <v>1685208070</v>
      </c>
      <c r="FS123">
        <v>0</v>
      </c>
      <c r="FT123">
        <v>0.013</v>
      </c>
      <c r="FU123">
        <v>-0.005</v>
      </c>
      <c r="FV123">
        <v>-0.464</v>
      </c>
      <c r="FW123">
        <v>-0.401</v>
      </c>
      <c r="FX123">
        <v>420</v>
      </c>
      <c r="FY123">
        <v>0</v>
      </c>
      <c r="FZ123">
        <v>0.03</v>
      </c>
      <c r="GA123">
        <v>0.02</v>
      </c>
      <c r="GB123">
        <v>11.892668</v>
      </c>
      <c r="GC123">
        <v>38.10991677298309</v>
      </c>
      <c r="GD123">
        <v>3.820590472771977</v>
      </c>
      <c r="GE123">
        <v>0</v>
      </c>
      <c r="GF123">
        <v>0.92540615</v>
      </c>
      <c r="GG123">
        <v>0.08823563977485943</v>
      </c>
      <c r="GH123">
        <v>0.008548758399761923</v>
      </c>
      <c r="GI123">
        <v>1</v>
      </c>
      <c r="GJ123">
        <v>1</v>
      </c>
      <c r="GK123">
        <v>2</v>
      </c>
      <c r="GL123" t="s">
        <v>439</v>
      </c>
      <c r="GM123">
        <v>3.10186</v>
      </c>
      <c r="GN123">
        <v>2.758</v>
      </c>
      <c r="GO123">
        <v>0.0775129</v>
      </c>
      <c r="GP123">
        <v>0.0745677</v>
      </c>
      <c r="GQ123">
        <v>0.0942602</v>
      </c>
      <c r="GR123">
        <v>0.0905203</v>
      </c>
      <c r="GS123">
        <v>23699.5</v>
      </c>
      <c r="GT123">
        <v>23397.9</v>
      </c>
      <c r="GU123">
        <v>26246.1</v>
      </c>
      <c r="GV123">
        <v>25632.3</v>
      </c>
      <c r="GW123">
        <v>38137.7</v>
      </c>
      <c r="GX123">
        <v>35373.2</v>
      </c>
      <c r="GY123">
        <v>45884.2</v>
      </c>
      <c r="GZ123">
        <v>42088.4</v>
      </c>
      <c r="HA123">
        <v>1.85505</v>
      </c>
      <c r="HB123">
        <v>1.75773</v>
      </c>
      <c r="HC123">
        <v>0.0575185</v>
      </c>
      <c r="HD123">
        <v>0</v>
      </c>
      <c r="HE123">
        <v>27.0025</v>
      </c>
      <c r="HF123">
        <v>999.9</v>
      </c>
      <c r="HG123">
        <v>30.6</v>
      </c>
      <c r="HH123">
        <v>44.6</v>
      </c>
      <c r="HI123">
        <v>31.8495</v>
      </c>
      <c r="HJ123">
        <v>62.2002</v>
      </c>
      <c r="HK123">
        <v>28.2732</v>
      </c>
      <c r="HL123">
        <v>1</v>
      </c>
      <c r="HM123">
        <v>0.322846</v>
      </c>
      <c r="HN123">
        <v>2.44929</v>
      </c>
      <c r="HO123">
        <v>20.2891</v>
      </c>
      <c r="HP123">
        <v>5.21265</v>
      </c>
      <c r="HQ123">
        <v>11.98</v>
      </c>
      <c r="HR123">
        <v>4.96365</v>
      </c>
      <c r="HS123">
        <v>3.2741</v>
      </c>
      <c r="HT123">
        <v>9999</v>
      </c>
      <c r="HU123">
        <v>9999</v>
      </c>
      <c r="HV123">
        <v>9999</v>
      </c>
      <c r="HW123">
        <v>57.8</v>
      </c>
      <c r="HX123">
        <v>1.86399</v>
      </c>
      <c r="HY123">
        <v>1.8602</v>
      </c>
      <c r="HZ123">
        <v>1.8586</v>
      </c>
      <c r="IA123">
        <v>1.8599</v>
      </c>
      <c r="IB123">
        <v>1.85989</v>
      </c>
      <c r="IC123">
        <v>1.85852</v>
      </c>
      <c r="ID123">
        <v>1.8576</v>
      </c>
      <c r="IE123">
        <v>1.85242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-1.034</v>
      </c>
      <c r="IT123">
        <v>-0.2841</v>
      </c>
      <c r="IU123">
        <v>-0.7885906718864093</v>
      </c>
      <c r="IV123">
        <v>-0.0007240741224296705</v>
      </c>
      <c r="IW123">
        <v>1.394155135453638E-07</v>
      </c>
      <c r="IX123">
        <v>-7.009397865246837E-11</v>
      </c>
      <c r="IY123">
        <v>-0.2677907096197649</v>
      </c>
      <c r="IZ123">
        <v>-0.01839738240005131</v>
      </c>
      <c r="JA123">
        <v>0.0009886339832832726</v>
      </c>
      <c r="JB123">
        <v>-4.895939666473346E-06</v>
      </c>
      <c r="JC123">
        <v>3</v>
      </c>
      <c r="JD123">
        <v>2018</v>
      </c>
      <c r="JE123">
        <v>1</v>
      </c>
      <c r="JF123">
        <v>26</v>
      </c>
      <c r="JG123">
        <v>15750.2</v>
      </c>
      <c r="JH123">
        <v>15749.9</v>
      </c>
      <c r="JI123">
        <v>0.9338379999999999</v>
      </c>
      <c r="JJ123">
        <v>2.66968</v>
      </c>
      <c r="JK123">
        <v>1.49658</v>
      </c>
      <c r="JL123">
        <v>2.38159</v>
      </c>
      <c r="JM123">
        <v>1.54785</v>
      </c>
      <c r="JN123">
        <v>2.4646</v>
      </c>
      <c r="JO123">
        <v>46.5908</v>
      </c>
      <c r="JP123">
        <v>13.9044</v>
      </c>
      <c r="JQ123">
        <v>18</v>
      </c>
      <c r="JR123">
        <v>491.637</v>
      </c>
      <c r="JS123">
        <v>443.837</v>
      </c>
      <c r="JT123">
        <v>23.6667</v>
      </c>
      <c r="JU123">
        <v>31.3291</v>
      </c>
      <c r="JV123">
        <v>29.9976</v>
      </c>
      <c r="JW123">
        <v>31.4892</v>
      </c>
      <c r="JX123">
        <v>31.4432</v>
      </c>
      <c r="JY123">
        <v>18.7971</v>
      </c>
      <c r="JZ123">
        <v>36.4298</v>
      </c>
      <c r="KA123">
        <v>0</v>
      </c>
      <c r="KB123">
        <v>23.7101</v>
      </c>
      <c r="KC123">
        <v>313.135</v>
      </c>
      <c r="KD123">
        <v>18.5028</v>
      </c>
      <c r="KE123">
        <v>100.28</v>
      </c>
      <c r="KF123">
        <v>100.068</v>
      </c>
    </row>
    <row r="124" spans="1:292">
      <c r="A124">
        <v>104</v>
      </c>
      <c r="B124">
        <v>1686153066.6</v>
      </c>
      <c r="C124">
        <v>3815.599999904633</v>
      </c>
      <c r="D124" t="s">
        <v>644</v>
      </c>
      <c r="E124" t="s">
        <v>645</v>
      </c>
      <c r="F124">
        <v>5</v>
      </c>
      <c r="G124" t="s">
        <v>631</v>
      </c>
      <c r="H124">
        <v>1686153059.1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340.1518472804021</v>
      </c>
      <c r="AJ124">
        <v>349.4419454545455</v>
      </c>
      <c r="AK124">
        <v>-3.243781538263289</v>
      </c>
      <c r="AL124">
        <v>66.84819655366584</v>
      </c>
      <c r="AM124">
        <f>(AO124 - AN124 + DX124*1E3/(8.314*(DZ124+273.15)) * AQ124/DW124 * AP124) * DW124/(100*DK124) * 1000/(1000 - AO124)</f>
        <v>0</v>
      </c>
      <c r="AN124">
        <v>18.464753405852</v>
      </c>
      <c r="AO124">
        <v>19.40598545454544</v>
      </c>
      <c r="AP124">
        <v>-5.050327161801177E-06</v>
      </c>
      <c r="AQ124">
        <v>100.2819492791305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1.24</v>
      </c>
      <c r="DL124">
        <v>0.5</v>
      </c>
      <c r="DM124" t="s">
        <v>430</v>
      </c>
      <c r="DN124">
        <v>2</v>
      </c>
      <c r="DO124" t="b">
        <v>1</v>
      </c>
      <c r="DP124">
        <v>1686153059.1</v>
      </c>
      <c r="DQ124">
        <v>364.5452592592592</v>
      </c>
      <c r="DR124">
        <v>348.9622592592593</v>
      </c>
      <c r="DS124">
        <v>19.40612222222222</v>
      </c>
      <c r="DT124">
        <v>18.4700962962963</v>
      </c>
      <c r="DU124">
        <v>365.5834444444444</v>
      </c>
      <c r="DV124">
        <v>19.69024074074074</v>
      </c>
      <c r="DW124">
        <v>499.9691481481481</v>
      </c>
      <c r="DX124">
        <v>90.70995555555557</v>
      </c>
      <c r="DY124">
        <v>0.1000403851851852</v>
      </c>
      <c r="DZ124">
        <v>26.73342962962963</v>
      </c>
      <c r="EA124">
        <v>27.95033703703703</v>
      </c>
      <c r="EB124">
        <v>999.9000000000001</v>
      </c>
      <c r="EC124">
        <v>0</v>
      </c>
      <c r="ED124">
        <v>0</v>
      </c>
      <c r="EE124">
        <v>9979.074074074075</v>
      </c>
      <c r="EF124">
        <v>0</v>
      </c>
      <c r="EG124">
        <v>1487.272222222222</v>
      </c>
      <c r="EH124">
        <v>15.58305925925926</v>
      </c>
      <c r="EI124">
        <v>371.7598518518519</v>
      </c>
      <c r="EJ124">
        <v>355.5290740740741</v>
      </c>
      <c r="EK124">
        <v>0.9360265925925925</v>
      </c>
      <c r="EL124">
        <v>348.9622592592593</v>
      </c>
      <c r="EM124">
        <v>18.4700962962963</v>
      </c>
      <c r="EN124">
        <v>1.760328148148148</v>
      </c>
      <c r="EO124">
        <v>1.675421111111111</v>
      </c>
      <c r="EP124">
        <v>15.43890740740741</v>
      </c>
      <c r="EQ124">
        <v>14.67055185185185</v>
      </c>
      <c r="ER124">
        <v>2000.023333333334</v>
      </c>
      <c r="ES124">
        <v>0.9800028148148147</v>
      </c>
      <c r="ET124">
        <v>0.01999702592592592</v>
      </c>
      <c r="EU124">
        <v>0</v>
      </c>
      <c r="EV124">
        <v>93.84914444444446</v>
      </c>
      <c r="EW124">
        <v>5.00078</v>
      </c>
      <c r="EX124">
        <v>5192.237037037035</v>
      </c>
      <c r="EY124">
        <v>16379.85185185185</v>
      </c>
      <c r="EZ124">
        <v>42.09014814814815</v>
      </c>
      <c r="FA124">
        <v>43.83533333333332</v>
      </c>
      <c r="FB124">
        <v>42.86314814814814</v>
      </c>
      <c r="FC124">
        <v>43.02522222222222</v>
      </c>
      <c r="FD124">
        <v>42.99499999999999</v>
      </c>
      <c r="FE124">
        <v>1955.124444444444</v>
      </c>
      <c r="FF124">
        <v>39.89370370370371</v>
      </c>
      <c r="FG124">
        <v>0</v>
      </c>
      <c r="FH124">
        <v>1686153059.5</v>
      </c>
      <c r="FI124">
        <v>0</v>
      </c>
      <c r="FJ124">
        <v>93.86120000000001</v>
      </c>
      <c r="FK124">
        <v>-1.52089229813663</v>
      </c>
      <c r="FL124">
        <v>1900.323074526205</v>
      </c>
      <c r="FM124">
        <v>5192.278399999999</v>
      </c>
      <c r="FN124">
        <v>15</v>
      </c>
      <c r="FO124">
        <v>0</v>
      </c>
      <c r="FP124" t="s">
        <v>431</v>
      </c>
      <c r="FQ124">
        <v>1685208052.5</v>
      </c>
      <c r="FR124">
        <v>1685208070</v>
      </c>
      <c r="FS124">
        <v>0</v>
      </c>
      <c r="FT124">
        <v>0.013</v>
      </c>
      <c r="FU124">
        <v>-0.005</v>
      </c>
      <c r="FV124">
        <v>-0.464</v>
      </c>
      <c r="FW124">
        <v>-0.401</v>
      </c>
      <c r="FX124">
        <v>420</v>
      </c>
      <c r="FY124">
        <v>0</v>
      </c>
      <c r="FZ124">
        <v>0.03</v>
      </c>
      <c r="GA124">
        <v>0.02</v>
      </c>
      <c r="GB124">
        <v>14.0842135</v>
      </c>
      <c r="GC124">
        <v>23.52740510318948</v>
      </c>
      <c r="GD124">
        <v>2.363304464531125</v>
      </c>
      <c r="GE124">
        <v>0</v>
      </c>
      <c r="GF124">
        <v>0.931229675</v>
      </c>
      <c r="GG124">
        <v>0.08113433020637702</v>
      </c>
      <c r="GH124">
        <v>0.007851539856574313</v>
      </c>
      <c r="GI124">
        <v>1</v>
      </c>
      <c r="GJ124">
        <v>1</v>
      </c>
      <c r="GK124">
        <v>2</v>
      </c>
      <c r="GL124" t="s">
        <v>439</v>
      </c>
      <c r="GM124">
        <v>3.10182</v>
      </c>
      <c r="GN124">
        <v>2.75811</v>
      </c>
      <c r="GO124">
        <v>0.0747934</v>
      </c>
      <c r="GP124">
        <v>0.07169</v>
      </c>
      <c r="GQ124">
        <v>0.0942606</v>
      </c>
      <c r="GR124">
        <v>0.0905034</v>
      </c>
      <c r="GS124">
        <v>23770.4</v>
      </c>
      <c r="GT124">
        <v>23471.7</v>
      </c>
      <c r="GU124">
        <v>26247.2</v>
      </c>
      <c r="GV124">
        <v>25633.4</v>
      </c>
      <c r="GW124">
        <v>38138.7</v>
      </c>
      <c r="GX124">
        <v>35374.6</v>
      </c>
      <c r="GY124">
        <v>45885.9</v>
      </c>
      <c r="GZ124">
        <v>42089.6</v>
      </c>
      <c r="HA124">
        <v>1.85502</v>
      </c>
      <c r="HB124">
        <v>1.75817</v>
      </c>
      <c r="HC124">
        <v>0.0589639</v>
      </c>
      <c r="HD124">
        <v>0</v>
      </c>
      <c r="HE124">
        <v>27.0019</v>
      </c>
      <c r="HF124">
        <v>999.9</v>
      </c>
      <c r="HG124">
        <v>30.5</v>
      </c>
      <c r="HH124">
        <v>44.6</v>
      </c>
      <c r="HI124">
        <v>31.7483</v>
      </c>
      <c r="HJ124">
        <v>62.2702</v>
      </c>
      <c r="HK124">
        <v>28.0529</v>
      </c>
      <c r="HL124">
        <v>1</v>
      </c>
      <c r="HM124">
        <v>0.321222</v>
      </c>
      <c r="HN124">
        <v>2.44502</v>
      </c>
      <c r="HO124">
        <v>20.2889</v>
      </c>
      <c r="HP124">
        <v>5.2128</v>
      </c>
      <c r="HQ124">
        <v>11.98</v>
      </c>
      <c r="HR124">
        <v>4.9636</v>
      </c>
      <c r="HS124">
        <v>3.2742</v>
      </c>
      <c r="HT124">
        <v>9999</v>
      </c>
      <c r="HU124">
        <v>9999</v>
      </c>
      <c r="HV124">
        <v>9999</v>
      </c>
      <c r="HW124">
        <v>57.8</v>
      </c>
      <c r="HX124">
        <v>1.86397</v>
      </c>
      <c r="HY124">
        <v>1.8602</v>
      </c>
      <c r="HZ124">
        <v>1.8586</v>
      </c>
      <c r="IA124">
        <v>1.85989</v>
      </c>
      <c r="IB124">
        <v>1.85989</v>
      </c>
      <c r="IC124">
        <v>1.85852</v>
      </c>
      <c r="ID124">
        <v>1.8576</v>
      </c>
      <c r="IE124">
        <v>1.85242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-1.023</v>
      </c>
      <c r="IT124">
        <v>-0.2842</v>
      </c>
      <c r="IU124">
        <v>-0.7885906718864093</v>
      </c>
      <c r="IV124">
        <v>-0.0007240741224296705</v>
      </c>
      <c r="IW124">
        <v>1.394155135453638E-07</v>
      </c>
      <c r="IX124">
        <v>-7.009397865246837E-11</v>
      </c>
      <c r="IY124">
        <v>-0.2677907096197649</v>
      </c>
      <c r="IZ124">
        <v>-0.01839738240005131</v>
      </c>
      <c r="JA124">
        <v>0.0009886339832832726</v>
      </c>
      <c r="JB124">
        <v>-4.895939666473346E-06</v>
      </c>
      <c r="JC124">
        <v>3</v>
      </c>
      <c r="JD124">
        <v>2018</v>
      </c>
      <c r="JE124">
        <v>1</v>
      </c>
      <c r="JF124">
        <v>26</v>
      </c>
      <c r="JG124">
        <v>15750.2</v>
      </c>
      <c r="JH124">
        <v>15749.9</v>
      </c>
      <c r="JI124">
        <v>0.894775</v>
      </c>
      <c r="JJ124">
        <v>2.67944</v>
      </c>
      <c r="JK124">
        <v>1.49658</v>
      </c>
      <c r="JL124">
        <v>2.38281</v>
      </c>
      <c r="JM124">
        <v>1.54907</v>
      </c>
      <c r="JN124">
        <v>2.41821</v>
      </c>
      <c r="JO124">
        <v>46.5615</v>
      </c>
      <c r="JP124">
        <v>13.9044</v>
      </c>
      <c r="JQ124">
        <v>18</v>
      </c>
      <c r="JR124">
        <v>491.509</v>
      </c>
      <c r="JS124">
        <v>444.016</v>
      </c>
      <c r="JT124">
        <v>23.715</v>
      </c>
      <c r="JU124">
        <v>31.3109</v>
      </c>
      <c r="JV124">
        <v>29.9982</v>
      </c>
      <c r="JW124">
        <v>31.4737</v>
      </c>
      <c r="JX124">
        <v>31.4293</v>
      </c>
      <c r="JY124">
        <v>17.9944</v>
      </c>
      <c r="JZ124">
        <v>36.4298</v>
      </c>
      <c r="KA124">
        <v>0</v>
      </c>
      <c r="KB124">
        <v>23.7461</v>
      </c>
      <c r="KC124">
        <v>299.751</v>
      </c>
      <c r="KD124">
        <v>18.5028</v>
      </c>
      <c r="KE124">
        <v>100.284</v>
      </c>
      <c r="KF124">
        <v>100.071</v>
      </c>
    </row>
    <row r="125" spans="1:292">
      <c r="A125">
        <v>105</v>
      </c>
      <c r="B125">
        <v>1686153071.6</v>
      </c>
      <c r="C125">
        <v>3820.599999904633</v>
      </c>
      <c r="D125" t="s">
        <v>646</v>
      </c>
      <c r="E125" t="s">
        <v>647</v>
      </c>
      <c r="F125">
        <v>5</v>
      </c>
      <c r="G125" t="s">
        <v>631</v>
      </c>
      <c r="H125">
        <v>1686153063.814285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323.2240782963171</v>
      </c>
      <c r="AJ125">
        <v>332.992521212121</v>
      </c>
      <c r="AK125">
        <v>-3.299548239544629</v>
      </c>
      <c r="AL125">
        <v>66.84819655366584</v>
      </c>
      <c r="AM125">
        <f>(AO125 - AN125 + DX125*1E3/(8.314*(DZ125+273.15)) * AQ125/DW125 * AP125) * DW125/(100*DK125) * 1000/(1000 - AO125)</f>
        <v>0</v>
      </c>
      <c r="AN125">
        <v>18.46005155162357</v>
      </c>
      <c r="AO125">
        <v>19.40339636363637</v>
      </c>
      <c r="AP125">
        <v>-2.240639898641303E-05</v>
      </c>
      <c r="AQ125">
        <v>100.2819492791305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1.24</v>
      </c>
      <c r="DL125">
        <v>0.5</v>
      </c>
      <c r="DM125" t="s">
        <v>430</v>
      </c>
      <c r="DN125">
        <v>2</v>
      </c>
      <c r="DO125" t="b">
        <v>1</v>
      </c>
      <c r="DP125">
        <v>1686153063.814285</v>
      </c>
      <c r="DQ125">
        <v>349.8355</v>
      </c>
      <c r="DR125">
        <v>333.3251785714286</v>
      </c>
      <c r="DS125">
        <v>19.40594642857142</v>
      </c>
      <c r="DT125">
        <v>18.46483571428572</v>
      </c>
      <c r="DU125">
        <v>350.8639642857143</v>
      </c>
      <c r="DV125">
        <v>19.69006428571429</v>
      </c>
      <c r="DW125">
        <v>499.9768571428572</v>
      </c>
      <c r="DX125">
        <v>90.70989999999999</v>
      </c>
      <c r="DY125">
        <v>0.1000129428571429</v>
      </c>
      <c r="DZ125">
        <v>26.73993214285715</v>
      </c>
      <c r="EA125">
        <v>27.9546</v>
      </c>
      <c r="EB125">
        <v>999.9000000000002</v>
      </c>
      <c r="EC125">
        <v>0</v>
      </c>
      <c r="ED125">
        <v>0</v>
      </c>
      <c r="EE125">
        <v>9988.798214285713</v>
      </c>
      <c r="EF125">
        <v>0</v>
      </c>
      <c r="EG125">
        <v>1555.726785714286</v>
      </c>
      <c r="EH125">
        <v>16.51018571428571</v>
      </c>
      <c r="EI125">
        <v>356.7589285714286</v>
      </c>
      <c r="EJ125">
        <v>339.5960714285715</v>
      </c>
      <c r="EK125">
        <v>0.9411139642857141</v>
      </c>
      <c r="EL125">
        <v>333.3251785714286</v>
      </c>
      <c r="EM125">
        <v>18.46483571428572</v>
      </c>
      <c r="EN125">
        <v>1.760311785714286</v>
      </c>
      <c r="EO125">
        <v>1.6749425</v>
      </c>
      <c r="EP125">
        <v>15.43875357142857</v>
      </c>
      <c r="EQ125">
        <v>14.66613214285714</v>
      </c>
      <c r="ER125">
        <v>2000.015</v>
      </c>
      <c r="ES125">
        <v>0.9800034999999999</v>
      </c>
      <c r="ET125">
        <v>0.01999631785714286</v>
      </c>
      <c r="EU125">
        <v>0</v>
      </c>
      <c r="EV125">
        <v>93.67457500000002</v>
      </c>
      <c r="EW125">
        <v>5.00078</v>
      </c>
      <c r="EX125">
        <v>5297.381785714285</v>
      </c>
      <c r="EY125">
        <v>16379.78571428571</v>
      </c>
      <c r="EZ125">
        <v>42.06685714285714</v>
      </c>
      <c r="FA125">
        <v>43.81214285714285</v>
      </c>
      <c r="FB125">
        <v>42.91714285714285</v>
      </c>
      <c r="FC125">
        <v>42.99753571428572</v>
      </c>
      <c r="FD125">
        <v>42.97064285714283</v>
      </c>
      <c r="FE125">
        <v>1955.1175</v>
      </c>
      <c r="FF125">
        <v>39.89000000000001</v>
      </c>
      <c r="FG125">
        <v>0</v>
      </c>
      <c r="FH125">
        <v>1686153064.9</v>
      </c>
      <c r="FI125">
        <v>0</v>
      </c>
      <c r="FJ125">
        <v>93.65800384615385</v>
      </c>
      <c r="FK125">
        <v>-3.619634195921816</v>
      </c>
      <c r="FL125">
        <v>294.9497433313947</v>
      </c>
      <c r="FM125">
        <v>5302.390769230768</v>
      </c>
      <c r="FN125">
        <v>15</v>
      </c>
      <c r="FO125">
        <v>0</v>
      </c>
      <c r="FP125" t="s">
        <v>431</v>
      </c>
      <c r="FQ125">
        <v>1685208052.5</v>
      </c>
      <c r="FR125">
        <v>1685208070</v>
      </c>
      <c r="FS125">
        <v>0</v>
      </c>
      <c r="FT125">
        <v>0.013</v>
      </c>
      <c r="FU125">
        <v>-0.005</v>
      </c>
      <c r="FV125">
        <v>-0.464</v>
      </c>
      <c r="FW125">
        <v>-0.401</v>
      </c>
      <c r="FX125">
        <v>420</v>
      </c>
      <c r="FY125">
        <v>0</v>
      </c>
      <c r="FZ125">
        <v>0.03</v>
      </c>
      <c r="GA125">
        <v>0.02</v>
      </c>
      <c r="GB125">
        <v>15.74156829268292</v>
      </c>
      <c r="GC125">
        <v>13.03487456445995</v>
      </c>
      <c r="GD125">
        <v>1.344919218797994</v>
      </c>
      <c r="GE125">
        <v>0</v>
      </c>
      <c r="GF125">
        <v>0.9374041219512195</v>
      </c>
      <c r="GG125">
        <v>0.06743744947735097</v>
      </c>
      <c r="GH125">
        <v>0.006775027614722308</v>
      </c>
      <c r="GI125">
        <v>1</v>
      </c>
      <c r="GJ125">
        <v>1</v>
      </c>
      <c r="GK125">
        <v>2</v>
      </c>
      <c r="GL125" t="s">
        <v>439</v>
      </c>
      <c r="GM125">
        <v>3.10189</v>
      </c>
      <c r="GN125">
        <v>2.75812</v>
      </c>
      <c r="GO125">
        <v>0.0719817</v>
      </c>
      <c r="GP125">
        <v>0.0687504</v>
      </c>
      <c r="GQ125">
        <v>0.0942535</v>
      </c>
      <c r="GR125">
        <v>0.090492</v>
      </c>
      <c r="GS125">
        <v>23843.3</v>
      </c>
      <c r="GT125">
        <v>23546.8</v>
      </c>
      <c r="GU125">
        <v>26247.9</v>
      </c>
      <c r="GV125">
        <v>25634.2</v>
      </c>
      <c r="GW125">
        <v>38139.5</v>
      </c>
      <c r="GX125">
        <v>35375.6</v>
      </c>
      <c r="GY125">
        <v>45886.9</v>
      </c>
      <c r="GZ125">
        <v>42090.8</v>
      </c>
      <c r="HA125">
        <v>1.85527</v>
      </c>
      <c r="HB125">
        <v>1.7587</v>
      </c>
      <c r="HC125">
        <v>0.0585429</v>
      </c>
      <c r="HD125">
        <v>0</v>
      </c>
      <c r="HE125">
        <v>27.0052</v>
      </c>
      <c r="HF125">
        <v>999.9</v>
      </c>
      <c r="HG125">
        <v>30.6</v>
      </c>
      <c r="HH125">
        <v>44.6</v>
      </c>
      <c r="HI125">
        <v>31.8497</v>
      </c>
      <c r="HJ125">
        <v>62.4302</v>
      </c>
      <c r="HK125">
        <v>28.0809</v>
      </c>
      <c r="HL125">
        <v>1</v>
      </c>
      <c r="HM125">
        <v>0.319695</v>
      </c>
      <c r="HN125">
        <v>2.4516</v>
      </c>
      <c r="HO125">
        <v>20.2887</v>
      </c>
      <c r="HP125">
        <v>5.2128</v>
      </c>
      <c r="HQ125">
        <v>11.98</v>
      </c>
      <c r="HR125">
        <v>4.9637</v>
      </c>
      <c r="HS125">
        <v>3.27415</v>
      </c>
      <c r="HT125">
        <v>9999</v>
      </c>
      <c r="HU125">
        <v>9999</v>
      </c>
      <c r="HV125">
        <v>9999</v>
      </c>
      <c r="HW125">
        <v>57.8</v>
      </c>
      <c r="HX125">
        <v>1.86398</v>
      </c>
      <c r="HY125">
        <v>1.8602</v>
      </c>
      <c r="HZ125">
        <v>1.85858</v>
      </c>
      <c r="IA125">
        <v>1.85989</v>
      </c>
      <c r="IB125">
        <v>1.85989</v>
      </c>
      <c r="IC125">
        <v>1.85852</v>
      </c>
      <c r="ID125">
        <v>1.8576</v>
      </c>
      <c r="IE125">
        <v>1.85242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-1.012</v>
      </c>
      <c r="IT125">
        <v>-0.2841</v>
      </c>
      <c r="IU125">
        <v>-0.7885906718864093</v>
      </c>
      <c r="IV125">
        <v>-0.0007240741224296705</v>
      </c>
      <c r="IW125">
        <v>1.394155135453638E-07</v>
      </c>
      <c r="IX125">
        <v>-7.009397865246837E-11</v>
      </c>
      <c r="IY125">
        <v>-0.2677907096197649</v>
      </c>
      <c r="IZ125">
        <v>-0.01839738240005131</v>
      </c>
      <c r="JA125">
        <v>0.0009886339832832726</v>
      </c>
      <c r="JB125">
        <v>-4.895939666473346E-06</v>
      </c>
      <c r="JC125">
        <v>3</v>
      </c>
      <c r="JD125">
        <v>2018</v>
      </c>
      <c r="JE125">
        <v>1</v>
      </c>
      <c r="JF125">
        <v>26</v>
      </c>
      <c r="JG125">
        <v>15750.3</v>
      </c>
      <c r="JH125">
        <v>15750</v>
      </c>
      <c r="JI125">
        <v>0.858154</v>
      </c>
      <c r="JJ125">
        <v>2.68433</v>
      </c>
      <c r="JK125">
        <v>1.49658</v>
      </c>
      <c r="JL125">
        <v>2.38281</v>
      </c>
      <c r="JM125">
        <v>1.54907</v>
      </c>
      <c r="JN125">
        <v>2.37793</v>
      </c>
      <c r="JO125">
        <v>46.5615</v>
      </c>
      <c r="JP125">
        <v>13.8956</v>
      </c>
      <c r="JQ125">
        <v>18</v>
      </c>
      <c r="JR125">
        <v>491.55</v>
      </c>
      <c r="JS125">
        <v>444.245</v>
      </c>
      <c r="JT125">
        <v>23.7544</v>
      </c>
      <c r="JU125">
        <v>31.2941</v>
      </c>
      <c r="JV125">
        <v>29.9985</v>
      </c>
      <c r="JW125">
        <v>31.459</v>
      </c>
      <c r="JX125">
        <v>31.4159</v>
      </c>
      <c r="JY125">
        <v>17.2683</v>
      </c>
      <c r="JZ125">
        <v>36.4298</v>
      </c>
      <c r="KA125">
        <v>0</v>
      </c>
      <c r="KB125">
        <v>23.7739</v>
      </c>
      <c r="KC125">
        <v>279.718</v>
      </c>
      <c r="KD125">
        <v>18.5028</v>
      </c>
      <c r="KE125">
        <v>100.286</v>
      </c>
      <c r="KF125">
        <v>100.074</v>
      </c>
    </row>
    <row r="126" spans="1:292">
      <c r="A126">
        <v>106</v>
      </c>
      <c r="B126">
        <v>1686153076.6</v>
      </c>
      <c r="C126">
        <v>3825.599999904633</v>
      </c>
      <c r="D126" t="s">
        <v>648</v>
      </c>
      <c r="E126" t="s">
        <v>649</v>
      </c>
      <c r="F126">
        <v>5</v>
      </c>
      <c r="G126" t="s">
        <v>631</v>
      </c>
      <c r="H126">
        <v>1686153069.1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306.4466259481604</v>
      </c>
      <c r="AJ126">
        <v>316.4535333333334</v>
      </c>
      <c r="AK126">
        <v>-3.311596923146169</v>
      </c>
      <c r="AL126">
        <v>66.84819655366584</v>
      </c>
      <c r="AM126">
        <f>(AO126 - AN126 + DX126*1E3/(8.314*(DZ126+273.15)) * AQ126/DW126 * AP126) * DW126/(100*DK126) * 1000/(1000 - AO126)</f>
        <v>0</v>
      </c>
      <c r="AN126">
        <v>18.45222652352481</v>
      </c>
      <c r="AO126">
        <v>19.39932363636364</v>
      </c>
      <c r="AP126">
        <v>-4.523140184514998E-05</v>
      </c>
      <c r="AQ126">
        <v>100.2819492791305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1.24</v>
      </c>
      <c r="DL126">
        <v>0.5</v>
      </c>
      <c r="DM126" t="s">
        <v>430</v>
      </c>
      <c r="DN126">
        <v>2</v>
      </c>
      <c r="DO126" t="b">
        <v>1</v>
      </c>
      <c r="DP126">
        <v>1686153069.1</v>
      </c>
      <c r="DQ126">
        <v>332.9451851851852</v>
      </c>
      <c r="DR126">
        <v>315.8445555555556</v>
      </c>
      <c r="DS126">
        <v>19.40417777777778</v>
      </c>
      <c r="DT126">
        <v>18.45880740740741</v>
      </c>
      <c r="DU126">
        <v>333.9625925925926</v>
      </c>
      <c r="DV126">
        <v>19.68831851851851</v>
      </c>
      <c r="DW126">
        <v>500.0036666666667</v>
      </c>
      <c r="DX126">
        <v>90.71038148148148</v>
      </c>
      <c r="DY126">
        <v>0.09997610740740742</v>
      </c>
      <c r="DZ126">
        <v>26.74976666666667</v>
      </c>
      <c r="EA126">
        <v>27.96487037037037</v>
      </c>
      <c r="EB126">
        <v>999.9000000000001</v>
      </c>
      <c r="EC126">
        <v>0</v>
      </c>
      <c r="ED126">
        <v>0</v>
      </c>
      <c r="EE126">
        <v>10002.15333333333</v>
      </c>
      <c r="EF126">
        <v>0</v>
      </c>
      <c r="EG126">
        <v>1588.097407407408</v>
      </c>
      <c r="EH126">
        <v>17.10053703703704</v>
      </c>
      <c r="EI126">
        <v>339.5337037037037</v>
      </c>
      <c r="EJ126">
        <v>321.7844814814816</v>
      </c>
      <c r="EK126">
        <v>0.9453643703703705</v>
      </c>
      <c r="EL126">
        <v>315.8445555555556</v>
      </c>
      <c r="EM126">
        <v>18.45880740740741</v>
      </c>
      <c r="EN126">
        <v>1.76016037037037</v>
      </c>
      <c r="EO126">
        <v>1.674404814814815</v>
      </c>
      <c r="EP126">
        <v>15.4374037037037</v>
      </c>
      <c r="EQ126">
        <v>14.66117037037037</v>
      </c>
      <c r="ER126">
        <v>2000.023703703703</v>
      </c>
      <c r="ES126">
        <v>0.9800056666666666</v>
      </c>
      <c r="ET126">
        <v>0.01999408888888889</v>
      </c>
      <c r="EU126">
        <v>0</v>
      </c>
      <c r="EV126">
        <v>93.3586148148148</v>
      </c>
      <c r="EW126">
        <v>5.00078</v>
      </c>
      <c r="EX126">
        <v>5343.764444444445</v>
      </c>
      <c r="EY126">
        <v>16379.86666666667</v>
      </c>
      <c r="EZ126">
        <v>42.0554074074074</v>
      </c>
      <c r="FA126">
        <v>43.80055555555555</v>
      </c>
      <c r="FB126">
        <v>42.86555555555555</v>
      </c>
      <c r="FC126">
        <v>42.98129629629629</v>
      </c>
      <c r="FD126">
        <v>42.97192592592592</v>
      </c>
      <c r="FE126">
        <v>1955.13037037037</v>
      </c>
      <c r="FF126">
        <v>39.88777777777779</v>
      </c>
      <c r="FG126">
        <v>0</v>
      </c>
      <c r="FH126">
        <v>1686153069.7</v>
      </c>
      <c r="FI126">
        <v>0</v>
      </c>
      <c r="FJ126">
        <v>93.38792692307692</v>
      </c>
      <c r="FK126">
        <v>-3.828229066367297</v>
      </c>
      <c r="FL126">
        <v>615.3456418202677</v>
      </c>
      <c r="FM126">
        <v>5345.046153846154</v>
      </c>
      <c r="FN126">
        <v>15</v>
      </c>
      <c r="FO126">
        <v>0</v>
      </c>
      <c r="FP126" t="s">
        <v>431</v>
      </c>
      <c r="FQ126">
        <v>1685208052.5</v>
      </c>
      <c r="FR126">
        <v>1685208070</v>
      </c>
      <c r="FS126">
        <v>0</v>
      </c>
      <c r="FT126">
        <v>0.013</v>
      </c>
      <c r="FU126">
        <v>-0.005</v>
      </c>
      <c r="FV126">
        <v>-0.464</v>
      </c>
      <c r="FW126">
        <v>-0.401</v>
      </c>
      <c r="FX126">
        <v>420</v>
      </c>
      <c r="FY126">
        <v>0</v>
      </c>
      <c r="FZ126">
        <v>0.03</v>
      </c>
      <c r="GA126">
        <v>0.02</v>
      </c>
      <c r="GB126">
        <v>16.6531512195122</v>
      </c>
      <c r="GC126">
        <v>7.329936585365839</v>
      </c>
      <c r="GD126">
        <v>0.75080236012011</v>
      </c>
      <c r="GE126">
        <v>0</v>
      </c>
      <c r="GF126">
        <v>0.9423200731707317</v>
      </c>
      <c r="GG126">
        <v>0.05007209059233429</v>
      </c>
      <c r="GH126">
        <v>0.005103738478611603</v>
      </c>
      <c r="GI126">
        <v>1</v>
      </c>
      <c r="GJ126">
        <v>1</v>
      </c>
      <c r="GK126">
        <v>2</v>
      </c>
      <c r="GL126" t="s">
        <v>439</v>
      </c>
      <c r="GM126">
        <v>3.10187</v>
      </c>
      <c r="GN126">
        <v>2.7581</v>
      </c>
      <c r="GO126">
        <v>0.0691021</v>
      </c>
      <c r="GP126">
        <v>0.06571680000000001</v>
      </c>
      <c r="GQ126">
        <v>0.0942419</v>
      </c>
      <c r="GR126">
        <v>0.0904813</v>
      </c>
      <c r="GS126">
        <v>23917.8</v>
      </c>
      <c r="GT126">
        <v>23623.8</v>
      </c>
      <c r="GU126">
        <v>26248.5</v>
      </c>
      <c r="GV126">
        <v>25634.5</v>
      </c>
      <c r="GW126">
        <v>38140.5</v>
      </c>
      <c r="GX126">
        <v>35376.7</v>
      </c>
      <c r="GY126">
        <v>45887.9</v>
      </c>
      <c r="GZ126">
        <v>42092</v>
      </c>
      <c r="HA126">
        <v>1.85545</v>
      </c>
      <c r="HB126">
        <v>1.75865</v>
      </c>
      <c r="HC126">
        <v>0.0599176</v>
      </c>
      <c r="HD126">
        <v>0</v>
      </c>
      <c r="HE126">
        <v>27.011</v>
      </c>
      <c r="HF126">
        <v>999.9</v>
      </c>
      <c r="HG126">
        <v>30.5</v>
      </c>
      <c r="HH126">
        <v>44.6</v>
      </c>
      <c r="HI126">
        <v>31.7423</v>
      </c>
      <c r="HJ126">
        <v>62.3802</v>
      </c>
      <c r="HK126">
        <v>28.3173</v>
      </c>
      <c r="HL126">
        <v>1</v>
      </c>
      <c r="HM126">
        <v>0.318354</v>
      </c>
      <c r="HN126">
        <v>2.47304</v>
      </c>
      <c r="HO126">
        <v>20.2882</v>
      </c>
      <c r="HP126">
        <v>5.21325</v>
      </c>
      <c r="HQ126">
        <v>11.98</v>
      </c>
      <c r="HR126">
        <v>4.96355</v>
      </c>
      <c r="HS126">
        <v>3.27413</v>
      </c>
      <c r="HT126">
        <v>9999</v>
      </c>
      <c r="HU126">
        <v>9999</v>
      </c>
      <c r="HV126">
        <v>9999</v>
      </c>
      <c r="HW126">
        <v>57.8</v>
      </c>
      <c r="HX126">
        <v>1.864</v>
      </c>
      <c r="HY126">
        <v>1.86021</v>
      </c>
      <c r="HZ126">
        <v>1.85863</v>
      </c>
      <c r="IA126">
        <v>1.85992</v>
      </c>
      <c r="IB126">
        <v>1.85989</v>
      </c>
      <c r="IC126">
        <v>1.85852</v>
      </c>
      <c r="ID126">
        <v>1.8576</v>
      </c>
      <c r="IE126">
        <v>1.85242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-1.002</v>
      </c>
      <c r="IT126">
        <v>-0.2842</v>
      </c>
      <c r="IU126">
        <v>-0.7885906718864093</v>
      </c>
      <c r="IV126">
        <v>-0.0007240741224296705</v>
      </c>
      <c r="IW126">
        <v>1.394155135453638E-07</v>
      </c>
      <c r="IX126">
        <v>-7.009397865246837E-11</v>
      </c>
      <c r="IY126">
        <v>-0.2677907096197649</v>
      </c>
      <c r="IZ126">
        <v>-0.01839738240005131</v>
      </c>
      <c r="JA126">
        <v>0.0009886339832832726</v>
      </c>
      <c r="JB126">
        <v>-4.895939666473346E-06</v>
      </c>
      <c r="JC126">
        <v>3</v>
      </c>
      <c r="JD126">
        <v>2018</v>
      </c>
      <c r="JE126">
        <v>1</v>
      </c>
      <c r="JF126">
        <v>26</v>
      </c>
      <c r="JG126">
        <v>15750.4</v>
      </c>
      <c r="JH126">
        <v>15750.1</v>
      </c>
      <c r="JI126">
        <v>0.81665</v>
      </c>
      <c r="JJ126">
        <v>2.67944</v>
      </c>
      <c r="JK126">
        <v>1.49658</v>
      </c>
      <c r="JL126">
        <v>2.38159</v>
      </c>
      <c r="JM126">
        <v>1.54785</v>
      </c>
      <c r="JN126">
        <v>2.3938</v>
      </c>
      <c r="JO126">
        <v>46.5615</v>
      </c>
      <c r="JP126">
        <v>13.9044</v>
      </c>
      <c r="JQ126">
        <v>18</v>
      </c>
      <c r="JR126">
        <v>491.552</v>
      </c>
      <c r="JS126">
        <v>444.116</v>
      </c>
      <c r="JT126">
        <v>23.7839</v>
      </c>
      <c r="JU126">
        <v>31.2774</v>
      </c>
      <c r="JV126">
        <v>29.9987</v>
      </c>
      <c r="JW126">
        <v>31.445</v>
      </c>
      <c r="JX126">
        <v>31.402</v>
      </c>
      <c r="JY126">
        <v>16.4536</v>
      </c>
      <c r="JZ126">
        <v>36.4298</v>
      </c>
      <c r="KA126">
        <v>0</v>
      </c>
      <c r="KB126">
        <v>23.792</v>
      </c>
      <c r="KC126">
        <v>266.325</v>
      </c>
      <c r="KD126">
        <v>18.5028</v>
      </c>
      <c r="KE126">
        <v>100.289</v>
      </c>
      <c r="KF126">
        <v>100.076</v>
      </c>
    </row>
    <row r="127" spans="1:292">
      <c r="A127">
        <v>107</v>
      </c>
      <c r="B127">
        <v>1686153081.6</v>
      </c>
      <c r="C127">
        <v>3830.599999904633</v>
      </c>
      <c r="D127" t="s">
        <v>650</v>
      </c>
      <c r="E127" t="s">
        <v>651</v>
      </c>
      <c r="F127">
        <v>5</v>
      </c>
      <c r="G127" t="s">
        <v>631</v>
      </c>
      <c r="H127">
        <v>1686153073.814285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289.4058915877445</v>
      </c>
      <c r="AJ127">
        <v>299.927915151515</v>
      </c>
      <c r="AK127">
        <v>-3.316113983687035</v>
      </c>
      <c r="AL127">
        <v>66.84819655366584</v>
      </c>
      <c r="AM127">
        <f>(AO127 - AN127 + DX127*1E3/(8.314*(DZ127+273.15)) * AQ127/DW127 * AP127) * DW127/(100*DK127) * 1000/(1000 - AO127)</f>
        <v>0</v>
      </c>
      <c r="AN127">
        <v>18.4512546965019</v>
      </c>
      <c r="AO127">
        <v>19.39584181818182</v>
      </c>
      <c r="AP127">
        <v>-3.022499368814535E-05</v>
      </c>
      <c r="AQ127">
        <v>100.2819492791305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1.24</v>
      </c>
      <c r="DL127">
        <v>0.5</v>
      </c>
      <c r="DM127" t="s">
        <v>430</v>
      </c>
      <c r="DN127">
        <v>2</v>
      </c>
      <c r="DO127" t="b">
        <v>1</v>
      </c>
      <c r="DP127">
        <v>1686153073.814285</v>
      </c>
      <c r="DQ127">
        <v>317.7424285714286</v>
      </c>
      <c r="DR127">
        <v>300.1938928571429</v>
      </c>
      <c r="DS127">
        <v>19.40115</v>
      </c>
      <c r="DT127">
        <v>18.45440714285715</v>
      </c>
      <c r="DU127">
        <v>318.7497857142856</v>
      </c>
      <c r="DV127">
        <v>19.68533214285714</v>
      </c>
      <c r="DW127">
        <v>500.0048214285715</v>
      </c>
      <c r="DX127">
        <v>90.71006785714287</v>
      </c>
      <c r="DY127">
        <v>0.09995256785714283</v>
      </c>
      <c r="DZ127">
        <v>26.759425</v>
      </c>
      <c r="EA127">
        <v>27.97452857142857</v>
      </c>
      <c r="EB127">
        <v>999.9000000000002</v>
      </c>
      <c r="EC127">
        <v>0</v>
      </c>
      <c r="ED127">
        <v>0</v>
      </c>
      <c r="EE127">
        <v>10008.79714285714</v>
      </c>
      <c r="EF127">
        <v>0</v>
      </c>
      <c r="EG127">
        <v>1605.317857142857</v>
      </c>
      <c r="EH127">
        <v>17.54831785714286</v>
      </c>
      <c r="EI127">
        <v>324.0289642857143</v>
      </c>
      <c r="EJ127">
        <v>305.8381428571428</v>
      </c>
      <c r="EK127">
        <v>0.9467389642857142</v>
      </c>
      <c r="EL127">
        <v>300.1938928571429</v>
      </c>
      <c r="EM127">
        <v>18.45440714285715</v>
      </c>
      <c r="EN127">
        <v>1.759880000000001</v>
      </c>
      <c r="EO127">
        <v>1.673999642857143</v>
      </c>
      <c r="EP127">
        <v>15.43490714285714</v>
      </c>
      <c r="EQ127">
        <v>14.65742857142857</v>
      </c>
      <c r="ER127">
        <v>2000.013214285714</v>
      </c>
      <c r="ES127">
        <v>0.9800060357142856</v>
      </c>
      <c r="ET127">
        <v>0.0199937</v>
      </c>
      <c r="EU127">
        <v>0</v>
      </c>
      <c r="EV127">
        <v>93.01923928571429</v>
      </c>
      <c r="EW127">
        <v>5.00078</v>
      </c>
      <c r="EX127">
        <v>5393.075357142857</v>
      </c>
      <c r="EY127">
        <v>16379.78214285714</v>
      </c>
      <c r="EZ127">
        <v>42.04</v>
      </c>
      <c r="FA127">
        <v>43.78321428571428</v>
      </c>
      <c r="FB127">
        <v>42.78775</v>
      </c>
      <c r="FC127">
        <v>42.95296428571429</v>
      </c>
      <c r="FD127">
        <v>42.94175000000001</v>
      </c>
      <c r="FE127">
        <v>1955.121071428571</v>
      </c>
      <c r="FF127">
        <v>39.88928571428573</v>
      </c>
      <c r="FG127">
        <v>0</v>
      </c>
      <c r="FH127">
        <v>1686153075.1</v>
      </c>
      <c r="FI127">
        <v>0</v>
      </c>
      <c r="FJ127">
        <v>92.93652</v>
      </c>
      <c r="FK127">
        <v>-4.890692325661426</v>
      </c>
      <c r="FL127">
        <v>820.9069243184856</v>
      </c>
      <c r="FM127">
        <v>5405.9384</v>
      </c>
      <c r="FN127">
        <v>15</v>
      </c>
      <c r="FO127">
        <v>0</v>
      </c>
      <c r="FP127" t="s">
        <v>431</v>
      </c>
      <c r="FQ127">
        <v>1685208052.5</v>
      </c>
      <c r="FR127">
        <v>1685208070</v>
      </c>
      <c r="FS127">
        <v>0</v>
      </c>
      <c r="FT127">
        <v>0.013</v>
      </c>
      <c r="FU127">
        <v>-0.005</v>
      </c>
      <c r="FV127">
        <v>-0.464</v>
      </c>
      <c r="FW127">
        <v>-0.401</v>
      </c>
      <c r="FX127">
        <v>420</v>
      </c>
      <c r="FY127">
        <v>0</v>
      </c>
      <c r="FZ127">
        <v>0.03</v>
      </c>
      <c r="GA127">
        <v>0.02</v>
      </c>
      <c r="GB127">
        <v>17.3097675</v>
      </c>
      <c r="GC127">
        <v>5.452240525328307</v>
      </c>
      <c r="GD127">
        <v>0.528519030588067</v>
      </c>
      <c r="GE127">
        <v>0</v>
      </c>
      <c r="GF127">
        <v>0.94562705</v>
      </c>
      <c r="GG127">
        <v>0.01979824390243627</v>
      </c>
      <c r="GH127">
        <v>0.002338939791337092</v>
      </c>
      <c r="GI127">
        <v>1</v>
      </c>
      <c r="GJ127">
        <v>1</v>
      </c>
      <c r="GK127">
        <v>2</v>
      </c>
      <c r="GL127" t="s">
        <v>439</v>
      </c>
      <c r="GM127">
        <v>3.10192</v>
      </c>
      <c r="GN127">
        <v>2.75806</v>
      </c>
      <c r="GO127">
        <v>0.0661529</v>
      </c>
      <c r="GP127">
        <v>0.06262959999999999</v>
      </c>
      <c r="GQ127">
        <v>0.0942342</v>
      </c>
      <c r="GR127">
        <v>0.0904567</v>
      </c>
      <c r="GS127">
        <v>23994.2</v>
      </c>
      <c r="GT127">
        <v>23702.4</v>
      </c>
      <c r="GU127">
        <v>26249.1</v>
      </c>
      <c r="GV127">
        <v>25635.1</v>
      </c>
      <c r="GW127">
        <v>38141.1</v>
      </c>
      <c r="GX127">
        <v>35377.5</v>
      </c>
      <c r="GY127">
        <v>45888.8</v>
      </c>
      <c r="GZ127">
        <v>42092.2</v>
      </c>
      <c r="HA127">
        <v>1.8556</v>
      </c>
      <c r="HB127">
        <v>1.75865</v>
      </c>
      <c r="HC127">
        <v>0.0589825</v>
      </c>
      <c r="HD127">
        <v>0</v>
      </c>
      <c r="HE127">
        <v>27.0177</v>
      </c>
      <c r="HF127">
        <v>999.9</v>
      </c>
      <c r="HG127">
        <v>30.5</v>
      </c>
      <c r="HH127">
        <v>44.6</v>
      </c>
      <c r="HI127">
        <v>31.7443</v>
      </c>
      <c r="HJ127">
        <v>62.0002</v>
      </c>
      <c r="HK127">
        <v>28.1651</v>
      </c>
      <c r="HL127">
        <v>1</v>
      </c>
      <c r="HM127">
        <v>0.317254</v>
      </c>
      <c r="HN127">
        <v>2.49393</v>
      </c>
      <c r="HO127">
        <v>20.2879</v>
      </c>
      <c r="HP127">
        <v>5.2137</v>
      </c>
      <c r="HQ127">
        <v>11.98</v>
      </c>
      <c r="HR127">
        <v>4.9637</v>
      </c>
      <c r="HS127">
        <v>3.27425</v>
      </c>
      <c r="HT127">
        <v>9999</v>
      </c>
      <c r="HU127">
        <v>9999</v>
      </c>
      <c r="HV127">
        <v>9999</v>
      </c>
      <c r="HW127">
        <v>57.8</v>
      </c>
      <c r="HX127">
        <v>1.864</v>
      </c>
      <c r="HY127">
        <v>1.8602</v>
      </c>
      <c r="HZ127">
        <v>1.85865</v>
      </c>
      <c r="IA127">
        <v>1.85989</v>
      </c>
      <c r="IB127">
        <v>1.85989</v>
      </c>
      <c r="IC127">
        <v>1.85852</v>
      </c>
      <c r="ID127">
        <v>1.8576</v>
      </c>
      <c r="IE127">
        <v>1.85242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-0.991</v>
      </c>
      <c r="IT127">
        <v>-0.2843</v>
      </c>
      <c r="IU127">
        <v>-0.7885906718864093</v>
      </c>
      <c r="IV127">
        <v>-0.0007240741224296705</v>
      </c>
      <c r="IW127">
        <v>1.394155135453638E-07</v>
      </c>
      <c r="IX127">
        <v>-7.009397865246837E-11</v>
      </c>
      <c r="IY127">
        <v>-0.2677907096197649</v>
      </c>
      <c r="IZ127">
        <v>-0.01839738240005131</v>
      </c>
      <c r="JA127">
        <v>0.0009886339832832726</v>
      </c>
      <c r="JB127">
        <v>-4.895939666473346E-06</v>
      </c>
      <c r="JC127">
        <v>3</v>
      </c>
      <c r="JD127">
        <v>2018</v>
      </c>
      <c r="JE127">
        <v>1</v>
      </c>
      <c r="JF127">
        <v>26</v>
      </c>
      <c r="JG127">
        <v>15750.5</v>
      </c>
      <c r="JH127">
        <v>15750.2</v>
      </c>
      <c r="JI127">
        <v>0.78125</v>
      </c>
      <c r="JJ127">
        <v>2.677</v>
      </c>
      <c r="JK127">
        <v>1.49658</v>
      </c>
      <c r="JL127">
        <v>2.38281</v>
      </c>
      <c r="JM127">
        <v>1.54907</v>
      </c>
      <c r="JN127">
        <v>2.46582</v>
      </c>
      <c r="JO127">
        <v>46.5321</v>
      </c>
      <c r="JP127">
        <v>13.9044</v>
      </c>
      <c r="JQ127">
        <v>18</v>
      </c>
      <c r="JR127">
        <v>491.543</v>
      </c>
      <c r="JS127">
        <v>444.025</v>
      </c>
      <c r="JT127">
        <v>23.8002</v>
      </c>
      <c r="JU127">
        <v>31.2614</v>
      </c>
      <c r="JV127">
        <v>29.9989</v>
      </c>
      <c r="JW127">
        <v>31.4316</v>
      </c>
      <c r="JX127">
        <v>31.3893</v>
      </c>
      <c r="JY127">
        <v>15.7208</v>
      </c>
      <c r="JZ127">
        <v>36.4298</v>
      </c>
      <c r="KA127">
        <v>0</v>
      </c>
      <c r="KB127">
        <v>23.8017</v>
      </c>
      <c r="KC127">
        <v>246.289</v>
      </c>
      <c r="KD127">
        <v>18.5028</v>
      </c>
      <c r="KE127">
        <v>100.291</v>
      </c>
      <c r="KF127">
        <v>100.077</v>
      </c>
    </row>
    <row r="128" spans="1:292">
      <c r="A128">
        <v>108</v>
      </c>
      <c r="B128">
        <v>1686153086.6</v>
      </c>
      <c r="C128">
        <v>3835.599999904633</v>
      </c>
      <c r="D128" t="s">
        <v>652</v>
      </c>
      <c r="E128" t="s">
        <v>653</v>
      </c>
      <c r="F128">
        <v>5</v>
      </c>
      <c r="G128" t="s">
        <v>631</v>
      </c>
      <c r="H128">
        <v>1686153079.1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272.5674309899229</v>
      </c>
      <c r="AJ128">
        <v>283.3864545454545</v>
      </c>
      <c r="AK128">
        <v>-3.295091965606328</v>
      </c>
      <c r="AL128">
        <v>66.84819655366584</v>
      </c>
      <c r="AM128">
        <f>(AO128 - AN128 + DX128*1E3/(8.314*(DZ128+273.15)) * AQ128/DW128 * AP128) * DW128/(100*DK128) * 1000/(1000 - AO128)</f>
        <v>0</v>
      </c>
      <c r="AN128">
        <v>18.44189690908759</v>
      </c>
      <c r="AO128">
        <v>19.39167818181818</v>
      </c>
      <c r="AP128">
        <v>-3.523435419857022E-05</v>
      </c>
      <c r="AQ128">
        <v>100.2819492791305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1.24</v>
      </c>
      <c r="DL128">
        <v>0.5</v>
      </c>
      <c r="DM128" t="s">
        <v>430</v>
      </c>
      <c r="DN128">
        <v>2</v>
      </c>
      <c r="DO128" t="b">
        <v>1</v>
      </c>
      <c r="DP128">
        <v>1686153079.1</v>
      </c>
      <c r="DQ128">
        <v>300.5988888888889</v>
      </c>
      <c r="DR128">
        <v>282.6629629629629</v>
      </c>
      <c r="DS128">
        <v>19.39725185185185</v>
      </c>
      <c r="DT128">
        <v>18.44842962962963</v>
      </c>
      <c r="DU128">
        <v>301.594962962963</v>
      </c>
      <c r="DV128">
        <v>19.68149259259259</v>
      </c>
      <c r="DW128">
        <v>500.0151111111111</v>
      </c>
      <c r="DX128">
        <v>90.71001481481481</v>
      </c>
      <c r="DY128">
        <v>0.09996417777777776</v>
      </c>
      <c r="DZ128">
        <v>26.77127777777778</v>
      </c>
      <c r="EA128">
        <v>27.98561851851852</v>
      </c>
      <c r="EB128">
        <v>999.9000000000001</v>
      </c>
      <c r="EC128">
        <v>0</v>
      </c>
      <c r="ED128">
        <v>0</v>
      </c>
      <c r="EE128">
        <v>10017.55</v>
      </c>
      <c r="EF128">
        <v>0</v>
      </c>
      <c r="EG128">
        <v>1634.37</v>
      </c>
      <c r="EH128">
        <v>17.93574444444445</v>
      </c>
      <c r="EI128">
        <v>306.5448888888889</v>
      </c>
      <c r="EJ128">
        <v>287.9756666666667</v>
      </c>
      <c r="EK128">
        <v>0.9488203703703704</v>
      </c>
      <c r="EL128">
        <v>282.6629629629629</v>
      </c>
      <c r="EM128">
        <v>18.44842962962963</v>
      </c>
      <c r="EN128">
        <v>1.759525185185185</v>
      </c>
      <c r="EO128">
        <v>1.673456296296296</v>
      </c>
      <c r="EP128">
        <v>15.43177407407408</v>
      </c>
      <c r="EQ128">
        <v>14.65239259259259</v>
      </c>
      <c r="ER128">
        <v>2000.012962962963</v>
      </c>
      <c r="ES128">
        <v>0.980007</v>
      </c>
      <c r="ET128">
        <v>0.0199927</v>
      </c>
      <c r="EU128">
        <v>0</v>
      </c>
      <c r="EV128">
        <v>92.57567037037035</v>
      </c>
      <c r="EW128">
        <v>5.00078</v>
      </c>
      <c r="EX128">
        <v>5453.305555555556</v>
      </c>
      <c r="EY128">
        <v>16379.78518518518</v>
      </c>
      <c r="EZ128">
        <v>42.03914814814814</v>
      </c>
      <c r="FA128">
        <v>43.77066666666666</v>
      </c>
      <c r="FB128">
        <v>42.75448148148148</v>
      </c>
      <c r="FC128">
        <v>42.93033333333333</v>
      </c>
      <c r="FD128">
        <v>42.92566666666666</v>
      </c>
      <c r="FE128">
        <v>1955.122962962963</v>
      </c>
      <c r="FF128">
        <v>39.89000000000001</v>
      </c>
      <c r="FG128">
        <v>0</v>
      </c>
      <c r="FH128">
        <v>1686153079.9</v>
      </c>
      <c r="FI128">
        <v>0</v>
      </c>
      <c r="FJ128">
        <v>92.55790800000001</v>
      </c>
      <c r="FK128">
        <v>-5.436169222655159</v>
      </c>
      <c r="FL128">
        <v>384.0038454789224</v>
      </c>
      <c r="FM128">
        <v>5455.842000000001</v>
      </c>
      <c r="FN128">
        <v>15</v>
      </c>
      <c r="FO128">
        <v>0</v>
      </c>
      <c r="FP128" t="s">
        <v>431</v>
      </c>
      <c r="FQ128">
        <v>1685208052.5</v>
      </c>
      <c r="FR128">
        <v>1685208070</v>
      </c>
      <c r="FS128">
        <v>0</v>
      </c>
      <c r="FT128">
        <v>0.013</v>
      </c>
      <c r="FU128">
        <v>-0.005</v>
      </c>
      <c r="FV128">
        <v>-0.464</v>
      </c>
      <c r="FW128">
        <v>-0.401</v>
      </c>
      <c r="FX128">
        <v>420</v>
      </c>
      <c r="FY128">
        <v>0</v>
      </c>
      <c r="FZ128">
        <v>0.03</v>
      </c>
      <c r="GA128">
        <v>0.02</v>
      </c>
      <c r="GB128">
        <v>17.647265</v>
      </c>
      <c r="GC128">
        <v>4.689744090056265</v>
      </c>
      <c r="GD128">
        <v>0.4560184472968172</v>
      </c>
      <c r="GE128">
        <v>0</v>
      </c>
      <c r="GF128">
        <v>0.947574</v>
      </c>
      <c r="GG128">
        <v>0.0209040450281411</v>
      </c>
      <c r="GH128">
        <v>0.002467725754616989</v>
      </c>
      <c r="GI128">
        <v>1</v>
      </c>
      <c r="GJ128">
        <v>1</v>
      </c>
      <c r="GK128">
        <v>2</v>
      </c>
      <c r="GL128" t="s">
        <v>439</v>
      </c>
      <c r="GM128">
        <v>3.10197</v>
      </c>
      <c r="GN128">
        <v>2.75826</v>
      </c>
      <c r="GO128">
        <v>0.06315030000000001</v>
      </c>
      <c r="GP128">
        <v>0.0594771</v>
      </c>
      <c r="GQ128">
        <v>0.0942206</v>
      </c>
      <c r="GR128">
        <v>0.090447</v>
      </c>
      <c r="GS128">
        <v>24072</v>
      </c>
      <c r="GT128">
        <v>23782.4</v>
      </c>
      <c r="GU128">
        <v>26249.8</v>
      </c>
      <c r="GV128">
        <v>25635.4</v>
      </c>
      <c r="GW128">
        <v>38142.2</v>
      </c>
      <c r="GX128">
        <v>35377.9</v>
      </c>
      <c r="GY128">
        <v>45889.8</v>
      </c>
      <c r="GZ128">
        <v>42092.7</v>
      </c>
      <c r="HA128">
        <v>1.85602</v>
      </c>
      <c r="HB128">
        <v>1.7589</v>
      </c>
      <c r="HC128">
        <v>0.0594929</v>
      </c>
      <c r="HD128">
        <v>0</v>
      </c>
      <c r="HE128">
        <v>27.0282</v>
      </c>
      <c r="HF128">
        <v>999.9</v>
      </c>
      <c r="HG128">
        <v>30.5</v>
      </c>
      <c r="HH128">
        <v>44.6</v>
      </c>
      <c r="HI128">
        <v>31.7479</v>
      </c>
      <c r="HJ128">
        <v>62.2802</v>
      </c>
      <c r="HK128">
        <v>28.0489</v>
      </c>
      <c r="HL128">
        <v>1</v>
      </c>
      <c r="HM128">
        <v>0.316184</v>
      </c>
      <c r="HN128">
        <v>2.51348</v>
      </c>
      <c r="HO128">
        <v>20.2876</v>
      </c>
      <c r="HP128">
        <v>5.2128</v>
      </c>
      <c r="HQ128">
        <v>11.98</v>
      </c>
      <c r="HR128">
        <v>4.96355</v>
      </c>
      <c r="HS128">
        <v>3.27425</v>
      </c>
      <c r="HT128">
        <v>9999</v>
      </c>
      <c r="HU128">
        <v>9999</v>
      </c>
      <c r="HV128">
        <v>9999</v>
      </c>
      <c r="HW128">
        <v>57.8</v>
      </c>
      <c r="HX128">
        <v>1.86399</v>
      </c>
      <c r="HY128">
        <v>1.8602</v>
      </c>
      <c r="HZ128">
        <v>1.85861</v>
      </c>
      <c r="IA128">
        <v>1.85991</v>
      </c>
      <c r="IB128">
        <v>1.85989</v>
      </c>
      <c r="IC128">
        <v>1.85852</v>
      </c>
      <c r="ID128">
        <v>1.8576</v>
      </c>
      <c r="IE128">
        <v>1.85242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-0.98</v>
      </c>
      <c r="IT128">
        <v>-0.2843</v>
      </c>
      <c r="IU128">
        <v>-0.7885906718864093</v>
      </c>
      <c r="IV128">
        <v>-0.0007240741224296705</v>
      </c>
      <c r="IW128">
        <v>1.394155135453638E-07</v>
      </c>
      <c r="IX128">
        <v>-7.009397865246837E-11</v>
      </c>
      <c r="IY128">
        <v>-0.2677907096197649</v>
      </c>
      <c r="IZ128">
        <v>-0.01839738240005131</v>
      </c>
      <c r="JA128">
        <v>0.0009886339832832726</v>
      </c>
      <c r="JB128">
        <v>-4.895939666473346E-06</v>
      </c>
      <c r="JC128">
        <v>3</v>
      </c>
      <c r="JD128">
        <v>2018</v>
      </c>
      <c r="JE128">
        <v>1</v>
      </c>
      <c r="JF128">
        <v>26</v>
      </c>
      <c r="JG128">
        <v>15750.6</v>
      </c>
      <c r="JH128">
        <v>15750.3</v>
      </c>
      <c r="JI128">
        <v>0.739746</v>
      </c>
      <c r="JJ128">
        <v>2.67944</v>
      </c>
      <c r="JK128">
        <v>1.49658</v>
      </c>
      <c r="JL128">
        <v>2.38281</v>
      </c>
      <c r="JM128">
        <v>1.54907</v>
      </c>
      <c r="JN128">
        <v>2.48047</v>
      </c>
      <c r="JO128">
        <v>46.5321</v>
      </c>
      <c r="JP128">
        <v>13.9044</v>
      </c>
      <c r="JQ128">
        <v>18</v>
      </c>
      <c r="JR128">
        <v>491.695</v>
      </c>
      <c r="JS128">
        <v>444.096</v>
      </c>
      <c r="JT128">
        <v>23.8093</v>
      </c>
      <c r="JU128">
        <v>31.2453</v>
      </c>
      <c r="JV128">
        <v>29.999</v>
      </c>
      <c r="JW128">
        <v>31.4177</v>
      </c>
      <c r="JX128">
        <v>31.3775</v>
      </c>
      <c r="JY128">
        <v>14.897</v>
      </c>
      <c r="JZ128">
        <v>36.4298</v>
      </c>
      <c r="KA128">
        <v>0</v>
      </c>
      <c r="KB128">
        <v>23.8114</v>
      </c>
      <c r="KC128">
        <v>232.831</v>
      </c>
      <c r="KD128">
        <v>18.5028</v>
      </c>
      <c r="KE128">
        <v>100.293</v>
      </c>
      <c r="KF128">
        <v>100.078</v>
      </c>
    </row>
    <row r="129" spans="1:292">
      <c r="A129">
        <v>109</v>
      </c>
      <c r="B129">
        <v>1686153091.6</v>
      </c>
      <c r="C129">
        <v>3840.599999904633</v>
      </c>
      <c r="D129" t="s">
        <v>654</v>
      </c>
      <c r="E129" t="s">
        <v>655</v>
      </c>
      <c r="F129">
        <v>5</v>
      </c>
      <c r="G129" t="s">
        <v>631</v>
      </c>
      <c r="H129">
        <v>1686153083.814285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255.6402594703603</v>
      </c>
      <c r="AJ129">
        <v>266.7701757575757</v>
      </c>
      <c r="AK129">
        <v>-3.321611008426584</v>
      </c>
      <c r="AL129">
        <v>66.84819655366584</v>
      </c>
      <c r="AM129">
        <f>(AO129 - AN129 + DX129*1E3/(8.314*(DZ129+273.15)) * AQ129/DW129 * AP129) * DW129/(100*DK129) * 1000/(1000 - AO129)</f>
        <v>0</v>
      </c>
      <c r="AN129">
        <v>18.43889469713593</v>
      </c>
      <c r="AO129">
        <v>19.3880993939394</v>
      </c>
      <c r="AP129">
        <v>-2.1142805935441E-05</v>
      </c>
      <c r="AQ129">
        <v>100.2819492791305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1.24</v>
      </c>
      <c r="DL129">
        <v>0.5</v>
      </c>
      <c r="DM129" t="s">
        <v>430</v>
      </c>
      <c r="DN129">
        <v>2</v>
      </c>
      <c r="DO129" t="b">
        <v>1</v>
      </c>
      <c r="DP129">
        <v>1686153083.814285</v>
      </c>
      <c r="DQ129">
        <v>285.2918928571429</v>
      </c>
      <c r="DR129">
        <v>266.9933571428572</v>
      </c>
      <c r="DS129">
        <v>19.39364285714286</v>
      </c>
      <c r="DT129">
        <v>18.44404642857143</v>
      </c>
      <c r="DU129">
        <v>286.27775</v>
      </c>
      <c r="DV129">
        <v>19.67793928571428</v>
      </c>
      <c r="DW129">
        <v>500.0090357142857</v>
      </c>
      <c r="DX129">
        <v>90.70972499999998</v>
      </c>
      <c r="DY129">
        <v>0.09995791071428571</v>
      </c>
      <c r="DZ129">
        <v>26.78242142857143</v>
      </c>
      <c r="EA129">
        <v>27.99212857142857</v>
      </c>
      <c r="EB129">
        <v>999.9000000000002</v>
      </c>
      <c r="EC129">
        <v>0</v>
      </c>
      <c r="ED129">
        <v>0</v>
      </c>
      <c r="EE129">
        <v>10013.69035714286</v>
      </c>
      <c r="EF129">
        <v>0</v>
      </c>
      <c r="EG129">
        <v>1652.261071428572</v>
      </c>
      <c r="EH129">
        <v>18.29829285714286</v>
      </c>
      <c r="EI129">
        <v>290.934</v>
      </c>
      <c r="EJ129">
        <v>272.0103928571428</v>
      </c>
      <c r="EK129">
        <v>0.9495995357142857</v>
      </c>
      <c r="EL129">
        <v>266.9933571428572</v>
      </c>
      <c r="EM129">
        <v>18.44404642857143</v>
      </c>
      <c r="EN129">
        <v>1.7591925</v>
      </c>
      <c r="EO129">
        <v>1.673053214285714</v>
      </c>
      <c r="EP129">
        <v>15.42883571428571</v>
      </c>
      <c r="EQ129">
        <v>14.64865357142857</v>
      </c>
      <c r="ER129">
        <v>2000.046785714286</v>
      </c>
      <c r="ES129">
        <v>0.9800072857142856</v>
      </c>
      <c r="ET129">
        <v>0.01999241428571429</v>
      </c>
      <c r="EU129">
        <v>0</v>
      </c>
      <c r="EV129">
        <v>92.14281071428572</v>
      </c>
      <c r="EW129">
        <v>5.00078</v>
      </c>
      <c r="EX129">
        <v>5475.028214285715</v>
      </c>
      <c r="EY129">
        <v>16380.06071428572</v>
      </c>
      <c r="EZ129">
        <v>42.02874999999999</v>
      </c>
      <c r="FA129">
        <v>43.75664285714286</v>
      </c>
      <c r="FB129">
        <v>42.69171428571428</v>
      </c>
      <c r="FC129">
        <v>42.91714285714285</v>
      </c>
      <c r="FD129">
        <v>42.89482142857141</v>
      </c>
      <c r="FE129">
        <v>1955.156785714286</v>
      </c>
      <c r="FF129">
        <v>39.89000000000001</v>
      </c>
      <c r="FG129">
        <v>0</v>
      </c>
      <c r="FH129">
        <v>1686153084.7</v>
      </c>
      <c r="FI129">
        <v>0</v>
      </c>
      <c r="FJ129">
        <v>92.09129599999999</v>
      </c>
      <c r="FK129">
        <v>-5.266576916682275</v>
      </c>
      <c r="FL129">
        <v>131.0292307434855</v>
      </c>
      <c r="FM129">
        <v>5476.9888</v>
      </c>
      <c r="FN129">
        <v>15</v>
      </c>
      <c r="FO129">
        <v>0</v>
      </c>
      <c r="FP129" t="s">
        <v>431</v>
      </c>
      <c r="FQ129">
        <v>1685208052.5</v>
      </c>
      <c r="FR129">
        <v>1685208070</v>
      </c>
      <c r="FS129">
        <v>0</v>
      </c>
      <c r="FT129">
        <v>0.013</v>
      </c>
      <c r="FU129">
        <v>-0.005</v>
      </c>
      <c r="FV129">
        <v>-0.464</v>
      </c>
      <c r="FW129">
        <v>-0.401</v>
      </c>
      <c r="FX129">
        <v>420</v>
      </c>
      <c r="FY129">
        <v>0</v>
      </c>
      <c r="FZ129">
        <v>0.03</v>
      </c>
      <c r="GA129">
        <v>0.02</v>
      </c>
      <c r="GB129">
        <v>18.02037</v>
      </c>
      <c r="GC129">
        <v>4.541070168855492</v>
      </c>
      <c r="GD129">
        <v>0.4412573802215662</v>
      </c>
      <c r="GE129">
        <v>0</v>
      </c>
      <c r="GF129">
        <v>0.9488896499999999</v>
      </c>
      <c r="GG129">
        <v>0.01558331707316597</v>
      </c>
      <c r="GH129">
        <v>0.002139248379104207</v>
      </c>
      <c r="GI129">
        <v>1</v>
      </c>
      <c r="GJ129">
        <v>1</v>
      </c>
      <c r="GK129">
        <v>2</v>
      </c>
      <c r="GL129" t="s">
        <v>439</v>
      </c>
      <c r="GM129">
        <v>3.10181</v>
      </c>
      <c r="GN129">
        <v>2.758</v>
      </c>
      <c r="GO129">
        <v>0.0600672</v>
      </c>
      <c r="GP129">
        <v>0.0562468</v>
      </c>
      <c r="GQ129">
        <v>0.0942114</v>
      </c>
      <c r="GR129">
        <v>0.0904339</v>
      </c>
      <c r="GS129">
        <v>24151.5</v>
      </c>
      <c r="GT129">
        <v>23864.5</v>
      </c>
      <c r="GU129">
        <v>26250.1</v>
      </c>
      <c r="GV129">
        <v>25635.8</v>
      </c>
      <c r="GW129">
        <v>38142.7</v>
      </c>
      <c r="GX129">
        <v>35378.6</v>
      </c>
      <c r="GY129">
        <v>45890.5</v>
      </c>
      <c r="GZ129">
        <v>42093.3</v>
      </c>
      <c r="HA129">
        <v>1.85583</v>
      </c>
      <c r="HB129">
        <v>1.7592</v>
      </c>
      <c r="HC129">
        <v>0.0588745</v>
      </c>
      <c r="HD129">
        <v>0</v>
      </c>
      <c r="HE129">
        <v>27.0397</v>
      </c>
      <c r="HF129">
        <v>999.9</v>
      </c>
      <c r="HG129">
        <v>30.5</v>
      </c>
      <c r="HH129">
        <v>44.6</v>
      </c>
      <c r="HI129">
        <v>31.7463</v>
      </c>
      <c r="HJ129">
        <v>61.8102</v>
      </c>
      <c r="HK129">
        <v>28.2572</v>
      </c>
      <c r="HL129">
        <v>1</v>
      </c>
      <c r="HM129">
        <v>0.315213</v>
      </c>
      <c r="HN129">
        <v>2.74468</v>
      </c>
      <c r="HO129">
        <v>20.2838</v>
      </c>
      <c r="HP129">
        <v>5.2128</v>
      </c>
      <c r="HQ129">
        <v>11.98</v>
      </c>
      <c r="HR129">
        <v>4.9636</v>
      </c>
      <c r="HS129">
        <v>3.27433</v>
      </c>
      <c r="HT129">
        <v>9999</v>
      </c>
      <c r="HU129">
        <v>9999</v>
      </c>
      <c r="HV129">
        <v>9999</v>
      </c>
      <c r="HW129">
        <v>57.8</v>
      </c>
      <c r="HX129">
        <v>1.86398</v>
      </c>
      <c r="HY129">
        <v>1.8602</v>
      </c>
      <c r="HZ129">
        <v>1.85861</v>
      </c>
      <c r="IA129">
        <v>1.85991</v>
      </c>
      <c r="IB129">
        <v>1.85989</v>
      </c>
      <c r="IC129">
        <v>1.85852</v>
      </c>
      <c r="ID129">
        <v>1.8576</v>
      </c>
      <c r="IE129">
        <v>1.85242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-0.969</v>
      </c>
      <c r="IT129">
        <v>-0.2844</v>
      </c>
      <c r="IU129">
        <v>-0.7885906718864093</v>
      </c>
      <c r="IV129">
        <v>-0.0007240741224296705</v>
      </c>
      <c r="IW129">
        <v>1.394155135453638E-07</v>
      </c>
      <c r="IX129">
        <v>-7.009397865246837E-11</v>
      </c>
      <c r="IY129">
        <v>-0.2677907096197649</v>
      </c>
      <c r="IZ129">
        <v>-0.01839738240005131</v>
      </c>
      <c r="JA129">
        <v>0.0009886339832832726</v>
      </c>
      <c r="JB129">
        <v>-4.895939666473346E-06</v>
      </c>
      <c r="JC129">
        <v>3</v>
      </c>
      <c r="JD129">
        <v>2018</v>
      </c>
      <c r="JE129">
        <v>1</v>
      </c>
      <c r="JF129">
        <v>26</v>
      </c>
      <c r="JG129">
        <v>15750.7</v>
      </c>
      <c r="JH129">
        <v>15750.4</v>
      </c>
      <c r="JI129">
        <v>0.703125</v>
      </c>
      <c r="JJ129">
        <v>2.68921</v>
      </c>
      <c r="JK129">
        <v>1.49658</v>
      </c>
      <c r="JL129">
        <v>2.38281</v>
      </c>
      <c r="JM129">
        <v>1.54785</v>
      </c>
      <c r="JN129">
        <v>2.4292</v>
      </c>
      <c r="JO129">
        <v>46.5321</v>
      </c>
      <c r="JP129">
        <v>13.8869</v>
      </c>
      <c r="JQ129">
        <v>18</v>
      </c>
      <c r="JR129">
        <v>491.474</v>
      </c>
      <c r="JS129">
        <v>444.193</v>
      </c>
      <c r="JT129">
        <v>23.813</v>
      </c>
      <c r="JU129">
        <v>31.2311</v>
      </c>
      <c r="JV129">
        <v>29.9992</v>
      </c>
      <c r="JW129">
        <v>31.404</v>
      </c>
      <c r="JX129">
        <v>31.3653</v>
      </c>
      <c r="JY129">
        <v>14.1511</v>
      </c>
      <c r="JZ129">
        <v>36.4298</v>
      </c>
      <c r="KA129">
        <v>0</v>
      </c>
      <c r="KB129">
        <v>23.6966</v>
      </c>
      <c r="KC129">
        <v>212.797</v>
      </c>
      <c r="KD129">
        <v>18.5028</v>
      </c>
      <c r="KE129">
        <v>100.294</v>
      </c>
      <c r="KF129">
        <v>100.08</v>
      </c>
    </row>
    <row r="130" spans="1:292">
      <c r="A130">
        <v>110</v>
      </c>
      <c r="B130">
        <v>1686153096.6</v>
      </c>
      <c r="C130">
        <v>3845.599999904633</v>
      </c>
      <c r="D130" t="s">
        <v>656</v>
      </c>
      <c r="E130" t="s">
        <v>657</v>
      </c>
      <c r="F130">
        <v>5</v>
      </c>
      <c r="G130" t="s">
        <v>631</v>
      </c>
      <c r="H130">
        <v>1686153089.1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238.751793488213</v>
      </c>
      <c r="AJ130">
        <v>250.2436787878787</v>
      </c>
      <c r="AK130">
        <v>-3.304311111247516</v>
      </c>
      <c r="AL130">
        <v>66.84819655366584</v>
      </c>
      <c r="AM130">
        <f>(AO130 - AN130 + DX130*1E3/(8.314*(DZ130+273.15)) * AQ130/DW130 * AP130) * DW130/(100*DK130) * 1000/(1000 - AO130)</f>
        <v>0</v>
      </c>
      <c r="AN130">
        <v>18.43422280927912</v>
      </c>
      <c r="AO130">
        <v>19.38263333333333</v>
      </c>
      <c r="AP130">
        <v>-3.728736405916314E-05</v>
      </c>
      <c r="AQ130">
        <v>100.2819492791305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1.24</v>
      </c>
      <c r="DL130">
        <v>0.5</v>
      </c>
      <c r="DM130" t="s">
        <v>430</v>
      </c>
      <c r="DN130">
        <v>2</v>
      </c>
      <c r="DO130" t="b">
        <v>1</v>
      </c>
      <c r="DP130">
        <v>1686153089.1</v>
      </c>
      <c r="DQ130">
        <v>268.110925925926</v>
      </c>
      <c r="DR130">
        <v>249.4684074074074</v>
      </c>
      <c r="DS130">
        <v>19.38925185185185</v>
      </c>
      <c r="DT130">
        <v>18.43825185185185</v>
      </c>
      <c r="DU130">
        <v>269.0854444444444</v>
      </c>
      <c r="DV130">
        <v>19.67362222222222</v>
      </c>
      <c r="DW130">
        <v>499.9948888888889</v>
      </c>
      <c r="DX130">
        <v>90.7097814814815</v>
      </c>
      <c r="DY130">
        <v>0.09989480740740742</v>
      </c>
      <c r="DZ130">
        <v>26.79553703703704</v>
      </c>
      <c r="EA130">
        <v>28.0030925925926</v>
      </c>
      <c r="EB130">
        <v>999.9000000000001</v>
      </c>
      <c r="EC130">
        <v>0</v>
      </c>
      <c r="ED130">
        <v>0</v>
      </c>
      <c r="EE130">
        <v>10023.4762962963</v>
      </c>
      <c r="EF130">
        <v>0</v>
      </c>
      <c r="EG130">
        <v>1664.097407407407</v>
      </c>
      <c r="EH130">
        <v>18.64234444444445</v>
      </c>
      <c r="EI130">
        <v>273.412037037037</v>
      </c>
      <c r="EJ130">
        <v>254.1545555555556</v>
      </c>
      <c r="EK130">
        <v>0.9509968148148148</v>
      </c>
      <c r="EL130">
        <v>249.4684074074074</v>
      </c>
      <c r="EM130">
        <v>18.43825185185185</v>
      </c>
      <c r="EN130">
        <v>1.758794814814815</v>
      </c>
      <c r="EO130">
        <v>1.672529259259259</v>
      </c>
      <c r="EP130">
        <v>15.42532592592593</v>
      </c>
      <c r="EQ130">
        <v>14.6438</v>
      </c>
      <c r="ER130">
        <v>2000.042222222222</v>
      </c>
      <c r="ES130">
        <v>0.9800072222222224</v>
      </c>
      <c r="ET130">
        <v>0.01999247777777778</v>
      </c>
      <c r="EU130">
        <v>0</v>
      </c>
      <c r="EV130">
        <v>91.72095555555555</v>
      </c>
      <c r="EW130">
        <v>5.00078</v>
      </c>
      <c r="EX130">
        <v>5481.823703703703</v>
      </c>
      <c r="EY130">
        <v>16380.01851851852</v>
      </c>
      <c r="EZ130">
        <v>42.02281481481481</v>
      </c>
      <c r="FA130">
        <v>43.74992592592593</v>
      </c>
      <c r="FB130">
        <v>42.72433333333333</v>
      </c>
      <c r="FC130">
        <v>42.9001111111111</v>
      </c>
      <c r="FD130">
        <v>42.89314814814814</v>
      </c>
      <c r="FE130">
        <v>1955.152222222222</v>
      </c>
      <c r="FF130">
        <v>39.89000000000001</v>
      </c>
      <c r="FG130">
        <v>0</v>
      </c>
      <c r="FH130">
        <v>1686153089.5</v>
      </c>
      <c r="FI130">
        <v>0</v>
      </c>
      <c r="FJ130">
        <v>91.72882399999999</v>
      </c>
      <c r="FK130">
        <v>-4.618984598050983</v>
      </c>
      <c r="FL130">
        <v>-26.78538454582067</v>
      </c>
      <c r="FM130">
        <v>5481.8612</v>
      </c>
      <c r="FN130">
        <v>15</v>
      </c>
      <c r="FO130">
        <v>0</v>
      </c>
      <c r="FP130" t="s">
        <v>431</v>
      </c>
      <c r="FQ130">
        <v>1685208052.5</v>
      </c>
      <c r="FR130">
        <v>1685208070</v>
      </c>
      <c r="FS130">
        <v>0</v>
      </c>
      <c r="FT130">
        <v>0.013</v>
      </c>
      <c r="FU130">
        <v>-0.005</v>
      </c>
      <c r="FV130">
        <v>-0.464</v>
      </c>
      <c r="FW130">
        <v>-0.401</v>
      </c>
      <c r="FX130">
        <v>420</v>
      </c>
      <c r="FY130">
        <v>0</v>
      </c>
      <c r="FZ130">
        <v>0.03</v>
      </c>
      <c r="GA130">
        <v>0.02</v>
      </c>
      <c r="GB130">
        <v>18.41319024390244</v>
      </c>
      <c r="GC130">
        <v>4.071280139372834</v>
      </c>
      <c r="GD130">
        <v>0.4039687139569572</v>
      </c>
      <c r="GE130">
        <v>0</v>
      </c>
      <c r="GF130">
        <v>0.9496915609756097</v>
      </c>
      <c r="GG130">
        <v>0.01354296167247247</v>
      </c>
      <c r="GH130">
        <v>0.002050158174133128</v>
      </c>
      <c r="GI130">
        <v>1</v>
      </c>
      <c r="GJ130">
        <v>1</v>
      </c>
      <c r="GK130">
        <v>2</v>
      </c>
      <c r="GL130" t="s">
        <v>439</v>
      </c>
      <c r="GM130">
        <v>3.10186</v>
      </c>
      <c r="GN130">
        <v>2.75815</v>
      </c>
      <c r="GO130">
        <v>0.0569296</v>
      </c>
      <c r="GP130">
        <v>0.052945</v>
      </c>
      <c r="GQ130">
        <v>0.09419760000000001</v>
      </c>
      <c r="GR130">
        <v>0.09040910000000001</v>
      </c>
      <c r="GS130">
        <v>24232.5</v>
      </c>
      <c r="GT130">
        <v>23948.1</v>
      </c>
      <c r="GU130">
        <v>26250.6</v>
      </c>
      <c r="GV130">
        <v>25635.9</v>
      </c>
      <c r="GW130">
        <v>38143.5</v>
      </c>
      <c r="GX130">
        <v>35379.7</v>
      </c>
      <c r="GY130">
        <v>45891.2</v>
      </c>
      <c r="GZ130">
        <v>42094</v>
      </c>
      <c r="HA130">
        <v>1.85602</v>
      </c>
      <c r="HB130">
        <v>1.75933</v>
      </c>
      <c r="HC130">
        <v>0.0591725</v>
      </c>
      <c r="HD130">
        <v>0</v>
      </c>
      <c r="HE130">
        <v>27.0546</v>
      </c>
      <c r="HF130">
        <v>999.9</v>
      </c>
      <c r="HG130">
        <v>30.5</v>
      </c>
      <c r="HH130">
        <v>44.6</v>
      </c>
      <c r="HI130">
        <v>31.7434</v>
      </c>
      <c r="HJ130">
        <v>61.9402</v>
      </c>
      <c r="HK130">
        <v>28.1811</v>
      </c>
      <c r="HL130">
        <v>1</v>
      </c>
      <c r="HM130">
        <v>0.315849</v>
      </c>
      <c r="HN130">
        <v>2.91284</v>
      </c>
      <c r="HO130">
        <v>20.2812</v>
      </c>
      <c r="HP130">
        <v>5.21325</v>
      </c>
      <c r="HQ130">
        <v>11.98</v>
      </c>
      <c r="HR130">
        <v>4.9636</v>
      </c>
      <c r="HS130">
        <v>3.27433</v>
      </c>
      <c r="HT130">
        <v>9999</v>
      </c>
      <c r="HU130">
        <v>9999</v>
      </c>
      <c r="HV130">
        <v>9999</v>
      </c>
      <c r="HW130">
        <v>57.8</v>
      </c>
      <c r="HX130">
        <v>1.86401</v>
      </c>
      <c r="HY130">
        <v>1.8602</v>
      </c>
      <c r="HZ130">
        <v>1.8586</v>
      </c>
      <c r="IA130">
        <v>1.8599</v>
      </c>
      <c r="IB130">
        <v>1.85989</v>
      </c>
      <c r="IC130">
        <v>1.85852</v>
      </c>
      <c r="ID130">
        <v>1.8576</v>
      </c>
      <c r="IE130">
        <v>1.85242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-0.958</v>
      </c>
      <c r="IT130">
        <v>-0.2844</v>
      </c>
      <c r="IU130">
        <v>-0.7885906718864093</v>
      </c>
      <c r="IV130">
        <v>-0.0007240741224296705</v>
      </c>
      <c r="IW130">
        <v>1.394155135453638E-07</v>
      </c>
      <c r="IX130">
        <v>-7.009397865246837E-11</v>
      </c>
      <c r="IY130">
        <v>-0.2677907096197649</v>
      </c>
      <c r="IZ130">
        <v>-0.01839738240005131</v>
      </c>
      <c r="JA130">
        <v>0.0009886339832832726</v>
      </c>
      <c r="JB130">
        <v>-4.895939666473346E-06</v>
      </c>
      <c r="JC130">
        <v>3</v>
      </c>
      <c r="JD130">
        <v>2018</v>
      </c>
      <c r="JE130">
        <v>1</v>
      </c>
      <c r="JF130">
        <v>26</v>
      </c>
      <c r="JG130">
        <v>15750.7</v>
      </c>
      <c r="JH130">
        <v>15750.4</v>
      </c>
      <c r="JI130">
        <v>0.6604</v>
      </c>
      <c r="JJ130">
        <v>2.69287</v>
      </c>
      <c r="JK130">
        <v>1.49658</v>
      </c>
      <c r="JL130">
        <v>2.38281</v>
      </c>
      <c r="JM130">
        <v>1.54785</v>
      </c>
      <c r="JN130">
        <v>2.37549</v>
      </c>
      <c r="JO130">
        <v>46.5321</v>
      </c>
      <c r="JP130">
        <v>13.8869</v>
      </c>
      <c r="JQ130">
        <v>18</v>
      </c>
      <c r="JR130">
        <v>491.494</v>
      </c>
      <c r="JS130">
        <v>444.193</v>
      </c>
      <c r="JT130">
        <v>23.7183</v>
      </c>
      <c r="JU130">
        <v>31.2174</v>
      </c>
      <c r="JV130">
        <v>29.9999</v>
      </c>
      <c r="JW130">
        <v>31.3903</v>
      </c>
      <c r="JX130">
        <v>31.3544</v>
      </c>
      <c r="JY130">
        <v>13.3169</v>
      </c>
      <c r="JZ130">
        <v>36.4298</v>
      </c>
      <c r="KA130">
        <v>0</v>
      </c>
      <c r="KB130">
        <v>23.6865</v>
      </c>
      <c r="KC130">
        <v>199.424</v>
      </c>
      <c r="KD130">
        <v>18.5029</v>
      </c>
      <c r="KE130">
        <v>100.296</v>
      </c>
      <c r="KF130">
        <v>100.081</v>
      </c>
    </row>
    <row r="131" spans="1:292">
      <c r="A131">
        <v>111</v>
      </c>
      <c r="B131">
        <v>1686153101.6</v>
      </c>
      <c r="C131">
        <v>3850.599999904633</v>
      </c>
      <c r="D131" t="s">
        <v>658</v>
      </c>
      <c r="E131" t="s">
        <v>659</v>
      </c>
      <c r="F131">
        <v>5</v>
      </c>
      <c r="G131" t="s">
        <v>631</v>
      </c>
      <c r="H131">
        <v>1686153093.814285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221.8459588121571</v>
      </c>
      <c r="AJ131">
        <v>233.6337272727271</v>
      </c>
      <c r="AK131">
        <v>-3.31719247848353</v>
      </c>
      <c r="AL131">
        <v>66.84819655366584</v>
      </c>
      <c r="AM131">
        <f>(AO131 - AN131 + DX131*1E3/(8.314*(DZ131+273.15)) * AQ131/DW131 * AP131) * DW131/(100*DK131) * 1000/(1000 - AO131)</f>
        <v>0</v>
      </c>
      <c r="AN131">
        <v>18.42616282682364</v>
      </c>
      <c r="AO131">
        <v>19.37662484848485</v>
      </c>
      <c r="AP131">
        <v>-3.858428975101883E-05</v>
      </c>
      <c r="AQ131">
        <v>100.2819492791305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1.24</v>
      </c>
      <c r="DL131">
        <v>0.5</v>
      </c>
      <c r="DM131" t="s">
        <v>430</v>
      </c>
      <c r="DN131">
        <v>2</v>
      </c>
      <c r="DO131" t="b">
        <v>1</v>
      </c>
      <c r="DP131">
        <v>1686153093.814285</v>
      </c>
      <c r="DQ131">
        <v>252.7938571428572</v>
      </c>
      <c r="DR131">
        <v>233.82425</v>
      </c>
      <c r="DS131">
        <v>19.38455714285714</v>
      </c>
      <c r="DT131">
        <v>18.433275</v>
      </c>
      <c r="DU131">
        <v>253.75825</v>
      </c>
      <c r="DV131">
        <v>19.66898928571429</v>
      </c>
      <c r="DW131">
        <v>499.9923214285714</v>
      </c>
      <c r="DX131">
        <v>90.71022499999999</v>
      </c>
      <c r="DY131">
        <v>0.09991044642857141</v>
      </c>
      <c r="DZ131">
        <v>26.80757857142857</v>
      </c>
      <c r="EA131">
        <v>28.01029285714285</v>
      </c>
      <c r="EB131">
        <v>999.9000000000002</v>
      </c>
      <c r="EC131">
        <v>0</v>
      </c>
      <c r="ED131">
        <v>0</v>
      </c>
      <c r="EE131">
        <v>10015.13035714286</v>
      </c>
      <c r="EF131">
        <v>0</v>
      </c>
      <c r="EG131">
        <v>1669.341428571429</v>
      </c>
      <c r="EH131">
        <v>18.96952857142857</v>
      </c>
      <c r="EI131">
        <v>257.791</v>
      </c>
      <c r="EJ131">
        <v>238.2154285714286</v>
      </c>
      <c r="EK131">
        <v>0.9512795000000001</v>
      </c>
      <c r="EL131">
        <v>233.82425</v>
      </c>
      <c r="EM131">
        <v>18.433275</v>
      </c>
      <c r="EN131">
        <v>1.7583775</v>
      </c>
      <c r="EO131">
        <v>1.672086785714286</v>
      </c>
      <c r="EP131">
        <v>15.42162857142857</v>
      </c>
      <c r="EQ131">
        <v>14.63969642857143</v>
      </c>
      <c r="ER131">
        <v>2000.028214285714</v>
      </c>
      <c r="ES131">
        <v>0.9800071785714286</v>
      </c>
      <c r="ET131">
        <v>0.01999252142857143</v>
      </c>
      <c r="EU131">
        <v>0</v>
      </c>
      <c r="EV131">
        <v>91.35841785714285</v>
      </c>
      <c r="EW131">
        <v>5.00078</v>
      </c>
      <c r="EX131">
        <v>5479.111785714287</v>
      </c>
      <c r="EY131">
        <v>16379.90357142857</v>
      </c>
      <c r="EZ131">
        <v>42.00860714285714</v>
      </c>
      <c r="FA131">
        <v>43.74542857142857</v>
      </c>
      <c r="FB131">
        <v>42.61360714285713</v>
      </c>
      <c r="FC131">
        <v>42.89474999999998</v>
      </c>
      <c r="FD131">
        <v>42.8835357142857</v>
      </c>
      <c r="FE131">
        <v>1955.138214285714</v>
      </c>
      <c r="FF131">
        <v>39.89000000000001</v>
      </c>
      <c r="FG131">
        <v>0</v>
      </c>
      <c r="FH131">
        <v>1686153094.9</v>
      </c>
      <c r="FI131">
        <v>0</v>
      </c>
      <c r="FJ131">
        <v>91.34377307692309</v>
      </c>
      <c r="FK131">
        <v>-4.244399986257782</v>
      </c>
      <c r="FL131">
        <v>-64.13059825914974</v>
      </c>
      <c r="FM131">
        <v>5478.685384615384</v>
      </c>
      <c r="FN131">
        <v>15</v>
      </c>
      <c r="FO131">
        <v>0</v>
      </c>
      <c r="FP131" t="s">
        <v>431</v>
      </c>
      <c r="FQ131">
        <v>1685208052.5</v>
      </c>
      <c r="FR131">
        <v>1685208070</v>
      </c>
      <c r="FS131">
        <v>0</v>
      </c>
      <c r="FT131">
        <v>0.013</v>
      </c>
      <c r="FU131">
        <v>-0.005</v>
      </c>
      <c r="FV131">
        <v>-0.464</v>
      </c>
      <c r="FW131">
        <v>-0.401</v>
      </c>
      <c r="FX131">
        <v>420</v>
      </c>
      <c r="FY131">
        <v>0</v>
      </c>
      <c r="FZ131">
        <v>0.03</v>
      </c>
      <c r="GA131">
        <v>0.02</v>
      </c>
      <c r="GB131">
        <v>18.7287975</v>
      </c>
      <c r="GC131">
        <v>4.140392870544028</v>
      </c>
      <c r="GD131">
        <v>0.3990314495672613</v>
      </c>
      <c r="GE131">
        <v>0</v>
      </c>
      <c r="GF131">
        <v>0.951148925</v>
      </c>
      <c r="GG131">
        <v>0.006487598499058612</v>
      </c>
      <c r="GH131">
        <v>0.001253074426909669</v>
      </c>
      <c r="GI131">
        <v>1</v>
      </c>
      <c r="GJ131">
        <v>1</v>
      </c>
      <c r="GK131">
        <v>2</v>
      </c>
      <c r="GL131" t="s">
        <v>439</v>
      </c>
      <c r="GM131">
        <v>3.1019</v>
      </c>
      <c r="GN131">
        <v>2.75803</v>
      </c>
      <c r="GO131">
        <v>0.0537057</v>
      </c>
      <c r="GP131">
        <v>0.0495648</v>
      </c>
      <c r="GQ131">
        <v>0.0941835</v>
      </c>
      <c r="GR131">
        <v>0.0904153</v>
      </c>
      <c r="GS131">
        <v>24315.7</v>
      </c>
      <c r="GT131">
        <v>24034</v>
      </c>
      <c r="GU131">
        <v>26250.9</v>
      </c>
      <c r="GV131">
        <v>25636.4</v>
      </c>
      <c r="GW131">
        <v>38144.3</v>
      </c>
      <c r="GX131">
        <v>35379.3</v>
      </c>
      <c r="GY131">
        <v>45892</v>
      </c>
      <c r="GZ131">
        <v>42094.2</v>
      </c>
      <c r="HA131">
        <v>1.85618</v>
      </c>
      <c r="HB131">
        <v>1.75965</v>
      </c>
      <c r="HC131">
        <v>0.0574142</v>
      </c>
      <c r="HD131">
        <v>0</v>
      </c>
      <c r="HE131">
        <v>27.0753</v>
      </c>
      <c r="HF131">
        <v>999.9</v>
      </c>
      <c r="HG131">
        <v>30.5</v>
      </c>
      <c r="HH131">
        <v>44.6</v>
      </c>
      <c r="HI131">
        <v>31.7483</v>
      </c>
      <c r="HJ131">
        <v>61.5302</v>
      </c>
      <c r="HK131">
        <v>28.2812</v>
      </c>
      <c r="HL131">
        <v>1</v>
      </c>
      <c r="HM131">
        <v>0.314464</v>
      </c>
      <c r="HN131">
        <v>2.83703</v>
      </c>
      <c r="HO131">
        <v>20.2822</v>
      </c>
      <c r="HP131">
        <v>5.2128</v>
      </c>
      <c r="HQ131">
        <v>11.98</v>
      </c>
      <c r="HR131">
        <v>4.9636</v>
      </c>
      <c r="HS131">
        <v>3.2744</v>
      </c>
      <c r="HT131">
        <v>9999</v>
      </c>
      <c r="HU131">
        <v>9999</v>
      </c>
      <c r="HV131">
        <v>9999</v>
      </c>
      <c r="HW131">
        <v>57.8</v>
      </c>
      <c r="HX131">
        <v>1.86398</v>
      </c>
      <c r="HY131">
        <v>1.8602</v>
      </c>
      <c r="HZ131">
        <v>1.85862</v>
      </c>
      <c r="IA131">
        <v>1.85989</v>
      </c>
      <c r="IB131">
        <v>1.85989</v>
      </c>
      <c r="IC131">
        <v>1.85852</v>
      </c>
      <c r="ID131">
        <v>1.8576</v>
      </c>
      <c r="IE131">
        <v>1.85242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-0.948</v>
      </c>
      <c r="IT131">
        <v>-0.2845</v>
      </c>
      <c r="IU131">
        <v>-0.7885906718864093</v>
      </c>
      <c r="IV131">
        <v>-0.0007240741224296705</v>
      </c>
      <c r="IW131">
        <v>1.394155135453638E-07</v>
      </c>
      <c r="IX131">
        <v>-7.009397865246837E-11</v>
      </c>
      <c r="IY131">
        <v>-0.2677907096197649</v>
      </c>
      <c r="IZ131">
        <v>-0.01839738240005131</v>
      </c>
      <c r="JA131">
        <v>0.0009886339832832726</v>
      </c>
      <c r="JB131">
        <v>-4.895939666473346E-06</v>
      </c>
      <c r="JC131">
        <v>3</v>
      </c>
      <c r="JD131">
        <v>2018</v>
      </c>
      <c r="JE131">
        <v>1</v>
      </c>
      <c r="JF131">
        <v>26</v>
      </c>
      <c r="JG131">
        <v>15750.8</v>
      </c>
      <c r="JH131">
        <v>15750.5</v>
      </c>
      <c r="JI131">
        <v>0.623779</v>
      </c>
      <c r="JJ131">
        <v>2.68677</v>
      </c>
      <c r="JK131">
        <v>1.49658</v>
      </c>
      <c r="JL131">
        <v>2.38281</v>
      </c>
      <c r="JM131">
        <v>1.54785</v>
      </c>
      <c r="JN131">
        <v>2.40601</v>
      </c>
      <c r="JO131">
        <v>46.5321</v>
      </c>
      <c r="JP131">
        <v>13.8956</v>
      </c>
      <c r="JQ131">
        <v>18</v>
      </c>
      <c r="JR131">
        <v>491.499</v>
      </c>
      <c r="JS131">
        <v>444.322</v>
      </c>
      <c r="JT131">
        <v>23.6806</v>
      </c>
      <c r="JU131">
        <v>31.2038</v>
      </c>
      <c r="JV131">
        <v>29.9993</v>
      </c>
      <c r="JW131">
        <v>31.3788</v>
      </c>
      <c r="JX131">
        <v>31.3442</v>
      </c>
      <c r="JY131">
        <v>12.5631</v>
      </c>
      <c r="JZ131">
        <v>36.1421</v>
      </c>
      <c r="KA131">
        <v>0</v>
      </c>
      <c r="KB131">
        <v>23.6696</v>
      </c>
      <c r="KC131">
        <v>186.07</v>
      </c>
      <c r="KD131">
        <v>18.5079</v>
      </c>
      <c r="KE131">
        <v>100.298</v>
      </c>
      <c r="KF131">
        <v>100.082</v>
      </c>
    </row>
    <row r="132" spans="1:292">
      <c r="A132">
        <v>112</v>
      </c>
      <c r="B132">
        <v>1686153106.6</v>
      </c>
      <c r="C132">
        <v>3855.599999904633</v>
      </c>
      <c r="D132" t="s">
        <v>660</v>
      </c>
      <c r="E132" t="s">
        <v>661</v>
      </c>
      <c r="F132">
        <v>5</v>
      </c>
      <c r="G132" t="s">
        <v>631</v>
      </c>
      <c r="H132">
        <v>1686153099.1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205.000357394996</v>
      </c>
      <c r="AJ132">
        <v>217.1258242424242</v>
      </c>
      <c r="AK132">
        <v>-3.297434734733835</v>
      </c>
      <c r="AL132">
        <v>66.84819655366584</v>
      </c>
      <c r="AM132">
        <f>(AO132 - AN132 + DX132*1E3/(8.314*(DZ132+273.15)) * AQ132/DW132 * AP132) * DW132/(100*DK132) * 1000/(1000 - AO132)</f>
        <v>0</v>
      </c>
      <c r="AN132">
        <v>18.46335646905906</v>
      </c>
      <c r="AO132">
        <v>19.38609636363636</v>
      </c>
      <c r="AP132">
        <v>4.297696792804641E-05</v>
      </c>
      <c r="AQ132">
        <v>100.2819492791305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1.24</v>
      </c>
      <c r="DL132">
        <v>0.5</v>
      </c>
      <c r="DM132" t="s">
        <v>430</v>
      </c>
      <c r="DN132">
        <v>2</v>
      </c>
      <c r="DO132" t="b">
        <v>1</v>
      </c>
      <c r="DP132">
        <v>1686153099.1</v>
      </c>
      <c r="DQ132">
        <v>235.619962962963</v>
      </c>
      <c r="DR132">
        <v>216.3087407407407</v>
      </c>
      <c r="DS132">
        <v>19.38131481481481</v>
      </c>
      <c r="DT132">
        <v>18.44123703703704</v>
      </c>
      <c r="DU132">
        <v>236.5729259259259</v>
      </c>
      <c r="DV132">
        <v>19.66578888888889</v>
      </c>
      <c r="DW132">
        <v>499.9880740740741</v>
      </c>
      <c r="DX132">
        <v>90.71000000000001</v>
      </c>
      <c r="DY132">
        <v>0.09997505185185185</v>
      </c>
      <c r="DZ132">
        <v>26.82095555555556</v>
      </c>
      <c r="EA132">
        <v>28.0213962962963</v>
      </c>
      <c r="EB132">
        <v>999.9000000000001</v>
      </c>
      <c r="EC132">
        <v>0</v>
      </c>
      <c r="ED132">
        <v>0</v>
      </c>
      <c r="EE132">
        <v>10007.58703703704</v>
      </c>
      <c r="EF132">
        <v>0</v>
      </c>
      <c r="EG132">
        <v>1672.251481481482</v>
      </c>
      <c r="EH132">
        <v>19.3112</v>
      </c>
      <c r="EI132">
        <v>240.2768518518519</v>
      </c>
      <c r="EJ132">
        <v>220.3725185185185</v>
      </c>
      <c r="EK132">
        <v>0.9400762592592592</v>
      </c>
      <c r="EL132">
        <v>216.3087407407407</v>
      </c>
      <c r="EM132">
        <v>18.44123703703704</v>
      </c>
      <c r="EN132">
        <v>1.75807962962963</v>
      </c>
      <c r="EO132">
        <v>1.672805925925926</v>
      </c>
      <c r="EP132">
        <v>15.41898148148148</v>
      </c>
      <c r="EQ132">
        <v>14.64634074074074</v>
      </c>
      <c r="ER132">
        <v>1999.979259259259</v>
      </c>
      <c r="ES132">
        <v>0.9800061851851851</v>
      </c>
      <c r="ET132">
        <v>0.01999353333333333</v>
      </c>
      <c r="EU132">
        <v>0</v>
      </c>
      <c r="EV132">
        <v>91.05548888888887</v>
      </c>
      <c r="EW132">
        <v>5.00078</v>
      </c>
      <c r="EX132">
        <v>5473.375925925927</v>
      </c>
      <c r="EY132">
        <v>16379.5</v>
      </c>
      <c r="EZ132">
        <v>41.99737037037036</v>
      </c>
      <c r="FA132">
        <v>43.74525925925926</v>
      </c>
      <c r="FB132">
        <v>42.64559259259259</v>
      </c>
      <c r="FC132">
        <v>42.88851851851851</v>
      </c>
      <c r="FD132">
        <v>42.87696296296296</v>
      </c>
      <c r="FE132">
        <v>1955.088148148148</v>
      </c>
      <c r="FF132">
        <v>39.89111111111112</v>
      </c>
      <c r="FG132">
        <v>0</v>
      </c>
      <c r="FH132">
        <v>1686153099.7</v>
      </c>
      <c r="FI132">
        <v>0</v>
      </c>
      <c r="FJ132">
        <v>91.05562692307691</v>
      </c>
      <c r="FK132">
        <v>-3.497466657900496</v>
      </c>
      <c r="FL132">
        <v>-59.4895726761734</v>
      </c>
      <c r="FM132">
        <v>5473.354230769231</v>
      </c>
      <c r="FN132">
        <v>15</v>
      </c>
      <c r="FO132">
        <v>0</v>
      </c>
      <c r="FP132" t="s">
        <v>431</v>
      </c>
      <c r="FQ132">
        <v>1685208052.5</v>
      </c>
      <c r="FR132">
        <v>1685208070</v>
      </c>
      <c r="FS132">
        <v>0</v>
      </c>
      <c r="FT132">
        <v>0.013</v>
      </c>
      <c r="FU132">
        <v>-0.005</v>
      </c>
      <c r="FV132">
        <v>-0.464</v>
      </c>
      <c r="FW132">
        <v>-0.401</v>
      </c>
      <c r="FX132">
        <v>420</v>
      </c>
      <c r="FY132">
        <v>0</v>
      </c>
      <c r="FZ132">
        <v>0.03</v>
      </c>
      <c r="GA132">
        <v>0.02</v>
      </c>
      <c r="GB132">
        <v>19.1306925</v>
      </c>
      <c r="GC132">
        <v>3.897567354596617</v>
      </c>
      <c r="GD132">
        <v>0.3753436248209767</v>
      </c>
      <c r="GE132">
        <v>0</v>
      </c>
      <c r="GF132">
        <v>0.943440525</v>
      </c>
      <c r="GG132">
        <v>-0.1105190431519719</v>
      </c>
      <c r="GH132">
        <v>0.01573104080788601</v>
      </c>
      <c r="GI132">
        <v>1</v>
      </c>
      <c r="GJ132">
        <v>1</v>
      </c>
      <c r="GK132">
        <v>2</v>
      </c>
      <c r="GL132" t="s">
        <v>439</v>
      </c>
      <c r="GM132">
        <v>3.10186</v>
      </c>
      <c r="GN132">
        <v>2.75801</v>
      </c>
      <c r="GO132">
        <v>0.0504263</v>
      </c>
      <c r="GP132">
        <v>0.0461184</v>
      </c>
      <c r="GQ132">
        <v>0.0942206</v>
      </c>
      <c r="GR132">
        <v>0.09060360000000001</v>
      </c>
      <c r="GS132">
        <v>24400.5</v>
      </c>
      <c r="GT132">
        <v>24121.8</v>
      </c>
      <c r="GU132">
        <v>26251.5</v>
      </c>
      <c r="GV132">
        <v>25637</v>
      </c>
      <c r="GW132">
        <v>38142.8</v>
      </c>
      <c r="GX132">
        <v>35372.1</v>
      </c>
      <c r="GY132">
        <v>45892.7</v>
      </c>
      <c r="GZ132">
        <v>42094.9</v>
      </c>
      <c r="HA132">
        <v>1.85665</v>
      </c>
      <c r="HB132">
        <v>1.7598</v>
      </c>
      <c r="HC132">
        <v>0.0578538</v>
      </c>
      <c r="HD132">
        <v>0</v>
      </c>
      <c r="HE132">
        <v>27.0983</v>
      </c>
      <c r="HF132">
        <v>999.9</v>
      </c>
      <c r="HG132">
        <v>30.5</v>
      </c>
      <c r="HH132">
        <v>44.6</v>
      </c>
      <c r="HI132">
        <v>31.7468</v>
      </c>
      <c r="HJ132">
        <v>61.6902</v>
      </c>
      <c r="HK132">
        <v>28.2091</v>
      </c>
      <c r="HL132">
        <v>1</v>
      </c>
      <c r="HM132">
        <v>0.313349</v>
      </c>
      <c r="HN132">
        <v>2.83122</v>
      </c>
      <c r="HO132">
        <v>20.2822</v>
      </c>
      <c r="HP132">
        <v>5.2137</v>
      </c>
      <c r="HQ132">
        <v>11.98</v>
      </c>
      <c r="HR132">
        <v>4.9641</v>
      </c>
      <c r="HS132">
        <v>3.2744</v>
      </c>
      <c r="HT132">
        <v>9999</v>
      </c>
      <c r="HU132">
        <v>9999</v>
      </c>
      <c r="HV132">
        <v>9999</v>
      </c>
      <c r="HW132">
        <v>57.8</v>
      </c>
      <c r="HX132">
        <v>1.864</v>
      </c>
      <c r="HY132">
        <v>1.8602</v>
      </c>
      <c r="HZ132">
        <v>1.85864</v>
      </c>
      <c r="IA132">
        <v>1.85989</v>
      </c>
      <c r="IB132">
        <v>1.85989</v>
      </c>
      <c r="IC132">
        <v>1.85852</v>
      </c>
      <c r="ID132">
        <v>1.8576</v>
      </c>
      <c r="IE132">
        <v>1.85242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-0.9370000000000001</v>
      </c>
      <c r="IT132">
        <v>-0.2844</v>
      </c>
      <c r="IU132">
        <v>-0.7885906718864093</v>
      </c>
      <c r="IV132">
        <v>-0.0007240741224296705</v>
      </c>
      <c r="IW132">
        <v>1.394155135453638E-07</v>
      </c>
      <c r="IX132">
        <v>-7.009397865246837E-11</v>
      </c>
      <c r="IY132">
        <v>-0.2677907096197649</v>
      </c>
      <c r="IZ132">
        <v>-0.01839738240005131</v>
      </c>
      <c r="JA132">
        <v>0.0009886339832832726</v>
      </c>
      <c r="JB132">
        <v>-4.895939666473346E-06</v>
      </c>
      <c r="JC132">
        <v>3</v>
      </c>
      <c r="JD132">
        <v>2018</v>
      </c>
      <c r="JE132">
        <v>1</v>
      </c>
      <c r="JF132">
        <v>26</v>
      </c>
      <c r="JG132">
        <v>15750.9</v>
      </c>
      <c r="JH132">
        <v>15750.6</v>
      </c>
      <c r="JI132">
        <v>0.579834</v>
      </c>
      <c r="JJ132">
        <v>2.7124</v>
      </c>
      <c r="JK132">
        <v>1.49658</v>
      </c>
      <c r="JL132">
        <v>2.38281</v>
      </c>
      <c r="JM132">
        <v>1.54785</v>
      </c>
      <c r="JN132">
        <v>2.4646</v>
      </c>
      <c r="JO132">
        <v>46.5028</v>
      </c>
      <c r="JP132">
        <v>13.8869</v>
      </c>
      <c r="JQ132">
        <v>18</v>
      </c>
      <c r="JR132">
        <v>491.703</v>
      </c>
      <c r="JS132">
        <v>444.351</v>
      </c>
      <c r="JT132">
        <v>23.6605</v>
      </c>
      <c r="JU132">
        <v>31.1902</v>
      </c>
      <c r="JV132">
        <v>29.9991</v>
      </c>
      <c r="JW132">
        <v>31.3679</v>
      </c>
      <c r="JX132">
        <v>31.3354</v>
      </c>
      <c r="JY132">
        <v>11.7141</v>
      </c>
      <c r="JZ132">
        <v>36.1421</v>
      </c>
      <c r="KA132">
        <v>0</v>
      </c>
      <c r="KB132">
        <v>23.6439</v>
      </c>
      <c r="KC132">
        <v>166.036</v>
      </c>
      <c r="KD132">
        <v>18.5752</v>
      </c>
      <c r="KE132">
        <v>100.299</v>
      </c>
      <c r="KF132">
        <v>100.084</v>
      </c>
    </row>
    <row r="133" spans="1:292">
      <c r="A133">
        <v>113</v>
      </c>
      <c r="B133">
        <v>1686153111.6</v>
      </c>
      <c r="C133">
        <v>3860.599999904633</v>
      </c>
      <c r="D133" t="s">
        <v>662</v>
      </c>
      <c r="E133" t="s">
        <v>663</v>
      </c>
      <c r="F133">
        <v>5</v>
      </c>
      <c r="G133" t="s">
        <v>631</v>
      </c>
      <c r="H133">
        <v>1686153103.814285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188.1970013353253</v>
      </c>
      <c r="AJ133">
        <v>200.5720424242425</v>
      </c>
      <c r="AK133">
        <v>-3.313644513196355</v>
      </c>
      <c r="AL133">
        <v>66.84819655366584</v>
      </c>
      <c r="AM133">
        <f>(AO133 - AN133 + DX133*1E3/(8.314*(DZ133+273.15)) * AQ133/DW133 * AP133) * DW133/(100*DK133) * 1000/(1000 - AO133)</f>
        <v>0</v>
      </c>
      <c r="AN133">
        <v>18.48330870477247</v>
      </c>
      <c r="AO133">
        <v>19.40538727272727</v>
      </c>
      <c r="AP133">
        <v>0.0001126706444374653</v>
      </c>
      <c r="AQ133">
        <v>100.2819492791305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1.24</v>
      </c>
      <c r="DL133">
        <v>0.5</v>
      </c>
      <c r="DM133" t="s">
        <v>430</v>
      </c>
      <c r="DN133">
        <v>2</v>
      </c>
      <c r="DO133" t="b">
        <v>1</v>
      </c>
      <c r="DP133">
        <v>1686153103.814285</v>
      </c>
      <c r="DQ133">
        <v>220.3200357142857</v>
      </c>
      <c r="DR133">
        <v>200.7021071428572</v>
      </c>
      <c r="DS133">
        <v>19.38570714285714</v>
      </c>
      <c r="DT133">
        <v>18.45686428571429</v>
      </c>
      <c r="DU133">
        <v>221.2628214285714</v>
      </c>
      <c r="DV133">
        <v>19.67010714285714</v>
      </c>
      <c r="DW133">
        <v>499.9948928571429</v>
      </c>
      <c r="DX133">
        <v>90.70984285714287</v>
      </c>
      <c r="DY133">
        <v>0.09997510714285716</v>
      </c>
      <c r="DZ133">
        <v>26.82995714285714</v>
      </c>
      <c r="EA133">
        <v>28.03033571428572</v>
      </c>
      <c r="EB133">
        <v>999.9000000000002</v>
      </c>
      <c r="EC133">
        <v>0</v>
      </c>
      <c r="ED133">
        <v>0</v>
      </c>
      <c r="EE133">
        <v>10001.18035714286</v>
      </c>
      <c r="EF133">
        <v>0</v>
      </c>
      <c r="EG133">
        <v>1673.8625</v>
      </c>
      <c r="EH133">
        <v>19.61798571428572</v>
      </c>
      <c r="EI133">
        <v>224.6755</v>
      </c>
      <c r="EJ133">
        <v>204.47575</v>
      </c>
      <c r="EK133">
        <v>0.9288405</v>
      </c>
      <c r="EL133">
        <v>200.7021071428572</v>
      </c>
      <c r="EM133">
        <v>18.45686428571429</v>
      </c>
      <c r="EN133">
        <v>1.758475</v>
      </c>
      <c r="EO133">
        <v>1.674221071428571</v>
      </c>
      <c r="EP133">
        <v>15.42248214285715</v>
      </c>
      <c r="EQ133">
        <v>14.659425</v>
      </c>
      <c r="ER133">
        <v>1999.989642857143</v>
      </c>
      <c r="ES133">
        <v>0.9800047857142858</v>
      </c>
      <c r="ET133">
        <v>0.01999497857142857</v>
      </c>
      <c r="EU133">
        <v>0</v>
      </c>
      <c r="EV133">
        <v>90.80334642857143</v>
      </c>
      <c r="EW133">
        <v>5.00078</v>
      </c>
      <c r="EX133">
        <v>5463.898928571429</v>
      </c>
      <c r="EY133">
        <v>16379.56785714286</v>
      </c>
      <c r="EZ133">
        <v>41.97964285714285</v>
      </c>
      <c r="FA133">
        <v>43.73867857142856</v>
      </c>
      <c r="FB133">
        <v>42.569</v>
      </c>
      <c r="FC133">
        <v>42.87692857142856</v>
      </c>
      <c r="FD133">
        <v>42.86578571428571</v>
      </c>
      <c r="FE133">
        <v>1955.095357142857</v>
      </c>
      <c r="FF133">
        <v>39.89214285714286</v>
      </c>
      <c r="FG133">
        <v>0</v>
      </c>
      <c r="FH133">
        <v>1686153104.5</v>
      </c>
      <c r="FI133">
        <v>0</v>
      </c>
      <c r="FJ133">
        <v>90.80480769230772</v>
      </c>
      <c r="FK133">
        <v>-3.067924768426018</v>
      </c>
      <c r="FL133">
        <v>-143.9408544218509</v>
      </c>
      <c r="FM133">
        <v>5463.848076923077</v>
      </c>
      <c r="FN133">
        <v>15</v>
      </c>
      <c r="FO133">
        <v>0</v>
      </c>
      <c r="FP133" t="s">
        <v>431</v>
      </c>
      <c r="FQ133">
        <v>1685208052.5</v>
      </c>
      <c r="FR133">
        <v>1685208070</v>
      </c>
      <c r="FS133">
        <v>0</v>
      </c>
      <c r="FT133">
        <v>0.013</v>
      </c>
      <c r="FU133">
        <v>-0.005</v>
      </c>
      <c r="FV133">
        <v>-0.464</v>
      </c>
      <c r="FW133">
        <v>-0.401</v>
      </c>
      <c r="FX133">
        <v>420</v>
      </c>
      <c r="FY133">
        <v>0</v>
      </c>
      <c r="FZ133">
        <v>0.03</v>
      </c>
      <c r="GA133">
        <v>0.02</v>
      </c>
      <c r="GB133">
        <v>19.40920975609756</v>
      </c>
      <c r="GC133">
        <v>3.865616027874541</v>
      </c>
      <c r="GD133">
        <v>0.3815544437735659</v>
      </c>
      <c r="GE133">
        <v>0</v>
      </c>
      <c r="GF133">
        <v>0.9352820975609757</v>
      </c>
      <c r="GG133">
        <v>-0.1652400836236936</v>
      </c>
      <c r="GH133">
        <v>0.01961349459889099</v>
      </c>
      <c r="GI133">
        <v>1</v>
      </c>
      <c r="GJ133">
        <v>1</v>
      </c>
      <c r="GK133">
        <v>2</v>
      </c>
      <c r="GL133" t="s">
        <v>439</v>
      </c>
      <c r="GM133">
        <v>3.10208</v>
      </c>
      <c r="GN133">
        <v>2.75839</v>
      </c>
      <c r="GO133">
        <v>0.0470599</v>
      </c>
      <c r="GP133">
        <v>0.0425572</v>
      </c>
      <c r="GQ133">
        <v>0.09428930000000001</v>
      </c>
      <c r="GR133">
        <v>0.09060120000000001</v>
      </c>
      <c r="GS133">
        <v>24487.5</v>
      </c>
      <c r="GT133">
        <v>24211.8</v>
      </c>
      <c r="GU133">
        <v>26252.1</v>
      </c>
      <c r="GV133">
        <v>25637.1</v>
      </c>
      <c r="GW133">
        <v>38140.4</v>
      </c>
      <c r="GX133">
        <v>35371.8</v>
      </c>
      <c r="GY133">
        <v>45893.7</v>
      </c>
      <c r="GZ133">
        <v>42094.9</v>
      </c>
      <c r="HA133">
        <v>1.85642</v>
      </c>
      <c r="HB133">
        <v>1.75957</v>
      </c>
      <c r="HC133">
        <v>0.056535</v>
      </c>
      <c r="HD133">
        <v>0</v>
      </c>
      <c r="HE133">
        <v>27.1241</v>
      </c>
      <c r="HF133">
        <v>999.9</v>
      </c>
      <c r="HG133">
        <v>30.5</v>
      </c>
      <c r="HH133">
        <v>44.6</v>
      </c>
      <c r="HI133">
        <v>31.7466</v>
      </c>
      <c r="HJ133">
        <v>61.0402</v>
      </c>
      <c r="HK133">
        <v>27.9848</v>
      </c>
      <c r="HL133">
        <v>1</v>
      </c>
      <c r="HM133">
        <v>0.312505</v>
      </c>
      <c r="HN133">
        <v>2.88745</v>
      </c>
      <c r="HO133">
        <v>20.2815</v>
      </c>
      <c r="HP133">
        <v>5.21355</v>
      </c>
      <c r="HQ133">
        <v>11.98</v>
      </c>
      <c r="HR133">
        <v>4.96385</v>
      </c>
      <c r="HS133">
        <v>3.27445</v>
      </c>
      <c r="HT133">
        <v>9999</v>
      </c>
      <c r="HU133">
        <v>9999</v>
      </c>
      <c r="HV133">
        <v>9999</v>
      </c>
      <c r="HW133">
        <v>57.8</v>
      </c>
      <c r="HX133">
        <v>1.86399</v>
      </c>
      <c r="HY133">
        <v>1.8602</v>
      </c>
      <c r="HZ133">
        <v>1.85861</v>
      </c>
      <c r="IA133">
        <v>1.85989</v>
      </c>
      <c r="IB133">
        <v>1.85989</v>
      </c>
      <c r="IC133">
        <v>1.85852</v>
      </c>
      <c r="ID133">
        <v>1.8576</v>
      </c>
      <c r="IE133">
        <v>1.85242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-0.925</v>
      </c>
      <c r="IT133">
        <v>-0.284</v>
      </c>
      <c r="IU133">
        <v>-0.7885906718864093</v>
      </c>
      <c r="IV133">
        <v>-0.0007240741224296705</v>
      </c>
      <c r="IW133">
        <v>1.394155135453638E-07</v>
      </c>
      <c r="IX133">
        <v>-7.009397865246837E-11</v>
      </c>
      <c r="IY133">
        <v>-0.2677907096197649</v>
      </c>
      <c r="IZ133">
        <v>-0.01839738240005131</v>
      </c>
      <c r="JA133">
        <v>0.0009886339832832726</v>
      </c>
      <c r="JB133">
        <v>-4.895939666473346E-06</v>
      </c>
      <c r="JC133">
        <v>3</v>
      </c>
      <c r="JD133">
        <v>2018</v>
      </c>
      <c r="JE133">
        <v>1</v>
      </c>
      <c r="JF133">
        <v>26</v>
      </c>
      <c r="JG133">
        <v>15751</v>
      </c>
      <c r="JH133">
        <v>15750.7</v>
      </c>
      <c r="JI133">
        <v>0.5432129999999999</v>
      </c>
      <c r="JJ133">
        <v>2.69775</v>
      </c>
      <c r="JK133">
        <v>1.49658</v>
      </c>
      <c r="JL133">
        <v>2.38281</v>
      </c>
      <c r="JM133">
        <v>1.54907</v>
      </c>
      <c r="JN133">
        <v>2.45972</v>
      </c>
      <c r="JO133">
        <v>46.5028</v>
      </c>
      <c r="JP133">
        <v>13.8956</v>
      </c>
      <c r="JQ133">
        <v>18</v>
      </c>
      <c r="JR133">
        <v>491.492</v>
      </c>
      <c r="JS133">
        <v>444.149</v>
      </c>
      <c r="JT133">
        <v>23.6368</v>
      </c>
      <c r="JU133">
        <v>31.1781</v>
      </c>
      <c r="JV133">
        <v>29.9992</v>
      </c>
      <c r="JW133">
        <v>31.3575</v>
      </c>
      <c r="JX133">
        <v>31.3265</v>
      </c>
      <c r="JY133">
        <v>10.9501</v>
      </c>
      <c r="JZ133">
        <v>36.1421</v>
      </c>
      <c r="KA133">
        <v>0</v>
      </c>
      <c r="KB133">
        <v>23.6004</v>
      </c>
      <c r="KC133">
        <v>152.676</v>
      </c>
      <c r="KD133">
        <v>18.5901</v>
      </c>
      <c r="KE133">
        <v>100.302</v>
      </c>
      <c r="KF133">
        <v>100.084</v>
      </c>
    </row>
    <row r="134" spans="1:292">
      <c r="A134">
        <v>114</v>
      </c>
      <c r="B134">
        <v>1686153116.6</v>
      </c>
      <c r="C134">
        <v>3865.599999904633</v>
      </c>
      <c r="D134" t="s">
        <v>664</v>
      </c>
      <c r="E134" t="s">
        <v>665</v>
      </c>
      <c r="F134">
        <v>5</v>
      </c>
      <c r="G134" t="s">
        <v>631</v>
      </c>
      <c r="H134">
        <v>1686153109.1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171.1152622119319</v>
      </c>
      <c r="AJ134">
        <v>183.9306909090909</v>
      </c>
      <c r="AK134">
        <v>-3.326140307358046</v>
      </c>
      <c r="AL134">
        <v>66.84819655366584</v>
      </c>
      <c r="AM134">
        <f>(AO134 - AN134 + DX134*1E3/(8.314*(DZ134+273.15)) * AQ134/DW134 * AP134) * DW134/(100*DK134) * 1000/(1000 - AO134)</f>
        <v>0</v>
      </c>
      <c r="AN134">
        <v>18.48158049717017</v>
      </c>
      <c r="AO134">
        <v>19.41620424242424</v>
      </c>
      <c r="AP134">
        <v>3.853640304868297E-05</v>
      </c>
      <c r="AQ134">
        <v>100.2819492791305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1.24</v>
      </c>
      <c r="DL134">
        <v>0.5</v>
      </c>
      <c r="DM134" t="s">
        <v>430</v>
      </c>
      <c r="DN134">
        <v>2</v>
      </c>
      <c r="DO134" t="b">
        <v>1</v>
      </c>
      <c r="DP134">
        <v>1686153109.1</v>
      </c>
      <c r="DQ134">
        <v>203.1465925925926</v>
      </c>
      <c r="DR134">
        <v>183.162</v>
      </c>
      <c r="DS134">
        <v>19.39687777777778</v>
      </c>
      <c r="DT134">
        <v>18.47942222222222</v>
      </c>
      <c r="DU134">
        <v>204.0777037037037</v>
      </c>
      <c r="DV134">
        <v>19.68111481481481</v>
      </c>
      <c r="DW134">
        <v>500.0132592592592</v>
      </c>
      <c r="DX134">
        <v>90.70918518518519</v>
      </c>
      <c r="DY134">
        <v>0.09993852222222223</v>
      </c>
      <c r="DZ134">
        <v>26.84049259259259</v>
      </c>
      <c r="EA134">
        <v>28.04655185185185</v>
      </c>
      <c r="EB134">
        <v>999.9000000000001</v>
      </c>
      <c r="EC134">
        <v>0</v>
      </c>
      <c r="ED134">
        <v>0</v>
      </c>
      <c r="EE134">
        <v>10005.16407407407</v>
      </c>
      <c r="EF134">
        <v>0</v>
      </c>
      <c r="EG134">
        <v>1674.834074074074</v>
      </c>
      <c r="EH134">
        <v>19.98458888888889</v>
      </c>
      <c r="EI134">
        <v>207.1647407407407</v>
      </c>
      <c r="EJ134">
        <v>186.6102222222222</v>
      </c>
      <c r="EK134">
        <v>0.9174468148148149</v>
      </c>
      <c r="EL134">
        <v>183.162</v>
      </c>
      <c r="EM134">
        <v>18.47942222222222</v>
      </c>
      <c r="EN134">
        <v>1.759475555555555</v>
      </c>
      <c r="EO134">
        <v>1.676255555555555</v>
      </c>
      <c r="EP134">
        <v>15.43133703703704</v>
      </c>
      <c r="EQ134">
        <v>14.67825185185185</v>
      </c>
      <c r="ER134">
        <v>1999.994444444445</v>
      </c>
      <c r="ES134">
        <v>0.9800025925925927</v>
      </c>
      <c r="ET134">
        <v>0.01999723703703704</v>
      </c>
      <c r="EU134">
        <v>0</v>
      </c>
      <c r="EV134">
        <v>90.60760740740741</v>
      </c>
      <c r="EW134">
        <v>5.00078</v>
      </c>
      <c r="EX134">
        <v>5457.991111111111</v>
      </c>
      <c r="EY134">
        <v>16379.59259259259</v>
      </c>
      <c r="EZ134">
        <v>41.97425925925926</v>
      </c>
      <c r="FA134">
        <v>43.74055555555555</v>
      </c>
      <c r="FB134">
        <v>42.6364074074074</v>
      </c>
      <c r="FC134">
        <v>42.86777777777777</v>
      </c>
      <c r="FD134">
        <v>42.86314814814814</v>
      </c>
      <c r="FE134">
        <v>1955.095925925926</v>
      </c>
      <c r="FF134">
        <v>39.89481481481481</v>
      </c>
      <c r="FG134">
        <v>0</v>
      </c>
      <c r="FH134">
        <v>1686153109.9</v>
      </c>
      <c r="FI134">
        <v>0</v>
      </c>
      <c r="FJ134">
        <v>90.59938799999998</v>
      </c>
      <c r="FK134">
        <v>-1.622515364983349</v>
      </c>
      <c r="FL134">
        <v>-55.75538455274268</v>
      </c>
      <c r="FM134">
        <v>5457.6412</v>
      </c>
      <c r="FN134">
        <v>15</v>
      </c>
      <c r="FO134">
        <v>0</v>
      </c>
      <c r="FP134" t="s">
        <v>431</v>
      </c>
      <c r="FQ134">
        <v>1685208052.5</v>
      </c>
      <c r="FR134">
        <v>1685208070</v>
      </c>
      <c r="FS134">
        <v>0</v>
      </c>
      <c r="FT134">
        <v>0.013</v>
      </c>
      <c r="FU134">
        <v>-0.005</v>
      </c>
      <c r="FV134">
        <v>-0.464</v>
      </c>
      <c r="FW134">
        <v>-0.401</v>
      </c>
      <c r="FX134">
        <v>420</v>
      </c>
      <c r="FY134">
        <v>0</v>
      </c>
      <c r="FZ134">
        <v>0.03</v>
      </c>
      <c r="GA134">
        <v>0.02</v>
      </c>
      <c r="GB134">
        <v>19.75456585365854</v>
      </c>
      <c r="GC134">
        <v>4.113844599303119</v>
      </c>
      <c r="GD134">
        <v>0.4072592520081315</v>
      </c>
      <c r="GE134">
        <v>0</v>
      </c>
      <c r="GF134">
        <v>0.9287803170731708</v>
      </c>
      <c r="GG134">
        <v>-0.1215518885017422</v>
      </c>
      <c r="GH134">
        <v>0.01802257039061939</v>
      </c>
      <c r="GI134">
        <v>1</v>
      </c>
      <c r="GJ134">
        <v>1</v>
      </c>
      <c r="GK134">
        <v>2</v>
      </c>
      <c r="GL134" t="s">
        <v>439</v>
      </c>
      <c r="GM134">
        <v>3.10183</v>
      </c>
      <c r="GN134">
        <v>2.75803</v>
      </c>
      <c r="GO134">
        <v>0.0435914</v>
      </c>
      <c r="GP134">
        <v>0.0389301</v>
      </c>
      <c r="GQ134">
        <v>0.0943281</v>
      </c>
      <c r="GR134">
        <v>0.0907881</v>
      </c>
      <c r="GS134">
        <v>24577.2</v>
      </c>
      <c r="GT134">
        <v>24304</v>
      </c>
      <c r="GU134">
        <v>26252.8</v>
      </c>
      <c r="GV134">
        <v>25637.5</v>
      </c>
      <c r="GW134">
        <v>38138.7</v>
      </c>
      <c r="GX134">
        <v>35364.6</v>
      </c>
      <c r="GY134">
        <v>45894.2</v>
      </c>
      <c r="GZ134">
        <v>42095.5</v>
      </c>
      <c r="HA134">
        <v>1.85625</v>
      </c>
      <c r="HB134">
        <v>1.76038</v>
      </c>
      <c r="HC134">
        <v>0.055939</v>
      </c>
      <c r="HD134">
        <v>0</v>
      </c>
      <c r="HE134">
        <v>27.1517</v>
      </c>
      <c r="HF134">
        <v>999.9</v>
      </c>
      <c r="HG134">
        <v>30.5</v>
      </c>
      <c r="HH134">
        <v>44.6</v>
      </c>
      <c r="HI134">
        <v>31.749</v>
      </c>
      <c r="HJ134">
        <v>61.1102</v>
      </c>
      <c r="HK134">
        <v>28.129</v>
      </c>
      <c r="HL134">
        <v>1</v>
      </c>
      <c r="HM134">
        <v>0.312332</v>
      </c>
      <c r="HN134">
        <v>2.99884</v>
      </c>
      <c r="HO134">
        <v>20.2796</v>
      </c>
      <c r="HP134">
        <v>5.2137</v>
      </c>
      <c r="HQ134">
        <v>11.98</v>
      </c>
      <c r="HR134">
        <v>4.96375</v>
      </c>
      <c r="HS134">
        <v>3.27445</v>
      </c>
      <c r="HT134">
        <v>9999</v>
      </c>
      <c r="HU134">
        <v>9999</v>
      </c>
      <c r="HV134">
        <v>9999</v>
      </c>
      <c r="HW134">
        <v>57.8</v>
      </c>
      <c r="HX134">
        <v>1.86399</v>
      </c>
      <c r="HY134">
        <v>1.8602</v>
      </c>
      <c r="HZ134">
        <v>1.85863</v>
      </c>
      <c r="IA134">
        <v>1.85989</v>
      </c>
      <c r="IB134">
        <v>1.85989</v>
      </c>
      <c r="IC134">
        <v>1.85852</v>
      </c>
      <c r="ID134">
        <v>1.8576</v>
      </c>
      <c r="IE134">
        <v>1.85242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-0.914</v>
      </c>
      <c r="IT134">
        <v>-0.2839</v>
      </c>
      <c r="IU134">
        <v>-0.7885906718864093</v>
      </c>
      <c r="IV134">
        <v>-0.0007240741224296705</v>
      </c>
      <c r="IW134">
        <v>1.394155135453638E-07</v>
      </c>
      <c r="IX134">
        <v>-7.009397865246837E-11</v>
      </c>
      <c r="IY134">
        <v>-0.2677907096197649</v>
      </c>
      <c r="IZ134">
        <v>-0.01839738240005131</v>
      </c>
      <c r="JA134">
        <v>0.0009886339832832726</v>
      </c>
      <c r="JB134">
        <v>-4.895939666473346E-06</v>
      </c>
      <c r="JC134">
        <v>3</v>
      </c>
      <c r="JD134">
        <v>2018</v>
      </c>
      <c r="JE134">
        <v>1</v>
      </c>
      <c r="JF134">
        <v>26</v>
      </c>
      <c r="JG134">
        <v>15751.1</v>
      </c>
      <c r="JH134">
        <v>15750.8</v>
      </c>
      <c r="JI134">
        <v>0.499268</v>
      </c>
      <c r="JJ134">
        <v>2.7063</v>
      </c>
      <c r="JK134">
        <v>1.49658</v>
      </c>
      <c r="JL134">
        <v>2.38281</v>
      </c>
      <c r="JM134">
        <v>1.54785</v>
      </c>
      <c r="JN134">
        <v>2.39258</v>
      </c>
      <c r="JO134">
        <v>46.5028</v>
      </c>
      <c r="JP134">
        <v>13.8781</v>
      </c>
      <c r="JQ134">
        <v>18</v>
      </c>
      <c r="JR134">
        <v>491.312</v>
      </c>
      <c r="JS134">
        <v>444.585</v>
      </c>
      <c r="JT134">
        <v>23.5982</v>
      </c>
      <c r="JU134">
        <v>31.1672</v>
      </c>
      <c r="JV134">
        <v>29.9996</v>
      </c>
      <c r="JW134">
        <v>31.3474</v>
      </c>
      <c r="JX134">
        <v>31.3184</v>
      </c>
      <c r="JY134">
        <v>10.095</v>
      </c>
      <c r="JZ134">
        <v>35.8519</v>
      </c>
      <c r="KA134">
        <v>0</v>
      </c>
      <c r="KB134">
        <v>23.5447</v>
      </c>
      <c r="KC134">
        <v>132.639</v>
      </c>
      <c r="KD134">
        <v>18.6026</v>
      </c>
      <c r="KE134">
        <v>100.303</v>
      </c>
      <c r="KF134">
        <v>100.086</v>
      </c>
    </row>
    <row r="135" spans="1:292">
      <c r="A135">
        <v>115</v>
      </c>
      <c r="B135">
        <v>1686153121.6</v>
      </c>
      <c r="C135">
        <v>3870.599999904633</v>
      </c>
      <c r="D135" t="s">
        <v>666</v>
      </c>
      <c r="E135" t="s">
        <v>667</v>
      </c>
      <c r="F135">
        <v>5</v>
      </c>
      <c r="G135" t="s">
        <v>631</v>
      </c>
      <c r="H135">
        <v>1686153113.814285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154.3002872239348</v>
      </c>
      <c r="AJ135">
        <v>167.3571696969698</v>
      </c>
      <c r="AK135">
        <v>-3.316561299275194</v>
      </c>
      <c r="AL135">
        <v>66.84819655366584</v>
      </c>
      <c r="AM135">
        <f>(AO135 - AN135 + DX135*1E3/(8.314*(DZ135+273.15)) * AQ135/DW135 * AP135) * DW135/(100*DK135) * 1000/(1000 - AO135)</f>
        <v>0</v>
      </c>
      <c r="AN135">
        <v>18.59710474086024</v>
      </c>
      <c r="AO135">
        <v>19.45827393939394</v>
      </c>
      <c r="AP135">
        <v>0.008147535708727454</v>
      </c>
      <c r="AQ135">
        <v>100.2819492791305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1.24</v>
      </c>
      <c r="DL135">
        <v>0.5</v>
      </c>
      <c r="DM135" t="s">
        <v>430</v>
      </c>
      <c r="DN135">
        <v>2</v>
      </c>
      <c r="DO135" t="b">
        <v>1</v>
      </c>
      <c r="DP135">
        <v>1686153113.814285</v>
      </c>
      <c r="DQ135">
        <v>187.822</v>
      </c>
      <c r="DR135">
        <v>167.5151785714286</v>
      </c>
      <c r="DS135">
        <v>19.41480000000001</v>
      </c>
      <c r="DT135">
        <v>18.52078571428572</v>
      </c>
      <c r="DU135">
        <v>188.74275</v>
      </c>
      <c r="DV135">
        <v>19.698775</v>
      </c>
      <c r="DW135">
        <v>500.025</v>
      </c>
      <c r="DX135">
        <v>90.70937857142857</v>
      </c>
      <c r="DY135">
        <v>0.09992931428571428</v>
      </c>
      <c r="DZ135">
        <v>26.84793571428571</v>
      </c>
      <c r="EA135">
        <v>28.05322857142858</v>
      </c>
      <c r="EB135">
        <v>999.9000000000002</v>
      </c>
      <c r="EC135">
        <v>0</v>
      </c>
      <c r="ED135">
        <v>0</v>
      </c>
      <c r="EE135">
        <v>10003.34892857143</v>
      </c>
      <c r="EF135">
        <v>0</v>
      </c>
      <c r="EG135">
        <v>1675.359642857142</v>
      </c>
      <c r="EH135">
        <v>20.30686071428572</v>
      </c>
      <c r="EI135">
        <v>191.5404642857143</v>
      </c>
      <c r="EJ135">
        <v>170.6755357142857</v>
      </c>
      <c r="EK135">
        <v>0.8940032857142858</v>
      </c>
      <c r="EL135">
        <v>167.5151785714286</v>
      </c>
      <c r="EM135">
        <v>18.52078571428572</v>
      </c>
      <c r="EN135">
        <v>1.761103928571429</v>
      </c>
      <c r="EO135">
        <v>1.680010357142857</v>
      </c>
      <c r="EP135">
        <v>15.44576071428571</v>
      </c>
      <c r="EQ135">
        <v>14.71289642857143</v>
      </c>
      <c r="ER135">
        <v>2000.025714285714</v>
      </c>
      <c r="ES135">
        <v>0.9800003928571428</v>
      </c>
      <c r="ET135">
        <v>0.019999525</v>
      </c>
      <c r="EU135">
        <v>0</v>
      </c>
      <c r="EV135">
        <v>90.43851071428573</v>
      </c>
      <c r="EW135">
        <v>5.00078</v>
      </c>
      <c r="EX135">
        <v>5453.548928571429</v>
      </c>
      <c r="EY135">
        <v>16379.82857142857</v>
      </c>
      <c r="EZ135">
        <v>41.95510714285714</v>
      </c>
      <c r="FA135">
        <v>43.73639285714285</v>
      </c>
      <c r="FB135">
        <v>42.6047857142857</v>
      </c>
      <c r="FC135">
        <v>42.86357142857141</v>
      </c>
      <c r="FD135">
        <v>42.87021428571427</v>
      </c>
      <c r="FE135">
        <v>1955.123214285715</v>
      </c>
      <c r="FF135">
        <v>39.89857142857144</v>
      </c>
      <c r="FG135">
        <v>0</v>
      </c>
      <c r="FH135">
        <v>1686153114.7</v>
      </c>
      <c r="FI135">
        <v>0</v>
      </c>
      <c r="FJ135">
        <v>90.42295200000002</v>
      </c>
      <c r="FK135">
        <v>-1.693876920834345</v>
      </c>
      <c r="FL135">
        <v>26.39000000710142</v>
      </c>
      <c r="FM135">
        <v>5453.089599999999</v>
      </c>
      <c r="FN135">
        <v>15</v>
      </c>
      <c r="FO135">
        <v>0</v>
      </c>
      <c r="FP135" t="s">
        <v>431</v>
      </c>
      <c r="FQ135">
        <v>1685208052.5</v>
      </c>
      <c r="FR135">
        <v>1685208070</v>
      </c>
      <c r="FS135">
        <v>0</v>
      </c>
      <c r="FT135">
        <v>0.013</v>
      </c>
      <c r="FU135">
        <v>-0.005</v>
      </c>
      <c r="FV135">
        <v>-0.464</v>
      </c>
      <c r="FW135">
        <v>-0.401</v>
      </c>
      <c r="FX135">
        <v>420</v>
      </c>
      <c r="FY135">
        <v>0</v>
      </c>
      <c r="FZ135">
        <v>0.03</v>
      </c>
      <c r="GA135">
        <v>0.02</v>
      </c>
      <c r="GB135">
        <v>20.133615</v>
      </c>
      <c r="GC135">
        <v>4.130109568480262</v>
      </c>
      <c r="GD135">
        <v>0.3990953473482244</v>
      </c>
      <c r="GE135">
        <v>0</v>
      </c>
      <c r="GF135">
        <v>0.9009888</v>
      </c>
      <c r="GG135">
        <v>-0.2468507617260806</v>
      </c>
      <c r="GH135">
        <v>0.03247214048318959</v>
      </c>
      <c r="GI135">
        <v>1</v>
      </c>
      <c r="GJ135">
        <v>1</v>
      </c>
      <c r="GK135">
        <v>2</v>
      </c>
      <c r="GL135" t="s">
        <v>439</v>
      </c>
      <c r="GM135">
        <v>3.10195</v>
      </c>
      <c r="GN135">
        <v>2.75783</v>
      </c>
      <c r="GO135">
        <v>0.0400556</v>
      </c>
      <c r="GP135">
        <v>0.0351977</v>
      </c>
      <c r="GQ135">
        <v>0.0944865</v>
      </c>
      <c r="GR135">
        <v>0.091053</v>
      </c>
      <c r="GS135">
        <v>24668.1</v>
      </c>
      <c r="GT135">
        <v>24398.5</v>
      </c>
      <c r="GU135">
        <v>26252.8</v>
      </c>
      <c r="GV135">
        <v>25637.7</v>
      </c>
      <c r="GW135">
        <v>38132.2</v>
      </c>
      <c r="GX135">
        <v>35354.1</v>
      </c>
      <c r="GY135">
        <v>45895</v>
      </c>
      <c r="GZ135">
        <v>42095.9</v>
      </c>
      <c r="HA135">
        <v>1.85653</v>
      </c>
      <c r="HB135">
        <v>1.76028</v>
      </c>
      <c r="HC135">
        <v>0.0532418</v>
      </c>
      <c r="HD135">
        <v>0</v>
      </c>
      <c r="HE135">
        <v>27.1823</v>
      </c>
      <c r="HF135">
        <v>999.9</v>
      </c>
      <c r="HG135">
        <v>30.5</v>
      </c>
      <c r="HH135">
        <v>44.6</v>
      </c>
      <c r="HI135">
        <v>31.7475</v>
      </c>
      <c r="HJ135">
        <v>61.3902</v>
      </c>
      <c r="HK135">
        <v>28.2332</v>
      </c>
      <c r="HL135">
        <v>1</v>
      </c>
      <c r="HM135">
        <v>0.312121</v>
      </c>
      <c r="HN135">
        <v>3.10285</v>
      </c>
      <c r="HO135">
        <v>20.2773</v>
      </c>
      <c r="HP135">
        <v>5.21385</v>
      </c>
      <c r="HQ135">
        <v>11.98</v>
      </c>
      <c r="HR135">
        <v>4.9639</v>
      </c>
      <c r="HS135">
        <v>3.27445</v>
      </c>
      <c r="HT135">
        <v>9999</v>
      </c>
      <c r="HU135">
        <v>9999</v>
      </c>
      <c r="HV135">
        <v>9999</v>
      </c>
      <c r="HW135">
        <v>57.8</v>
      </c>
      <c r="HX135">
        <v>1.86399</v>
      </c>
      <c r="HY135">
        <v>1.8602</v>
      </c>
      <c r="HZ135">
        <v>1.85864</v>
      </c>
      <c r="IA135">
        <v>1.85989</v>
      </c>
      <c r="IB135">
        <v>1.85989</v>
      </c>
      <c r="IC135">
        <v>1.85852</v>
      </c>
      <c r="ID135">
        <v>1.8576</v>
      </c>
      <c r="IE135">
        <v>1.85242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-0.903</v>
      </c>
      <c r="IT135">
        <v>-0.2833</v>
      </c>
      <c r="IU135">
        <v>-0.7885906718864093</v>
      </c>
      <c r="IV135">
        <v>-0.0007240741224296705</v>
      </c>
      <c r="IW135">
        <v>1.394155135453638E-07</v>
      </c>
      <c r="IX135">
        <v>-7.009397865246837E-11</v>
      </c>
      <c r="IY135">
        <v>-0.2677907096197649</v>
      </c>
      <c r="IZ135">
        <v>-0.01839738240005131</v>
      </c>
      <c r="JA135">
        <v>0.0009886339832832726</v>
      </c>
      <c r="JB135">
        <v>-4.895939666473346E-06</v>
      </c>
      <c r="JC135">
        <v>3</v>
      </c>
      <c r="JD135">
        <v>2018</v>
      </c>
      <c r="JE135">
        <v>1</v>
      </c>
      <c r="JF135">
        <v>26</v>
      </c>
      <c r="JG135">
        <v>15751.2</v>
      </c>
      <c r="JH135">
        <v>15750.9</v>
      </c>
      <c r="JI135">
        <v>0.462646</v>
      </c>
      <c r="JJ135">
        <v>2.70508</v>
      </c>
      <c r="JK135">
        <v>1.49658</v>
      </c>
      <c r="JL135">
        <v>2.38281</v>
      </c>
      <c r="JM135">
        <v>1.54785</v>
      </c>
      <c r="JN135">
        <v>2.42065</v>
      </c>
      <c r="JO135">
        <v>46.4735</v>
      </c>
      <c r="JP135">
        <v>13.8781</v>
      </c>
      <c r="JQ135">
        <v>18</v>
      </c>
      <c r="JR135">
        <v>491.407</v>
      </c>
      <c r="JS135">
        <v>444.47</v>
      </c>
      <c r="JT135">
        <v>23.5426</v>
      </c>
      <c r="JU135">
        <v>31.1569</v>
      </c>
      <c r="JV135">
        <v>29.9998</v>
      </c>
      <c r="JW135">
        <v>31.338</v>
      </c>
      <c r="JX135">
        <v>31.311</v>
      </c>
      <c r="JY135">
        <v>9.34808</v>
      </c>
      <c r="JZ135">
        <v>35.8519</v>
      </c>
      <c r="KA135">
        <v>0</v>
      </c>
      <c r="KB135">
        <v>23.4846</v>
      </c>
      <c r="KC135">
        <v>119.271</v>
      </c>
      <c r="KD135">
        <v>18.5757</v>
      </c>
      <c r="KE135">
        <v>100.304</v>
      </c>
      <c r="KF135">
        <v>100.087</v>
      </c>
    </row>
    <row r="136" spans="1:292">
      <c r="A136">
        <v>116</v>
      </c>
      <c r="B136">
        <v>1686153126.6</v>
      </c>
      <c r="C136">
        <v>3875.599999904633</v>
      </c>
      <c r="D136" t="s">
        <v>668</v>
      </c>
      <c r="E136" t="s">
        <v>669</v>
      </c>
      <c r="F136">
        <v>5</v>
      </c>
      <c r="G136" t="s">
        <v>631</v>
      </c>
      <c r="H136">
        <v>1686153119.1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137.7087640247627</v>
      </c>
      <c r="AJ136">
        <v>150.9291151515151</v>
      </c>
      <c r="AK136">
        <v>-3.266686563600204</v>
      </c>
      <c r="AL136">
        <v>66.84819655366584</v>
      </c>
      <c r="AM136">
        <f>(AO136 - AN136 + DX136*1E3/(8.314*(DZ136+273.15)) * AQ136/DW136 * AP136) * DW136/(100*DK136) * 1000/(1000 - AO136)</f>
        <v>0</v>
      </c>
      <c r="AN136">
        <v>18.61145149141881</v>
      </c>
      <c r="AO136">
        <v>19.4970406060606</v>
      </c>
      <c r="AP136">
        <v>0.007715358499181785</v>
      </c>
      <c r="AQ136">
        <v>100.2819492791305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1.24</v>
      </c>
      <c r="DL136">
        <v>0.5</v>
      </c>
      <c r="DM136" t="s">
        <v>430</v>
      </c>
      <c r="DN136">
        <v>2</v>
      </c>
      <c r="DO136" t="b">
        <v>1</v>
      </c>
      <c r="DP136">
        <v>1686153119.1</v>
      </c>
      <c r="DQ136">
        <v>170.6211851851852</v>
      </c>
      <c r="DR136">
        <v>150.0848888888889</v>
      </c>
      <c r="DS136">
        <v>19.44478518518519</v>
      </c>
      <c r="DT136">
        <v>18.56464444444444</v>
      </c>
      <c r="DU136">
        <v>171.5301111111111</v>
      </c>
      <c r="DV136">
        <v>19.72832222222222</v>
      </c>
      <c r="DW136">
        <v>500.0285555555555</v>
      </c>
      <c r="DX136">
        <v>90.70948888888888</v>
      </c>
      <c r="DY136">
        <v>0.09996706296296297</v>
      </c>
      <c r="DZ136">
        <v>26.85731851851851</v>
      </c>
      <c r="EA136">
        <v>28.05812222222222</v>
      </c>
      <c r="EB136">
        <v>999.9000000000001</v>
      </c>
      <c r="EC136">
        <v>0</v>
      </c>
      <c r="ED136">
        <v>0</v>
      </c>
      <c r="EE136">
        <v>9992.339259259261</v>
      </c>
      <c r="EF136">
        <v>0</v>
      </c>
      <c r="EG136">
        <v>1675.656666666667</v>
      </c>
      <c r="EH136">
        <v>20.53625185185185</v>
      </c>
      <c r="EI136">
        <v>174.0041851851851</v>
      </c>
      <c r="EJ136">
        <v>152.9231851851852</v>
      </c>
      <c r="EK136">
        <v>0.8801332592592593</v>
      </c>
      <c r="EL136">
        <v>150.0848888888889</v>
      </c>
      <c r="EM136">
        <v>18.56464444444444</v>
      </c>
      <c r="EN136">
        <v>1.763825555555556</v>
      </c>
      <c r="EO136">
        <v>1.68398962962963</v>
      </c>
      <c r="EP136">
        <v>15.46982592592592</v>
      </c>
      <c r="EQ136">
        <v>14.74957407407407</v>
      </c>
      <c r="ER136">
        <v>2000.002962962963</v>
      </c>
      <c r="ES136">
        <v>0.9800006666666667</v>
      </c>
      <c r="ET136">
        <v>0.01999924074074074</v>
      </c>
      <c r="EU136">
        <v>0</v>
      </c>
      <c r="EV136">
        <v>90.3459037037037</v>
      </c>
      <c r="EW136">
        <v>5.00078</v>
      </c>
      <c r="EX136">
        <v>5455.236666666666</v>
      </c>
      <c r="EY136">
        <v>16379.65555555556</v>
      </c>
      <c r="EZ136">
        <v>41.96496296296296</v>
      </c>
      <c r="FA136">
        <v>43.74296296296296</v>
      </c>
      <c r="FB136">
        <v>42.72199999999999</v>
      </c>
      <c r="FC136">
        <v>42.8631111111111</v>
      </c>
      <c r="FD136">
        <v>42.8747037037037</v>
      </c>
      <c r="FE136">
        <v>1955.103333333333</v>
      </c>
      <c r="FF136">
        <v>39.89777777777778</v>
      </c>
      <c r="FG136">
        <v>0</v>
      </c>
      <c r="FH136">
        <v>1686153119.5</v>
      </c>
      <c r="FI136">
        <v>0</v>
      </c>
      <c r="FJ136">
        <v>90.349092</v>
      </c>
      <c r="FK136">
        <v>-1.237230766820638</v>
      </c>
      <c r="FL136">
        <v>-19.12769222503366</v>
      </c>
      <c r="FM136">
        <v>5455.288399999999</v>
      </c>
      <c r="FN136">
        <v>15</v>
      </c>
      <c r="FO136">
        <v>0</v>
      </c>
      <c r="FP136" t="s">
        <v>431</v>
      </c>
      <c r="FQ136">
        <v>1685208052.5</v>
      </c>
      <c r="FR136">
        <v>1685208070</v>
      </c>
      <c r="FS136">
        <v>0</v>
      </c>
      <c r="FT136">
        <v>0.013</v>
      </c>
      <c r="FU136">
        <v>-0.005</v>
      </c>
      <c r="FV136">
        <v>-0.464</v>
      </c>
      <c r="FW136">
        <v>-0.401</v>
      </c>
      <c r="FX136">
        <v>420</v>
      </c>
      <c r="FY136">
        <v>0</v>
      </c>
      <c r="FZ136">
        <v>0.03</v>
      </c>
      <c r="GA136">
        <v>0.02</v>
      </c>
      <c r="GB136">
        <v>20.35379024390244</v>
      </c>
      <c r="GC136">
        <v>2.964035540069667</v>
      </c>
      <c r="GD136">
        <v>0.321565382954345</v>
      </c>
      <c r="GE136">
        <v>0</v>
      </c>
      <c r="GF136">
        <v>0.8896577804878051</v>
      </c>
      <c r="GG136">
        <v>-0.2167198327526133</v>
      </c>
      <c r="GH136">
        <v>0.03138005078382947</v>
      </c>
      <c r="GI136">
        <v>1</v>
      </c>
      <c r="GJ136">
        <v>1</v>
      </c>
      <c r="GK136">
        <v>2</v>
      </c>
      <c r="GL136" t="s">
        <v>439</v>
      </c>
      <c r="GM136">
        <v>3.10189</v>
      </c>
      <c r="GN136">
        <v>2.75791</v>
      </c>
      <c r="GO136">
        <v>0.0364809</v>
      </c>
      <c r="GP136">
        <v>0.0315896</v>
      </c>
      <c r="GQ136">
        <v>0.094608</v>
      </c>
      <c r="GR136">
        <v>0.0910477</v>
      </c>
      <c r="GS136">
        <v>24760.1</v>
      </c>
      <c r="GT136">
        <v>24490.1</v>
      </c>
      <c r="GU136">
        <v>26253</v>
      </c>
      <c r="GV136">
        <v>25638</v>
      </c>
      <c r="GW136">
        <v>38126.6</v>
      </c>
      <c r="GX136">
        <v>35354.3</v>
      </c>
      <c r="GY136">
        <v>45895</v>
      </c>
      <c r="GZ136">
        <v>42096.3</v>
      </c>
      <c r="HA136">
        <v>1.85632</v>
      </c>
      <c r="HB136">
        <v>1.76057</v>
      </c>
      <c r="HC136">
        <v>0.0518337</v>
      </c>
      <c r="HD136">
        <v>0</v>
      </c>
      <c r="HE136">
        <v>27.2146</v>
      </c>
      <c r="HF136">
        <v>999.9</v>
      </c>
      <c r="HG136">
        <v>30.5</v>
      </c>
      <c r="HH136">
        <v>44.6</v>
      </c>
      <c r="HI136">
        <v>31.7448</v>
      </c>
      <c r="HJ136">
        <v>61.0702</v>
      </c>
      <c r="HK136">
        <v>28.1731</v>
      </c>
      <c r="HL136">
        <v>1</v>
      </c>
      <c r="HM136">
        <v>0.311944</v>
      </c>
      <c r="HN136">
        <v>3.189</v>
      </c>
      <c r="HO136">
        <v>20.2756</v>
      </c>
      <c r="HP136">
        <v>5.2131</v>
      </c>
      <c r="HQ136">
        <v>11.98</v>
      </c>
      <c r="HR136">
        <v>4.9636</v>
      </c>
      <c r="HS136">
        <v>3.27435</v>
      </c>
      <c r="HT136">
        <v>9999</v>
      </c>
      <c r="HU136">
        <v>9999</v>
      </c>
      <c r="HV136">
        <v>9999</v>
      </c>
      <c r="HW136">
        <v>57.8</v>
      </c>
      <c r="HX136">
        <v>1.86398</v>
      </c>
      <c r="HY136">
        <v>1.8602</v>
      </c>
      <c r="HZ136">
        <v>1.85863</v>
      </c>
      <c r="IA136">
        <v>1.85989</v>
      </c>
      <c r="IB136">
        <v>1.85989</v>
      </c>
      <c r="IC136">
        <v>1.85852</v>
      </c>
      <c r="ID136">
        <v>1.8576</v>
      </c>
      <c r="IE136">
        <v>1.85242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-0.892</v>
      </c>
      <c r="IT136">
        <v>-0.2828</v>
      </c>
      <c r="IU136">
        <v>-0.7885906718864093</v>
      </c>
      <c r="IV136">
        <v>-0.0007240741224296705</v>
      </c>
      <c r="IW136">
        <v>1.394155135453638E-07</v>
      </c>
      <c r="IX136">
        <v>-7.009397865246837E-11</v>
      </c>
      <c r="IY136">
        <v>-0.2677907096197649</v>
      </c>
      <c r="IZ136">
        <v>-0.01839738240005131</v>
      </c>
      <c r="JA136">
        <v>0.0009886339832832726</v>
      </c>
      <c r="JB136">
        <v>-4.895939666473346E-06</v>
      </c>
      <c r="JC136">
        <v>3</v>
      </c>
      <c r="JD136">
        <v>2018</v>
      </c>
      <c r="JE136">
        <v>1</v>
      </c>
      <c r="JF136">
        <v>26</v>
      </c>
      <c r="JG136">
        <v>15751.2</v>
      </c>
      <c r="JH136">
        <v>15750.9</v>
      </c>
      <c r="JI136">
        <v>0.421143</v>
      </c>
      <c r="JJ136">
        <v>2.70264</v>
      </c>
      <c r="JK136">
        <v>1.49658</v>
      </c>
      <c r="JL136">
        <v>2.38281</v>
      </c>
      <c r="JM136">
        <v>1.54785</v>
      </c>
      <c r="JN136">
        <v>2.45239</v>
      </c>
      <c r="JO136">
        <v>46.4735</v>
      </c>
      <c r="JP136">
        <v>13.8781</v>
      </c>
      <c r="JQ136">
        <v>18</v>
      </c>
      <c r="JR136">
        <v>491.222</v>
      </c>
      <c r="JS136">
        <v>444.602</v>
      </c>
      <c r="JT136">
        <v>23.4818</v>
      </c>
      <c r="JU136">
        <v>31.1474</v>
      </c>
      <c r="JV136">
        <v>29.9998</v>
      </c>
      <c r="JW136">
        <v>31.3291</v>
      </c>
      <c r="JX136">
        <v>31.3035</v>
      </c>
      <c r="JY136">
        <v>8.51599</v>
      </c>
      <c r="JZ136">
        <v>35.8519</v>
      </c>
      <c r="KA136">
        <v>0</v>
      </c>
      <c r="KB136">
        <v>23.4295</v>
      </c>
      <c r="KC136">
        <v>98.8753</v>
      </c>
      <c r="KD136">
        <v>18.572</v>
      </c>
      <c r="KE136">
        <v>100.305</v>
      </c>
      <c r="KF136">
        <v>100.088</v>
      </c>
    </row>
    <row r="137" spans="1:292">
      <c r="A137">
        <v>117</v>
      </c>
      <c r="B137">
        <v>1686153131.6</v>
      </c>
      <c r="C137">
        <v>3880.599999904633</v>
      </c>
      <c r="D137" t="s">
        <v>670</v>
      </c>
      <c r="E137" t="s">
        <v>671</v>
      </c>
      <c r="F137">
        <v>5</v>
      </c>
      <c r="G137" t="s">
        <v>631</v>
      </c>
      <c r="H137">
        <v>1686153123.814285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121.517304186459</v>
      </c>
      <c r="AJ137">
        <v>134.7989636363635</v>
      </c>
      <c r="AK137">
        <v>-3.220871931646407</v>
      </c>
      <c r="AL137">
        <v>66.84819655366584</v>
      </c>
      <c r="AM137">
        <f>(AO137 - AN137 + DX137*1E3/(8.314*(DZ137+273.15)) * AQ137/DW137 * AP137) * DW137/(100*DK137) * 1000/(1000 - AO137)</f>
        <v>0</v>
      </c>
      <c r="AN137">
        <v>18.60551421406539</v>
      </c>
      <c r="AO137">
        <v>19.51470727272726</v>
      </c>
      <c r="AP137">
        <v>0.001525993380927512</v>
      </c>
      <c r="AQ137">
        <v>100.2819492791305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1.24</v>
      </c>
      <c r="DL137">
        <v>0.5</v>
      </c>
      <c r="DM137" t="s">
        <v>430</v>
      </c>
      <c r="DN137">
        <v>2</v>
      </c>
      <c r="DO137" t="b">
        <v>1</v>
      </c>
      <c r="DP137">
        <v>1686153123.814285</v>
      </c>
      <c r="DQ137">
        <v>155.4159642857142</v>
      </c>
      <c r="DR137">
        <v>134.7872857142857</v>
      </c>
      <c r="DS137">
        <v>19.47491071428572</v>
      </c>
      <c r="DT137">
        <v>18.59960357142857</v>
      </c>
      <c r="DU137">
        <v>156.3144642857143</v>
      </c>
      <c r="DV137">
        <v>19.75801071428572</v>
      </c>
      <c r="DW137">
        <v>500.0054285714286</v>
      </c>
      <c r="DX137">
        <v>90.70975714285714</v>
      </c>
      <c r="DY137">
        <v>0.1000223964285714</v>
      </c>
      <c r="DZ137">
        <v>26.862625</v>
      </c>
      <c r="EA137">
        <v>28.06088214285714</v>
      </c>
      <c r="EB137">
        <v>999.9000000000002</v>
      </c>
      <c r="EC137">
        <v>0</v>
      </c>
      <c r="ED137">
        <v>0</v>
      </c>
      <c r="EE137">
        <v>9980.355357142855</v>
      </c>
      <c r="EF137">
        <v>0</v>
      </c>
      <c r="EG137">
        <v>1675.742142857143</v>
      </c>
      <c r="EH137">
        <v>20.628625</v>
      </c>
      <c r="EI137">
        <v>158.5022857142857</v>
      </c>
      <c r="EJ137">
        <v>137.3416428571428</v>
      </c>
      <c r="EK137">
        <v>0.8753040714285716</v>
      </c>
      <c r="EL137">
        <v>134.7872857142857</v>
      </c>
      <c r="EM137">
        <v>18.59960357142857</v>
      </c>
      <c r="EN137">
        <v>1.766563571428571</v>
      </c>
      <c r="EO137">
        <v>1.687165714285714</v>
      </c>
      <c r="EP137">
        <v>15.49401428571428</v>
      </c>
      <c r="EQ137">
        <v>14.77883928571429</v>
      </c>
      <c r="ER137">
        <v>2000.016428571429</v>
      </c>
      <c r="ES137">
        <v>0.9800004999999999</v>
      </c>
      <c r="ET137">
        <v>0.01999942142857143</v>
      </c>
      <c r="EU137">
        <v>0</v>
      </c>
      <c r="EV137">
        <v>90.21283928571427</v>
      </c>
      <c r="EW137">
        <v>5.00078</v>
      </c>
      <c r="EX137">
        <v>5454.401785714285</v>
      </c>
      <c r="EY137">
        <v>16379.76785714286</v>
      </c>
      <c r="EZ137">
        <v>41.96174999999999</v>
      </c>
      <c r="FA137">
        <v>43.75435714285714</v>
      </c>
      <c r="FB137">
        <v>42.7475</v>
      </c>
      <c r="FC137">
        <v>42.8612857142857</v>
      </c>
      <c r="FD137">
        <v>42.85914285714286</v>
      </c>
      <c r="FE137">
        <v>1955.116428571429</v>
      </c>
      <c r="FF137">
        <v>39.89857142857144</v>
      </c>
      <c r="FG137">
        <v>0</v>
      </c>
      <c r="FH137">
        <v>1686153124.9</v>
      </c>
      <c r="FI137">
        <v>0</v>
      </c>
      <c r="FJ137">
        <v>90.2220846153846</v>
      </c>
      <c r="FK137">
        <v>-1.479364099400437</v>
      </c>
      <c r="FL137">
        <v>-15.94769210712063</v>
      </c>
      <c r="FM137">
        <v>5453.645769230769</v>
      </c>
      <c r="FN137">
        <v>15</v>
      </c>
      <c r="FO137">
        <v>0</v>
      </c>
      <c r="FP137" t="s">
        <v>431</v>
      </c>
      <c r="FQ137">
        <v>1685208052.5</v>
      </c>
      <c r="FR137">
        <v>1685208070</v>
      </c>
      <c r="FS137">
        <v>0</v>
      </c>
      <c r="FT137">
        <v>0.013</v>
      </c>
      <c r="FU137">
        <v>-0.005</v>
      </c>
      <c r="FV137">
        <v>-0.464</v>
      </c>
      <c r="FW137">
        <v>-0.401</v>
      </c>
      <c r="FX137">
        <v>420</v>
      </c>
      <c r="FY137">
        <v>0</v>
      </c>
      <c r="FZ137">
        <v>0.03</v>
      </c>
      <c r="GA137">
        <v>0.02</v>
      </c>
      <c r="GB137">
        <v>20.5300512195122</v>
      </c>
      <c r="GC137">
        <v>1.257052264808369</v>
      </c>
      <c r="GD137">
        <v>0.1854631041105417</v>
      </c>
      <c r="GE137">
        <v>0</v>
      </c>
      <c r="GF137">
        <v>0.8873641707317074</v>
      </c>
      <c r="GG137">
        <v>-0.07481337282230041</v>
      </c>
      <c r="GH137">
        <v>0.03023316134273306</v>
      </c>
      <c r="GI137">
        <v>1</v>
      </c>
      <c r="GJ137">
        <v>1</v>
      </c>
      <c r="GK137">
        <v>2</v>
      </c>
      <c r="GL137" t="s">
        <v>439</v>
      </c>
      <c r="GM137">
        <v>3.10185</v>
      </c>
      <c r="GN137">
        <v>2.75807</v>
      </c>
      <c r="GO137">
        <v>0.0328808</v>
      </c>
      <c r="GP137">
        <v>0.027768</v>
      </c>
      <c r="GQ137">
        <v>0.0946645</v>
      </c>
      <c r="GR137">
        <v>0.0910208</v>
      </c>
      <c r="GS137">
        <v>24852.8</v>
      </c>
      <c r="GT137">
        <v>24586.6</v>
      </c>
      <c r="GU137">
        <v>26253.2</v>
      </c>
      <c r="GV137">
        <v>25638</v>
      </c>
      <c r="GW137">
        <v>38124.3</v>
      </c>
      <c r="GX137">
        <v>35354.7</v>
      </c>
      <c r="GY137">
        <v>45895.7</v>
      </c>
      <c r="GZ137">
        <v>42096.1</v>
      </c>
      <c r="HA137">
        <v>1.85635</v>
      </c>
      <c r="HB137">
        <v>1.76068</v>
      </c>
      <c r="HC137">
        <v>0.0506639</v>
      </c>
      <c r="HD137">
        <v>0</v>
      </c>
      <c r="HE137">
        <v>27.2464</v>
      </c>
      <c r="HF137">
        <v>999.9</v>
      </c>
      <c r="HG137">
        <v>30.5</v>
      </c>
      <c r="HH137">
        <v>44.6</v>
      </c>
      <c r="HI137">
        <v>31.7445</v>
      </c>
      <c r="HJ137">
        <v>61.4102</v>
      </c>
      <c r="HK137">
        <v>27.9968</v>
      </c>
      <c r="HL137">
        <v>1</v>
      </c>
      <c r="HM137">
        <v>0.311639</v>
      </c>
      <c r="HN137">
        <v>3.26449</v>
      </c>
      <c r="HO137">
        <v>20.2742</v>
      </c>
      <c r="HP137">
        <v>5.2125</v>
      </c>
      <c r="HQ137">
        <v>11.98</v>
      </c>
      <c r="HR137">
        <v>4.96385</v>
      </c>
      <c r="HS137">
        <v>3.2742</v>
      </c>
      <c r="HT137">
        <v>9999</v>
      </c>
      <c r="HU137">
        <v>9999</v>
      </c>
      <c r="HV137">
        <v>9999</v>
      </c>
      <c r="HW137">
        <v>57.8</v>
      </c>
      <c r="HX137">
        <v>1.864</v>
      </c>
      <c r="HY137">
        <v>1.8602</v>
      </c>
      <c r="HZ137">
        <v>1.85864</v>
      </c>
      <c r="IA137">
        <v>1.85989</v>
      </c>
      <c r="IB137">
        <v>1.85989</v>
      </c>
      <c r="IC137">
        <v>1.85852</v>
      </c>
      <c r="ID137">
        <v>1.8576</v>
      </c>
      <c r="IE137">
        <v>1.85242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-0.882</v>
      </c>
      <c r="IT137">
        <v>-0.2825</v>
      </c>
      <c r="IU137">
        <v>-0.7885906718864093</v>
      </c>
      <c r="IV137">
        <v>-0.0007240741224296705</v>
      </c>
      <c r="IW137">
        <v>1.394155135453638E-07</v>
      </c>
      <c r="IX137">
        <v>-7.009397865246837E-11</v>
      </c>
      <c r="IY137">
        <v>-0.2677907096197649</v>
      </c>
      <c r="IZ137">
        <v>-0.01839738240005131</v>
      </c>
      <c r="JA137">
        <v>0.0009886339832832726</v>
      </c>
      <c r="JB137">
        <v>-4.895939666473346E-06</v>
      </c>
      <c r="JC137">
        <v>3</v>
      </c>
      <c r="JD137">
        <v>2018</v>
      </c>
      <c r="JE137">
        <v>1</v>
      </c>
      <c r="JF137">
        <v>26</v>
      </c>
      <c r="JG137">
        <v>15751.3</v>
      </c>
      <c r="JH137">
        <v>15751</v>
      </c>
      <c r="JI137">
        <v>0.38208</v>
      </c>
      <c r="JJ137">
        <v>2.71606</v>
      </c>
      <c r="JK137">
        <v>1.49658</v>
      </c>
      <c r="JL137">
        <v>2.38281</v>
      </c>
      <c r="JM137">
        <v>1.54785</v>
      </c>
      <c r="JN137">
        <v>2.45728</v>
      </c>
      <c r="JO137">
        <v>46.4735</v>
      </c>
      <c r="JP137">
        <v>13.8869</v>
      </c>
      <c r="JQ137">
        <v>18</v>
      </c>
      <c r="JR137">
        <v>491.177</v>
      </c>
      <c r="JS137">
        <v>444.61</v>
      </c>
      <c r="JT137">
        <v>23.4221</v>
      </c>
      <c r="JU137">
        <v>31.1387</v>
      </c>
      <c r="JV137">
        <v>30</v>
      </c>
      <c r="JW137">
        <v>31.321</v>
      </c>
      <c r="JX137">
        <v>31.296</v>
      </c>
      <c r="JY137">
        <v>7.72543</v>
      </c>
      <c r="JZ137">
        <v>35.8519</v>
      </c>
      <c r="KA137">
        <v>0</v>
      </c>
      <c r="KB137">
        <v>23.3641</v>
      </c>
      <c r="KC137">
        <v>85.4997</v>
      </c>
      <c r="KD137">
        <v>18.572</v>
      </c>
      <c r="KE137">
        <v>100.306</v>
      </c>
      <c r="KF137">
        <v>100.087</v>
      </c>
    </row>
    <row r="138" spans="1:292">
      <c r="A138">
        <v>118</v>
      </c>
      <c r="B138">
        <v>1686153136.6</v>
      </c>
      <c r="C138">
        <v>3885.599999904633</v>
      </c>
      <c r="D138" t="s">
        <v>672</v>
      </c>
      <c r="E138" t="s">
        <v>673</v>
      </c>
      <c r="F138">
        <v>5</v>
      </c>
      <c r="G138" t="s">
        <v>631</v>
      </c>
      <c r="H138">
        <v>1686153129.1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104.8799589936544</v>
      </c>
      <c r="AJ138">
        <v>118.6046666666666</v>
      </c>
      <c r="AK138">
        <v>-3.244204512869008</v>
      </c>
      <c r="AL138">
        <v>66.84819655366584</v>
      </c>
      <c r="AM138">
        <f>(AO138 - AN138 + DX138*1E3/(8.314*(DZ138+273.15)) * AQ138/DW138 * AP138) * DW138/(100*DK138) * 1000/(1000 - AO138)</f>
        <v>0</v>
      </c>
      <c r="AN138">
        <v>18.59741821416014</v>
      </c>
      <c r="AO138">
        <v>19.5190406060606</v>
      </c>
      <c r="AP138">
        <v>0.0001806027214926581</v>
      </c>
      <c r="AQ138">
        <v>100.2819492791305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1.24</v>
      </c>
      <c r="DL138">
        <v>0.5</v>
      </c>
      <c r="DM138" t="s">
        <v>430</v>
      </c>
      <c r="DN138">
        <v>2</v>
      </c>
      <c r="DO138" t="b">
        <v>1</v>
      </c>
      <c r="DP138">
        <v>1686153129.1</v>
      </c>
      <c r="DQ138">
        <v>138.5057407407407</v>
      </c>
      <c r="DR138">
        <v>117.694037037037</v>
      </c>
      <c r="DS138">
        <v>19.50393703703704</v>
      </c>
      <c r="DT138">
        <v>18.60431481481482</v>
      </c>
      <c r="DU138">
        <v>139.3926666666667</v>
      </c>
      <c r="DV138">
        <v>19.78661481481481</v>
      </c>
      <c r="DW138">
        <v>499.9927037037037</v>
      </c>
      <c r="DX138">
        <v>90.71004814814815</v>
      </c>
      <c r="DY138">
        <v>0.1000185074074074</v>
      </c>
      <c r="DZ138">
        <v>26.86602222222222</v>
      </c>
      <c r="EA138">
        <v>28.07028888888889</v>
      </c>
      <c r="EB138">
        <v>999.9000000000001</v>
      </c>
      <c r="EC138">
        <v>0</v>
      </c>
      <c r="ED138">
        <v>0</v>
      </c>
      <c r="EE138">
        <v>9979.652592592593</v>
      </c>
      <c r="EF138">
        <v>0</v>
      </c>
      <c r="EG138">
        <v>1676.090740740741</v>
      </c>
      <c r="EH138">
        <v>20.81167407407407</v>
      </c>
      <c r="EI138">
        <v>141.2607037037037</v>
      </c>
      <c r="EJ138">
        <v>119.9252407407407</v>
      </c>
      <c r="EK138">
        <v>0.899624</v>
      </c>
      <c r="EL138">
        <v>117.694037037037</v>
      </c>
      <c r="EM138">
        <v>18.60431481481482</v>
      </c>
      <c r="EN138">
        <v>1.769202592592593</v>
      </c>
      <c r="EO138">
        <v>1.687598888888889</v>
      </c>
      <c r="EP138">
        <v>15.51730740740741</v>
      </c>
      <c r="EQ138">
        <v>14.78281851851852</v>
      </c>
      <c r="ER138">
        <v>1999.991481481482</v>
      </c>
      <c r="ES138">
        <v>0.9800011481481482</v>
      </c>
      <c r="ET138">
        <v>0.01999873703703704</v>
      </c>
      <c r="EU138">
        <v>0</v>
      </c>
      <c r="EV138">
        <v>90.22762222222221</v>
      </c>
      <c r="EW138">
        <v>5.00078</v>
      </c>
      <c r="EX138">
        <v>5455.842222222222</v>
      </c>
      <c r="EY138">
        <v>16379.57407407407</v>
      </c>
      <c r="EZ138">
        <v>41.97196296296296</v>
      </c>
      <c r="FA138">
        <v>43.76837037037036</v>
      </c>
      <c r="FB138">
        <v>42.82144444444444</v>
      </c>
      <c r="FC138">
        <v>42.85844444444443</v>
      </c>
      <c r="FD138">
        <v>42.85166666666666</v>
      </c>
      <c r="FE138">
        <v>1955.092962962963</v>
      </c>
      <c r="FF138">
        <v>39.89629629629631</v>
      </c>
      <c r="FG138">
        <v>0</v>
      </c>
      <c r="FH138">
        <v>1686153129.7</v>
      </c>
      <c r="FI138">
        <v>0</v>
      </c>
      <c r="FJ138">
        <v>90.23293461538462</v>
      </c>
      <c r="FK138">
        <v>0.1370427366844629</v>
      </c>
      <c r="FL138">
        <v>56.84615419003288</v>
      </c>
      <c r="FM138">
        <v>5456.428846153846</v>
      </c>
      <c r="FN138">
        <v>15</v>
      </c>
      <c r="FO138">
        <v>0</v>
      </c>
      <c r="FP138" t="s">
        <v>431</v>
      </c>
      <c r="FQ138">
        <v>1685208052.5</v>
      </c>
      <c r="FR138">
        <v>1685208070</v>
      </c>
      <c r="FS138">
        <v>0</v>
      </c>
      <c r="FT138">
        <v>0.013</v>
      </c>
      <c r="FU138">
        <v>-0.005</v>
      </c>
      <c r="FV138">
        <v>-0.464</v>
      </c>
      <c r="FW138">
        <v>-0.401</v>
      </c>
      <c r="FX138">
        <v>420</v>
      </c>
      <c r="FY138">
        <v>0</v>
      </c>
      <c r="FZ138">
        <v>0.03</v>
      </c>
      <c r="GA138">
        <v>0.02</v>
      </c>
      <c r="GB138">
        <v>20.72732682926829</v>
      </c>
      <c r="GC138">
        <v>1.825532404181238</v>
      </c>
      <c r="GD138">
        <v>0.2482927579903091</v>
      </c>
      <c r="GE138">
        <v>0</v>
      </c>
      <c r="GF138">
        <v>0.8859330975609756</v>
      </c>
      <c r="GG138">
        <v>0.2316159094076671</v>
      </c>
      <c r="GH138">
        <v>0.02848955697316241</v>
      </c>
      <c r="GI138">
        <v>1</v>
      </c>
      <c r="GJ138">
        <v>1</v>
      </c>
      <c r="GK138">
        <v>2</v>
      </c>
      <c r="GL138" t="s">
        <v>439</v>
      </c>
      <c r="GM138">
        <v>3.10177</v>
      </c>
      <c r="GN138">
        <v>2.75784</v>
      </c>
      <c r="GO138">
        <v>0.0291743</v>
      </c>
      <c r="GP138">
        <v>0.0238134</v>
      </c>
      <c r="GQ138">
        <v>0.0946786</v>
      </c>
      <c r="GR138">
        <v>0.0910035</v>
      </c>
      <c r="GS138">
        <v>24948.1</v>
      </c>
      <c r="GT138">
        <v>24686.6</v>
      </c>
      <c r="GU138">
        <v>26253.3</v>
      </c>
      <c r="GV138">
        <v>25638</v>
      </c>
      <c r="GW138">
        <v>38123.3</v>
      </c>
      <c r="GX138">
        <v>35354.9</v>
      </c>
      <c r="GY138">
        <v>45895.8</v>
      </c>
      <c r="GZ138">
        <v>42096</v>
      </c>
      <c r="HA138">
        <v>1.85627</v>
      </c>
      <c r="HB138">
        <v>1.76068</v>
      </c>
      <c r="HC138">
        <v>0.0493824</v>
      </c>
      <c r="HD138">
        <v>0</v>
      </c>
      <c r="HE138">
        <v>27.2742</v>
      </c>
      <c r="HF138">
        <v>999.9</v>
      </c>
      <c r="HG138">
        <v>30.5</v>
      </c>
      <c r="HH138">
        <v>44.5</v>
      </c>
      <c r="HI138">
        <v>31.5842</v>
      </c>
      <c r="HJ138">
        <v>61.5402</v>
      </c>
      <c r="HK138">
        <v>28.109</v>
      </c>
      <c r="HL138">
        <v>1</v>
      </c>
      <c r="HM138">
        <v>0.311707</v>
      </c>
      <c r="HN138">
        <v>3.3747</v>
      </c>
      <c r="HO138">
        <v>20.2716</v>
      </c>
      <c r="HP138">
        <v>5.2107</v>
      </c>
      <c r="HQ138">
        <v>11.98</v>
      </c>
      <c r="HR138">
        <v>4.9636</v>
      </c>
      <c r="HS138">
        <v>3.27405</v>
      </c>
      <c r="HT138">
        <v>9999</v>
      </c>
      <c r="HU138">
        <v>9999</v>
      </c>
      <c r="HV138">
        <v>9999</v>
      </c>
      <c r="HW138">
        <v>57.8</v>
      </c>
      <c r="HX138">
        <v>1.86394</v>
      </c>
      <c r="HY138">
        <v>1.8602</v>
      </c>
      <c r="HZ138">
        <v>1.8586</v>
      </c>
      <c r="IA138">
        <v>1.85989</v>
      </c>
      <c r="IB138">
        <v>1.85989</v>
      </c>
      <c r="IC138">
        <v>1.85852</v>
      </c>
      <c r="ID138">
        <v>1.8576</v>
      </c>
      <c r="IE138">
        <v>1.85242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-0.871</v>
      </c>
      <c r="IT138">
        <v>-0.2824</v>
      </c>
      <c r="IU138">
        <v>-0.7885906718864093</v>
      </c>
      <c r="IV138">
        <v>-0.0007240741224296705</v>
      </c>
      <c r="IW138">
        <v>1.394155135453638E-07</v>
      </c>
      <c r="IX138">
        <v>-7.009397865246837E-11</v>
      </c>
      <c r="IY138">
        <v>-0.2677907096197649</v>
      </c>
      <c r="IZ138">
        <v>-0.01839738240005131</v>
      </c>
      <c r="JA138">
        <v>0.0009886339832832726</v>
      </c>
      <c r="JB138">
        <v>-4.895939666473346E-06</v>
      </c>
      <c r="JC138">
        <v>3</v>
      </c>
      <c r="JD138">
        <v>2018</v>
      </c>
      <c r="JE138">
        <v>1</v>
      </c>
      <c r="JF138">
        <v>26</v>
      </c>
      <c r="JG138">
        <v>15751.4</v>
      </c>
      <c r="JH138">
        <v>15751.1</v>
      </c>
      <c r="JI138">
        <v>0.338135</v>
      </c>
      <c r="JJ138">
        <v>2.72339</v>
      </c>
      <c r="JK138">
        <v>1.49658</v>
      </c>
      <c r="JL138">
        <v>2.38281</v>
      </c>
      <c r="JM138">
        <v>1.54785</v>
      </c>
      <c r="JN138">
        <v>2.39136</v>
      </c>
      <c r="JO138">
        <v>46.4735</v>
      </c>
      <c r="JP138">
        <v>13.8694</v>
      </c>
      <c r="JQ138">
        <v>18</v>
      </c>
      <c r="JR138">
        <v>491.071</v>
      </c>
      <c r="JS138">
        <v>444.562</v>
      </c>
      <c r="JT138">
        <v>23.3555</v>
      </c>
      <c r="JU138">
        <v>31.1311</v>
      </c>
      <c r="JV138">
        <v>30</v>
      </c>
      <c r="JW138">
        <v>31.3126</v>
      </c>
      <c r="JX138">
        <v>31.2892</v>
      </c>
      <c r="JY138">
        <v>6.864</v>
      </c>
      <c r="JZ138">
        <v>35.8519</v>
      </c>
      <c r="KA138">
        <v>0</v>
      </c>
      <c r="KB138">
        <v>23.2832</v>
      </c>
      <c r="KC138">
        <v>65.3989</v>
      </c>
      <c r="KD138">
        <v>18.572</v>
      </c>
      <c r="KE138">
        <v>100.306</v>
      </c>
      <c r="KF138">
        <v>100.087</v>
      </c>
    </row>
    <row r="139" spans="1:292">
      <c r="A139">
        <v>119</v>
      </c>
      <c r="B139">
        <v>1686153141.6</v>
      </c>
      <c r="C139">
        <v>3890.599999904633</v>
      </c>
      <c r="D139" t="s">
        <v>674</v>
      </c>
      <c r="E139" t="s">
        <v>675</v>
      </c>
      <c r="F139">
        <v>5</v>
      </c>
      <c r="G139" t="s">
        <v>631</v>
      </c>
      <c r="H139">
        <v>1686153133.814285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87.83738485144494</v>
      </c>
      <c r="AJ139">
        <v>102.1924181818182</v>
      </c>
      <c r="AK139">
        <v>-3.291009025942575</v>
      </c>
      <c r="AL139">
        <v>66.84819655366584</v>
      </c>
      <c r="AM139">
        <f>(AO139 - AN139 + DX139*1E3/(8.314*(DZ139+273.15)) * AQ139/DW139 * AP139) * DW139/(100*DK139) * 1000/(1000 - AO139)</f>
        <v>0</v>
      </c>
      <c r="AN139">
        <v>18.59173903399957</v>
      </c>
      <c r="AO139">
        <v>19.52020787878787</v>
      </c>
      <c r="AP139">
        <v>8.65722195363853E-06</v>
      </c>
      <c r="AQ139">
        <v>100.2819492791305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1.24</v>
      </c>
      <c r="DL139">
        <v>0.5</v>
      </c>
      <c r="DM139" t="s">
        <v>430</v>
      </c>
      <c r="DN139">
        <v>2</v>
      </c>
      <c r="DO139" t="b">
        <v>1</v>
      </c>
      <c r="DP139">
        <v>1686153133.814285</v>
      </c>
      <c r="DQ139">
        <v>123.5068571428571</v>
      </c>
      <c r="DR139">
        <v>102.2846071428571</v>
      </c>
      <c r="DS139">
        <v>19.51516071428571</v>
      </c>
      <c r="DT139">
        <v>18.59823571428571</v>
      </c>
      <c r="DU139">
        <v>124.3833928571429</v>
      </c>
      <c r="DV139">
        <v>19.797675</v>
      </c>
      <c r="DW139">
        <v>499.9868928571429</v>
      </c>
      <c r="DX139">
        <v>90.71001071428573</v>
      </c>
      <c r="DY139">
        <v>0.09997983928571429</v>
      </c>
      <c r="DZ139">
        <v>26.86590714285714</v>
      </c>
      <c r="EA139">
        <v>28.07608928571429</v>
      </c>
      <c r="EB139">
        <v>999.9000000000002</v>
      </c>
      <c r="EC139">
        <v>0</v>
      </c>
      <c r="ED139">
        <v>0</v>
      </c>
      <c r="EE139">
        <v>9988.66392857143</v>
      </c>
      <c r="EF139">
        <v>0</v>
      </c>
      <c r="EG139">
        <v>1677.021785714286</v>
      </c>
      <c r="EH139">
        <v>21.22221428571428</v>
      </c>
      <c r="EI139">
        <v>125.965</v>
      </c>
      <c r="EJ139">
        <v>104.2230464285714</v>
      </c>
      <c r="EK139">
        <v>0.9169259285714286</v>
      </c>
      <c r="EL139">
        <v>102.2846071428571</v>
      </c>
      <c r="EM139">
        <v>18.59823571428571</v>
      </c>
      <c r="EN139">
        <v>1.77022</v>
      </c>
      <c r="EO139">
        <v>1.6870475</v>
      </c>
      <c r="EP139">
        <v>15.52628214285714</v>
      </c>
      <c r="EQ139">
        <v>14.77774642857143</v>
      </c>
      <c r="ER139">
        <v>2000.002142857143</v>
      </c>
      <c r="ES139">
        <v>0.9800001785714286</v>
      </c>
      <c r="ET139">
        <v>0.01999972857142857</v>
      </c>
      <c r="EU139">
        <v>0</v>
      </c>
      <c r="EV139">
        <v>90.20646428571426</v>
      </c>
      <c r="EW139">
        <v>5.00078</v>
      </c>
      <c r="EX139">
        <v>5465.727142857142</v>
      </c>
      <c r="EY139">
        <v>16379.66428571429</v>
      </c>
      <c r="EZ139">
        <v>41.9485</v>
      </c>
      <c r="FA139">
        <v>43.77657142857142</v>
      </c>
      <c r="FB139">
        <v>42.78096428571428</v>
      </c>
      <c r="FC139">
        <v>42.86121428571427</v>
      </c>
      <c r="FD139">
        <v>42.85689285714285</v>
      </c>
      <c r="FE139">
        <v>1955.099642857142</v>
      </c>
      <c r="FF139">
        <v>39.89857142857143</v>
      </c>
      <c r="FG139">
        <v>0</v>
      </c>
      <c r="FH139">
        <v>1686153134.5</v>
      </c>
      <c r="FI139">
        <v>0</v>
      </c>
      <c r="FJ139">
        <v>90.21801153846155</v>
      </c>
      <c r="FK139">
        <v>1.018813685950559</v>
      </c>
      <c r="FL139">
        <v>192.0249572913795</v>
      </c>
      <c r="FM139">
        <v>5466.216538461538</v>
      </c>
      <c r="FN139">
        <v>15</v>
      </c>
      <c r="FO139">
        <v>0</v>
      </c>
      <c r="FP139" t="s">
        <v>431</v>
      </c>
      <c r="FQ139">
        <v>1685208052.5</v>
      </c>
      <c r="FR139">
        <v>1685208070</v>
      </c>
      <c r="FS139">
        <v>0</v>
      </c>
      <c r="FT139">
        <v>0.013</v>
      </c>
      <c r="FU139">
        <v>-0.005</v>
      </c>
      <c r="FV139">
        <v>-0.464</v>
      </c>
      <c r="FW139">
        <v>-0.401</v>
      </c>
      <c r="FX139">
        <v>420</v>
      </c>
      <c r="FY139">
        <v>0</v>
      </c>
      <c r="FZ139">
        <v>0.03</v>
      </c>
      <c r="GA139">
        <v>0.02</v>
      </c>
      <c r="GB139">
        <v>21.0698975</v>
      </c>
      <c r="GC139">
        <v>5.044963227016844</v>
      </c>
      <c r="GD139">
        <v>0.5350100454605967</v>
      </c>
      <c r="GE139">
        <v>0</v>
      </c>
      <c r="GF139">
        <v>0.9058737749999999</v>
      </c>
      <c r="GG139">
        <v>0.2256776622889296</v>
      </c>
      <c r="GH139">
        <v>0.02275421991025785</v>
      </c>
      <c r="GI139">
        <v>1</v>
      </c>
      <c r="GJ139">
        <v>1</v>
      </c>
      <c r="GK139">
        <v>2</v>
      </c>
      <c r="GL139" t="s">
        <v>439</v>
      </c>
      <c r="GM139">
        <v>3.10187</v>
      </c>
      <c r="GN139">
        <v>2.75803</v>
      </c>
      <c r="GO139">
        <v>0.0253341</v>
      </c>
      <c r="GP139">
        <v>0.019683</v>
      </c>
      <c r="GQ139">
        <v>0.0946837</v>
      </c>
      <c r="GR139">
        <v>0.0909816</v>
      </c>
      <c r="GS139">
        <v>25046.6</v>
      </c>
      <c r="GT139">
        <v>24790.8</v>
      </c>
      <c r="GU139">
        <v>26253.2</v>
      </c>
      <c r="GV139">
        <v>25637.8</v>
      </c>
      <c r="GW139">
        <v>38122.8</v>
      </c>
      <c r="GX139">
        <v>35354.9</v>
      </c>
      <c r="GY139">
        <v>45896</v>
      </c>
      <c r="GZ139">
        <v>42095.6</v>
      </c>
      <c r="HA139">
        <v>1.8566</v>
      </c>
      <c r="HB139">
        <v>1.76065</v>
      </c>
      <c r="HC139">
        <v>0.0476465</v>
      </c>
      <c r="HD139">
        <v>0</v>
      </c>
      <c r="HE139">
        <v>27.3008</v>
      </c>
      <c r="HF139">
        <v>999.9</v>
      </c>
      <c r="HG139">
        <v>30.5</v>
      </c>
      <c r="HH139">
        <v>44.6</v>
      </c>
      <c r="HI139">
        <v>31.7479</v>
      </c>
      <c r="HJ139">
        <v>61.7002</v>
      </c>
      <c r="HK139">
        <v>28.2252</v>
      </c>
      <c r="HL139">
        <v>1</v>
      </c>
      <c r="HM139">
        <v>0.311913</v>
      </c>
      <c r="HN139">
        <v>3.48628</v>
      </c>
      <c r="HO139">
        <v>20.2695</v>
      </c>
      <c r="HP139">
        <v>5.2113</v>
      </c>
      <c r="HQ139">
        <v>11.98</v>
      </c>
      <c r="HR139">
        <v>4.9638</v>
      </c>
      <c r="HS139">
        <v>3.27428</v>
      </c>
      <c r="HT139">
        <v>9999</v>
      </c>
      <c r="HU139">
        <v>9999</v>
      </c>
      <c r="HV139">
        <v>9999</v>
      </c>
      <c r="HW139">
        <v>57.9</v>
      </c>
      <c r="HX139">
        <v>1.86399</v>
      </c>
      <c r="HY139">
        <v>1.8602</v>
      </c>
      <c r="HZ139">
        <v>1.85861</v>
      </c>
      <c r="IA139">
        <v>1.85989</v>
      </c>
      <c r="IB139">
        <v>1.85989</v>
      </c>
      <c r="IC139">
        <v>1.85852</v>
      </c>
      <c r="ID139">
        <v>1.8576</v>
      </c>
      <c r="IE139">
        <v>1.85242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-0.859</v>
      </c>
      <c r="IT139">
        <v>-0.2824</v>
      </c>
      <c r="IU139">
        <v>-0.7885906718864093</v>
      </c>
      <c r="IV139">
        <v>-0.0007240741224296705</v>
      </c>
      <c r="IW139">
        <v>1.394155135453638E-07</v>
      </c>
      <c r="IX139">
        <v>-7.009397865246837E-11</v>
      </c>
      <c r="IY139">
        <v>-0.2677907096197649</v>
      </c>
      <c r="IZ139">
        <v>-0.01839738240005131</v>
      </c>
      <c r="JA139">
        <v>0.0009886339832832726</v>
      </c>
      <c r="JB139">
        <v>-4.895939666473346E-06</v>
      </c>
      <c r="JC139">
        <v>3</v>
      </c>
      <c r="JD139">
        <v>2018</v>
      </c>
      <c r="JE139">
        <v>1</v>
      </c>
      <c r="JF139">
        <v>26</v>
      </c>
      <c r="JG139">
        <v>15751.5</v>
      </c>
      <c r="JH139">
        <v>15751.2</v>
      </c>
      <c r="JI139">
        <v>0.299072</v>
      </c>
      <c r="JJ139">
        <v>2.73438</v>
      </c>
      <c r="JK139">
        <v>1.49658</v>
      </c>
      <c r="JL139">
        <v>2.38281</v>
      </c>
      <c r="JM139">
        <v>1.54785</v>
      </c>
      <c r="JN139">
        <v>2.38525</v>
      </c>
      <c r="JO139">
        <v>46.4735</v>
      </c>
      <c r="JP139">
        <v>13.8694</v>
      </c>
      <c r="JQ139">
        <v>18</v>
      </c>
      <c r="JR139">
        <v>491.205</v>
      </c>
      <c r="JS139">
        <v>444.489</v>
      </c>
      <c r="JT139">
        <v>23.2754</v>
      </c>
      <c r="JU139">
        <v>31.1238</v>
      </c>
      <c r="JV139">
        <v>30.0002</v>
      </c>
      <c r="JW139">
        <v>31.3044</v>
      </c>
      <c r="JX139">
        <v>31.2811</v>
      </c>
      <c r="JY139">
        <v>6.06553</v>
      </c>
      <c r="JZ139">
        <v>35.8519</v>
      </c>
      <c r="KA139">
        <v>0</v>
      </c>
      <c r="KB139">
        <v>23.2053</v>
      </c>
      <c r="KC139">
        <v>52.0226</v>
      </c>
      <c r="KD139">
        <v>18.572</v>
      </c>
      <c r="KE139">
        <v>100.306</v>
      </c>
      <c r="KF139">
        <v>100.086</v>
      </c>
    </row>
    <row r="140" spans="1:292">
      <c r="A140">
        <v>120</v>
      </c>
      <c r="B140">
        <v>1686153146.6</v>
      </c>
      <c r="C140">
        <v>3895.599999904633</v>
      </c>
      <c r="D140" t="s">
        <v>676</v>
      </c>
      <c r="E140" t="s">
        <v>677</v>
      </c>
      <c r="F140">
        <v>5</v>
      </c>
      <c r="G140" t="s">
        <v>631</v>
      </c>
      <c r="H140">
        <v>1686153139.1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70.977470811589</v>
      </c>
      <c r="AJ140">
        <v>85.71419636363633</v>
      </c>
      <c r="AK140">
        <v>-3.289295801677959</v>
      </c>
      <c r="AL140">
        <v>66.84819655366584</v>
      </c>
      <c r="AM140">
        <f>(AO140 - AN140 + DX140*1E3/(8.314*(DZ140+273.15)) * AQ140/DW140 * AP140) * DW140/(100*DK140) * 1000/(1000 - AO140)</f>
        <v>0</v>
      </c>
      <c r="AN140">
        <v>18.58554506827607</v>
      </c>
      <c r="AO140">
        <v>19.51510787878787</v>
      </c>
      <c r="AP140">
        <v>-5.344892119590794E-05</v>
      </c>
      <c r="AQ140">
        <v>100.2819492791305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1.24</v>
      </c>
      <c r="DL140">
        <v>0.5</v>
      </c>
      <c r="DM140" t="s">
        <v>430</v>
      </c>
      <c r="DN140">
        <v>2</v>
      </c>
      <c r="DO140" t="b">
        <v>1</v>
      </c>
      <c r="DP140">
        <v>1686153139.1</v>
      </c>
      <c r="DQ140">
        <v>106.6013888888889</v>
      </c>
      <c r="DR140">
        <v>84.79586296296299</v>
      </c>
      <c r="DS140">
        <v>19.51888888888889</v>
      </c>
      <c r="DT140">
        <v>18.59141481481482</v>
      </c>
      <c r="DU140">
        <v>107.4662592592592</v>
      </c>
      <c r="DV140">
        <v>19.80134814814815</v>
      </c>
      <c r="DW140">
        <v>499.9735925925925</v>
      </c>
      <c r="DX140">
        <v>90.70959999999998</v>
      </c>
      <c r="DY140">
        <v>0.09997855185185184</v>
      </c>
      <c r="DZ140">
        <v>26.86362962962963</v>
      </c>
      <c r="EA140">
        <v>28.07710740740741</v>
      </c>
      <c r="EB140">
        <v>999.9000000000001</v>
      </c>
      <c r="EC140">
        <v>0</v>
      </c>
      <c r="ED140">
        <v>0</v>
      </c>
      <c r="EE140">
        <v>9986.97111111111</v>
      </c>
      <c r="EF140">
        <v>0</v>
      </c>
      <c r="EG140">
        <v>1678.851111111111</v>
      </c>
      <c r="EH140">
        <v>21.80553703703704</v>
      </c>
      <c r="EI140">
        <v>108.7235851851852</v>
      </c>
      <c r="EJ140">
        <v>86.40227407407407</v>
      </c>
      <c r="EK140">
        <v>0.9274795185185185</v>
      </c>
      <c r="EL140">
        <v>84.79586296296299</v>
      </c>
      <c r="EM140">
        <v>18.59141481481482</v>
      </c>
      <c r="EN140">
        <v>1.770550740740741</v>
      </c>
      <c r="EO140">
        <v>1.68642</v>
      </c>
      <c r="EP140">
        <v>15.5291962962963</v>
      </c>
      <c r="EQ140">
        <v>14.77198148148148</v>
      </c>
      <c r="ER140">
        <v>1999.975555555556</v>
      </c>
      <c r="ES140">
        <v>0.9800030740740741</v>
      </c>
      <c r="ET140">
        <v>0.01999674444444444</v>
      </c>
      <c r="EU140">
        <v>0</v>
      </c>
      <c r="EV140">
        <v>90.34821481481482</v>
      </c>
      <c r="EW140">
        <v>5.00078</v>
      </c>
      <c r="EX140">
        <v>5479.30037037037</v>
      </c>
      <c r="EY140">
        <v>16379.46666666667</v>
      </c>
      <c r="EZ140">
        <v>41.95122222222221</v>
      </c>
      <c r="FA140">
        <v>43.77985185185184</v>
      </c>
      <c r="FB140">
        <v>42.7567037037037</v>
      </c>
      <c r="FC140">
        <v>42.87688888888887</v>
      </c>
      <c r="FD140">
        <v>42.85855555555555</v>
      </c>
      <c r="FE140">
        <v>1955.078518518519</v>
      </c>
      <c r="FF140">
        <v>39.89037037037038</v>
      </c>
      <c r="FG140">
        <v>0</v>
      </c>
      <c r="FH140">
        <v>1686153139.9</v>
      </c>
      <c r="FI140">
        <v>0</v>
      </c>
      <c r="FJ140">
        <v>90.35633600000001</v>
      </c>
      <c r="FK140">
        <v>0.9527538527129058</v>
      </c>
      <c r="FL140">
        <v>183.6269228812364</v>
      </c>
      <c r="FM140">
        <v>5481.560000000001</v>
      </c>
      <c r="FN140">
        <v>15</v>
      </c>
      <c r="FO140">
        <v>0</v>
      </c>
      <c r="FP140" t="s">
        <v>431</v>
      </c>
      <c r="FQ140">
        <v>1685208052.5</v>
      </c>
      <c r="FR140">
        <v>1685208070</v>
      </c>
      <c r="FS140">
        <v>0</v>
      </c>
      <c r="FT140">
        <v>0.013</v>
      </c>
      <c r="FU140">
        <v>-0.005</v>
      </c>
      <c r="FV140">
        <v>-0.464</v>
      </c>
      <c r="FW140">
        <v>-0.401</v>
      </c>
      <c r="FX140">
        <v>420</v>
      </c>
      <c r="FY140">
        <v>0</v>
      </c>
      <c r="FZ140">
        <v>0.03</v>
      </c>
      <c r="GA140">
        <v>0.02</v>
      </c>
      <c r="GB140">
        <v>21.4935725</v>
      </c>
      <c r="GC140">
        <v>6.854083677298259</v>
      </c>
      <c r="GD140">
        <v>0.6641015822099431</v>
      </c>
      <c r="GE140">
        <v>0</v>
      </c>
      <c r="GF140">
        <v>0.9210637500000001</v>
      </c>
      <c r="GG140">
        <v>0.1170834821763586</v>
      </c>
      <c r="GH140">
        <v>0.01207607003281697</v>
      </c>
      <c r="GI140">
        <v>1</v>
      </c>
      <c r="GJ140">
        <v>1</v>
      </c>
      <c r="GK140">
        <v>2</v>
      </c>
      <c r="GL140" t="s">
        <v>439</v>
      </c>
      <c r="GM140">
        <v>3.10183</v>
      </c>
      <c r="GN140">
        <v>2.758</v>
      </c>
      <c r="GO140">
        <v>0.0213997</v>
      </c>
      <c r="GP140">
        <v>0.0155225</v>
      </c>
      <c r="GQ140">
        <v>0.09466720000000001</v>
      </c>
      <c r="GR140">
        <v>0.0909672</v>
      </c>
      <c r="GS140">
        <v>25147.8</v>
      </c>
      <c r="GT140">
        <v>24896.2</v>
      </c>
      <c r="GU140">
        <v>26253.4</v>
      </c>
      <c r="GV140">
        <v>25638.1</v>
      </c>
      <c r="GW140">
        <v>38122.8</v>
      </c>
      <c r="GX140">
        <v>35355.2</v>
      </c>
      <c r="GY140">
        <v>45895.8</v>
      </c>
      <c r="GZ140">
        <v>42095.9</v>
      </c>
      <c r="HA140">
        <v>1.85645</v>
      </c>
      <c r="HB140">
        <v>1.76055</v>
      </c>
      <c r="HC140">
        <v>0.0452623</v>
      </c>
      <c r="HD140">
        <v>0</v>
      </c>
      <c r="HE140">
        <v>27.3275</v>
      </c>
      <c r="HF140">
        <v>999.9</v>
      </c>
      <c r="HG140">
        <v>30.5</v>
      </c>
      <c r="HH140">
        <v>44.5</v>
      </c>
      <c r="HI140">
        <v>31.5807</v>
      </c>
      <c r="HJ140">
        <v>61.5902</v>
      </c>
      <c r="HK140">
        <v>28.3213</v>
      </c>
      <c r="HL140">
        <v>1</v>
      </c>
      <c r="HM140">
        <v>0.312027</v>
      </c>
      <c r="HN140">
        <v>3.55443</v>
      </c>
      <c r="HO140">
        <v>20.2679</v>
      </c>
      <c r="HP140">
        <v>5.21145</v>
      </c>
      <c r="HQ140">
        <v>11.98</v>
      </c>
      <c r="HR140">
        <v>4.964</v>
      </c>
      <c r="HS140">
        <v>3.2741</v>
      </c>
      <c r="HT140">
        <v>9999</v>
      </c>
      <c r="HU140">
        <v>9999</v>
      </c>
      <c r="HV140">
        <v>9999</v>
      </c>
      <c r="HW140">
        <v>57.9</v>
      </c>
      <c r="HX140">
        <v>1.86397</v>
      </c>
      <c r="HY140">
        <v>1.8602</v>
      </c>
      <c r="HZ140">
        <v>1.85862</v>
      </c>
      <c r="IA140">
        <v>1.85989</v>
      </c>
      <c r="IB140">
        <v>1.85989</v>
      </c>
      <c r="IC140">
        <v>1.85852</v>
      </c>
      <c r="ID140">
        <v>1.8576</v>
      </c>
      <c r="IE140">
        <v>1.85242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-0.848</v>
      </c>
      <c r="IT140">
        <v>-0.2825</v>
      </c>
      <c r="IU140">
        <v>-0.7885906718864093</v>
      </c>
      <c r="IV140">
        <v>-0.0007240741224296705</v>
      </c>
      <c r="IW140">
        <v>1.394155135453638E-07</v>
      </c>
      <c r="IX140">
        <v>-7.009397865246837E-11</v>
      </c>
      <c r="IY140">
        <v>-0.2677907096197649</v>
      </c>
      <c r="IZ140">
        <v>-0.01839738240005131</v>
      </c>
      <c r="JA140">
        <v>0.0009886339832832726</v>
      </c>
      <c r="JB140">
        <v>-4.895939666473346E-06</v>
      </c>
      <c r="JC140">
        <v>3</v>
      </c>
      <c r="JD140">
        <v>2018</v>
      </c>
      <c r="JE140">
        <v>1</v>
      </c>
      <c r="JF140">
        <v>26</v>
      </c>
      <c r="JG140">
        <v>15751.6</v>
      </c>
      <c r="JH140">
        <v>15751.3</v>
      </c>
      <c r="JI140">
        <v>0.255127</v>
      </c>
      <c r="JJ140">
        <v>2.73315</v>
      </c>
      <c r="JK140">
        <v>1.49658</v>
      </c>
      <c r="JL140">
        <v>2.38281</v>
      </c>
      <c r="JM140">
        <v>1.54785</v>
      </c>
      <c r="JN140">
        <v>2.4231</v>
      </c>
      <c r="JO140">
        <v>46.4735</v>
      </c>
      <c r="JP140">
        <v>13.8694</v>
      </c>
      <c r="JQ140">
        <v>18</v>
      </c>
      <c r="JR140">
        <v>491.056</v>
      </c>
      <c r="JS140">
        <v>444.379</v>
      </c>
      <c r="JT140">
        <v>23.1933</v>
      </c>
      <c r="JU140">
        <v>31.117</v>
      </c>
      <c r="JV140">
        <v>30.0001</v>
      </c>
      <c r="JW140">
        <v>31.2964</v>
      </c>
      <c r="JX140">
        <v>31.2743</v>
      </c>
      <c r="JY140">
        <v>5.20453</v>
      </c>
      <c r="JZ140">
        <v>35.8519</v>
      </c>
      <c r="KA140">
        <v>0</v>
      </c>
      <c r="KB140">
        <v>23.131</v>
      </c>
      <c r="KC140">
        <v>31.9708</v>
      </c>
      <c r="KD140">
        <v>18.572</v>
      </c>
      <c r="KE140">
        <v>100.306</v>
      </c>
      <c r="KF140">
        <v>100.087</v>
      </c>
    </row>
    <row r="141" spans="1:292">
      <c r="A141">
        <v>121</v>
      </c>
      <c r="B141">
        <v>1686153243.6</v>
      </c>
      <c r="C141">
        <v>3992.599999904633</v>
      </c>
      <c r="D141" t="s">
        <v>678</v>
      </c>
      <c r="E141" t="s">
        <v>679</v>
      </c>
      <c r="F141">
        <v>5</v>
      </c>
      <c r="G141" t="s">
        <v>631</v>
      </c>
      <c r="H141">
        <v>1686153235.599999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427.8776732704664</v>
      </c>
      <c r="AJ141">
        <v>420.599406060606</v>
      </c>
      <c r="AK141">
        <v>0.001263743190473285</v>
      </c>
      <c r="AL141">
        <v>66.84819655366584</v>
      </c>
      <c r="AM141">
        <f>(AO141 - AN141 + DX141*1E3/(8.314*(DZ141+273.15)) * AQ141/DW141 * AP141) * DW141/(100*DK141) * 1000/(1000 - AO141)</f>
        <v>0</v>
      </c>
      <c r="AN141">
        <v>18.51562062751723</v>
      </c>
      <c r="AO141">
        <v>19.48648848484848</v>
      </c>
      <c r="AP141">
        <v>-3.579276705019387E-05</v>
      </c>
      <c r="AQ141">
        <v>100.2819492791305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1.24</v>
      </c>
      <c r="DL141">
        <v>0.5</v>
      </c>
      <c r="DM141" t="s">
        <v>430</v>
      </c>
      <c r="DN141">
        <v>2</v>
      </c>
      <c r="DO141" t="b">
        <v>1</v>
      </c>
      <c r="DP141">
        <v>1686153235.599999</v>
      </c>
      <c r="DQ141">
        <v>412.3980322580645</v>
      </c>
      <c r="DR141">
        <v>419.9954193548386</v>
      </c>
      <c r="DS141">
        <v>19.49018387096774</v>
      </c>
      <c r="DT141">
        <v>18.51976774193549</v>
      </c>
      <c r="DU141">
        <v>413.467129032258</v>
      </c>
      <c r="DV141">
        <v>19.77307741935484</v>
      </c>
      <c r="DW141">
        <v>499.9833548387098</v>
      </c>
      <c r="DX141">
        <v>90.70762903225807</v>
      </c>
      <c r="DY141">
        <v>0.09998009999999997</v>
      </c>
      <c r="DZ141">
        <v>26.8186935483871</v>
      </c>
      <c r="EA141">
        <v>28.01835161290323</v>
      </c>
      <c r="EB141">
        <v>999.9000000000003</v>
      </c>
      <c r="EC141">
        <v>0</v>
      </c>
      <c r="ED141">
        <v>0</v>
      </c>
      <c r="EE141">
        <v>10000.54290322581</v>
      </c>
      <c r="EF141">
        <v>0</v>
      </c>
      <c r="EG141">
        <v>1706.397096774193</v>
      </c>
      <c r="EH141">
        <v>-7.597320000000001</v>
      </c>
      <c r="EI141">
        <v>420.5955806451613</v>
      </c>
      <c r="EJ141">
        <v>427.9202903225807</v>
      </c>
      <c r="EK141">
        <v>0.9704194838709675</v>
      </c>
      <c r="EL141">
        <v>419.9954193548386</v>
      </c>
      <c r="EM141">
        <v>18.51976774193549</v>
      </c>
      <c r="EN141">
        <v>1.76790935483871</v>
      </c>
      <c r="EO141">
        <v>1.679885806451613</v>
      </c>
      <c r="EP141">
        <v>15.5059</v>
      </c>
      <c r="EQ141">
        <v>14.71179032258064</v>
      </c>
      <c r="ER141">
        <v>1999.979999999999</v>
      </c>
      <c r="ES141">
        <v>0.9800041612903224</v>
      </c>
      <c r="ET141">
        <v>0.01999563548387097</v>
      </c>
      <c r="EU141">
        <v>0</v>
      </c>
      <c r="EV141">
        <v>89.54134838709678</v>
      </c>
      <c r="EW141">
        <v>5.000779999999999</v>
      </c>
      <c r="EX141">
        <v>5485.185483870967</v>
      </c>
      <c r="EY141">
        <v>16379.50322580645</v>
      </c>
      <c r="EZ141">
        <v>41.91929032258064</v>
      </c>
      <c r="FA141">
        <v>43.95332258064514</v>
      </c>
      <c r="FB141">
        <v>42.56635483870967</v>
      </c>
      <c r="FC141">
        <v>43.02796774193548</v>
      </c>
      <c r="FD141">
        <v>42.85258064516128</v>
      </c>
      <c r="FE141">
        <v>1955.084193548387</v>
      </c>
      <c r="FF141">
        <v>39.88903225806454</v>
      </c>
      <c r="FG141">
        <v>0</v>
      </c>
      <c r="FH141">
        <v>1686153236.5</v>
      </c>
      <c r="FI141">
        <v>0</v>
      </c>
      <c r="FJ141">
        <v>89.56315000000001</v>
      </c>
      <c r="FK141">
        <v>1.341206833624443</v>
      </c>
      <c r="FL141">
        <v>17.44478630695793</v>
      </c>
      <c r="FM141">
        <v>5484.986923076922</v>
      </c>
      <c r="FN141">
        <v>15</v>
      </c>
      <c r="FO141">
        <v>0</v>
      </c>
      <c r="FP141" t="s">
        <v>431</v>
      </c>
      <c r="FQ141">
        <v>1685208052.5</v>
      </c>
      <c r="FR141">
        <v>1685208070</v>
      </c>
      <c r="FS141">
        <v>0</v>
      </c>
      <c r="FT141">
        <v>0.013</v>
      </c>
      <c r="FU141">
        <v>-0.005</v>
      </c>
      <c r="FV141">
        <v>-0.464</v>
      </c>
      <c r="FW141">
        <v>-0.401</v>
      </c>
      <c r="FX141">
        <v>420</v>
      </c>
      <c r="FY141">
        <v>0</v>
      </c>
      <c r="FZ141">
        <v>0.03</v>
      </c>
      <c r="GA141">
        <v>0.02</v>
      </c>
      <c r="GB141">
        <v>-7.584047073170731</v>
      </c>
      <c r="GC141">
        <v>-0.1652397909407761</v>
      </c>
      <c r="GD141">
        <v>0.04367965889507119</v>
      </c>
      <c r="GE141">
        <v>0</v>
      </c>
      <c r="GF141">
        <v>0.9689475609756097</v>
      </c>
      <c r="GG141">
        <v>0.02726675958188511</v>
      </c>
      <c r="GH141">
        <v>0.002898687962651132</v>
      </c>
      <c r="GI141">
        <v>1</v>
      </c>
      <c r="GJ141">
        <v>1</v>
      </c>
      <c r="GK141">
        <v>2</v>
      </c>
      <c r="GL141" t="s">
        <v>439</v>
      </c>
      <c r="GM141">
        <v>3.10188</v>
      </c>
      <c r="GN141">
        <v>2.75791</v>
      </c>
      <c r="GO141">
        <v>0.0866739</v>
      </c>
      <c r="GP141">
        <v>0.0877547</v>
      </c>
      <c r="GQ141">
        <v>0.0945892</v>
      </c>
      <c r="GR141">
        <v>0.09073730000000001</v>
      </c>
      <c r="GS141">
        <v>23473.3</v>
      </c>
      <c r="GT141">
        <v>23072.2</v>
      </c>
      <c r="GU141">
        <v>26255.3</v>
      </c>
      <c r="GV141">
        <v>25639.5</v>
      </c>
      <c r="GW141">
        <v>38137.1</v>
      </c>
      <c r="GX141">
        <v>35373.7</v>
      </c>
      <c r="GY141">
        <v>45899.6</v>
      </c>
      <c r="GZ141">
        <v>42097.5</v>
      </c>
      <c r="HA141">
        <v>1.85783</v>
      </c>
      <c r="HB141">
        <v>1.7626</v>
      </c>
      <c r="HC141">
        <v>0.0209063</v>
      </c>
      <c r="HD141">
        <v>0</v>
      </c>
      <c r="HE141">
        <v>27.6817</v>
      </c>
      <c r="HF141">
        <v>999.9</v>
      </c>
      <c r="HG141">
        <v>30.5</v>
      </c>
      <c r="HH141">
        <v>44.5</v>
      </c>
      <c r="HI141">
        <v>31.5813</v>
      </c>
      <c r="HJ141">
        <v>61.7302</v>
      </c>
      <c r="HK141">
        <v>28.0529</v>
      </c>
      <c r="HL141">
        <v>1</v>
      </c>
      <c r="HM141">
        <v>0.304878</v>
      </c>
      <c r="HN141">
        <v>3.28512</v>
      </c>
      <c r="HO141">
        <v>20.274</v>
      </c>
      <c r="HP141">
        <v>5.21594</v>
      </c>
      <c r="HQ141">
        <v>11.98</v>
      </c>
      <c r="HR141">
        <v>4.9641</v>
      </c>
      <c r="HS141">
        <v>3.27465</v>
      </c>
      <c r="HT141">
        <v>9999</v>
      </c>
      <c r="HU141">
        <v>9999</v>
      </c>
      <c r="HV141">
        <v>9999</v>
      </c>
      <c r="HW141">
        <v>57.9</v>
      </c>
      <c r="HX141">
        <v>1.864</v>
      </c>
      <c r="HY141">
        <v>1.8602</v>
      </c>
      <c r="HZ141">
        <v>1.85864</v>
      </c>
      <c r="IA141">
        <v>1.85989</v>
      </c>
      <c r="IB141">
        <v>1.85989</v>
      </c>
      <c r="IC141">
        <v>1.85852</v>
      </c>
      <c r="ID141">
        <v>1.8576</v>
      </c>
      <c r="IE141">
        <v>1.85242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-1.069</v>
      </c>
      <c r="IT141">
        <v>-0.283</v>
      </c>
      <c r="IU141">
        <v>-0.7885906718864093</v>
      </c>
      <c r="IV141">
        <v>-0.0007240741224296705</v>
      </c>
      <c r="IW141">
        <v>1.394155135453638E-07</v>
      </c>
      <c r="IX141">
        <v>-7.009397865246837E-11</v>
      </c>
      <c r="IY141">
        <v>-0.2677907096197649</v>
      </c>
      <c r="IZ141">
        <v>-0.01839738240005131</v>
      </c>
      <c r="JA141">
        <v>0.0009886339832832726</v>
      </c>
      <c r="JB141">
        <v>-4.895939666473346E-06</v>
      </c>
      <c r="JC141">
        <v>3</v>
      </c>
      <c r="JD141">
        <v>2018</v>
      </c>
      <c r="JE141">
        <v>1</v>
      </c>
      <c r="JF141">
        <v>26</v>
      </c>
      <c r="JG141">
        <v>15753.2</v>
      </c>
      <c r="JH141">
        <v>15752.9</v>
      </c>
      <c r="JI141">
        <v>1.14258</v>
      </c>
      <c r="JJ141">
        <v>2.69409</v>
      </c>
      <c r="JK141">
        <v>1.49658</v>
      </c>
      <c r="JL141">
        <v>2.38281</v>
      </c>
      <c r="JM141">
        <v>1.54907</v>
      </c>
      <c r="JN141">
        <v>2.43774</v>
      </c>
      <c r="JO141">
        <v>46.4735</v>
      </c>
      <c r="JP141">
        <v>13.8606</v>
      </c>
      <c r="JQ141">
        <v>18</v>
      </c>
      <c r="JR141">
        <v>491.072</v>
      </c>
      <c r="JS141">
        <v>444.872</v>
      </c>
      <c r="JT141">
        <v>23.2074</v>
      </c>
      <c r="JU141">
        <v>31.0439</v>
      </c>
      <c r="JV141">
        <v>29.9999</v>
      </c>
      <c r="JW141">
        <v>31.1871</v>
      </c>
      <c r="JX141">
        <v>31.1662</v>
      </c>
      <c r="JY141">
        <v>22.973</v>
      </c>
      <c r="JZ141">
        <v>36.1291</v>
      </c>
      <c r="KA141">
        <v>0</v>
      </c>
      <c r="KB141">
        <v>23.1994</v>
      </c>
      <c r="KC141">
        <v>426.703</v>
      </c>
      <c r="KD141">
        <v>18.5629</v>
      </c>
      <c r="KE141">
        <v>100.314</v>
      </c>
      <c r="KF141">
        <v>100.092</v>
      </c>
    </row>
    <row r="142" spans="1:292">
      <c r="A142">
        <v>122</v>
      </c>
      <c r="B142">
        <v>1686153248.6</v>
      </c>
      <c r="C142">
        <v>3997.599999904633</v>
      </c>
      <c r="D142" t="s">
        <v>680</v>
      </c>
      <c r="E142" t="s">
        <v>681</v>
      </c>
      <c r="F142">
        <v>5</v>
      </c>
      <c r="G142" t="s">
        <v>631</v>
      </c>
      <c r="H142">
        <v>1686153240.755172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428.020471599846</v>
      </c>
      <c r="AJ142">
        <v>420.6219818181814</v>
      </c>
      <c r="AK142">
        <v>5.619711792937453E-05</v>
      </c>
      <c r="AL142">
        <v>66.84819655366584</v>
      </c>
      <c r="AM142">
        <f>(AO142 - AN142 + DX142*1E3/(8.314*(DZ142+273.15)) * AQ142/DW142 * AP142) * DW142/(100*DK142) * 1000/(1000 - AO142)</f>
        <v>0</v>
      </c>
      <c r="AN142">
        <v>18.50876844090133</v>
      </c>
      <c r="AO142">
        <v>19.48251696969697</v>
      </c>
      <c r="AP142">
        <v>-2.843978421418508E-05</v>
      </c>
      <c r="AQ142">
        <v>100.2819492791305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1.24</v>
      </c>
      <c r="DL142">
        <v>0.5</v>
      </c>
      <c r="DM142" t="s">
        <v>430</v>
      </c>
      <c r="DN142">
        <v>2</v>
      </c>
      <c r="DO142" t="b">
        <v>1</v>
      </c>
      <c r="DP142">
        <v>1686153240.755172</v>
      </c>
      <c r="DQ142">
        <v>412.3922758620689</v>
      </c>
      <c r="DR142">
        <v>420.1519310344828</v>
      </c>
      <c r="DS142">
        <v>19.48774482758621</v>
      </c>
      <c r="DT142">
        <v>18.51523793103449</v>
      </c>
      <c r="DU142">
        <v>413.4613793103447</v>
      </c>
      <c r="DV142">
        <v>19.77067241379311</v>
      </c>
      <c r="DW142">
        <v>499.9686896551724</v>
      </c>
      <c r="DX142">
        <v>90.7073724137931</v>
      </c>
      <c r="DY142">
        <v>0.09994142758620689</v>
      </c>
      <c r="DZ142">
        <v>26.81679655172414</v>
      </c>
      <c r="EA142">
        <v>28.02109310344828</v>
      </c>
      <c r="EB142">
        <v>999.9000000000002</v>
      </c>
      <c r="EC142">
        <v>0</v>
      </c>
      <c r="ED142">
        <v>0</v>
      </c>
      <c r="EE142">
        <v>10005.5375862069</v>
      </c>
      <c r="EF142">
        <v>0</v>
      </c>
      <c r="EG142">
        <v>1708.662413793103</v>
      </c>
      <c r="EH142">
        <v>-7.75958896551724</v>
      </c>
      <c r="EI142">
        <v>420.5886551724138</v>
      </c>
      <c r="EJ142">
        <v>428.0778275862069</v>
      </c>
      <c r="EK142">
        <v>0.9725078965517243</v>
      </c>
      <c r="EL142">
        <v>420.1519310344828</v>
      </c>
      <c r="EM142">
        <v>18.51523793103449</v>
      </c>
      <c r="EN142">
        <v>1.767684137931035</v>
      </c>
      <c r="EO142">
        <v>1.67947</v>
      </c>
      <c r="EP142">
        <v>15.5039</v>
      </c>
      <c r="EQ142">
        <v>14.70795862068965</v>
      </c>
      <c r="ER142">
        <v>1999.993793103448</v>
      </c>
      <c r="ES142">
        <v>0.9800051379310346</v>
      </c>
      <c r="ET142">
        <v>0.01999463793103448</v>
      </c>
      <c r="EU142">
        <v>0</v>
      </c>
      <c r="EV142">
        <v>89.67177586206896</v>
      </c>
      <c r="EW142">
        <v>5.00078</v>
      </c>
      <c r="EX142">
        <v>5486.153103448276</v>
      </c>
      <c r="EY142">
        <v>16379.61379310345</v>
      </c>
      <c r="EZ142">
        <v>41.91799999999999</v>
      </c>
      <c r="FA142">
        <v>43.96524137931033</v>
      </c>
      <c r="FB142">
        <v>42.50413793103448</v>
      </c>
      <c r="FC142">
        <v>43.04727586206896</v>
      </c>
      <c r="FD142">
        <v>42.86837931034483</v>
      </c>
      <c r="FE142">
        <v>1955.099655172414</v>
      </c>
      <c r="FF142">
        <v>39.88724137931036</v>
      </c>
      <c r="FG142">
        <v>0</v>
      </c>
      <c r="FH142">
        <v>1686153241.9</v>
      </c>
      <c r="FI142">
        <v>0</v>
      </c>
      <c r="FJ142">
        <v>89.708056</v>
      </c>
      <c r="FK142">
        <v>2.193323076696154</v>
      </c>
      <c r="FL142">
        <v>-7.979999877541599</v>
      </c>
      <c r="FM142">
        <v>5486.118399999999</v>
      </c>
      <c r="FN142">
        <v>15</v>
      </c>
      <c r="FO142">
        <v>0</v>
      </c>
      <c r="FP142" t="s">
        <v>431</v>
      </c>
      <c r="FQ142">
        <v>1685208052.5</v>
      </c>
      <c r="FR142">
        <v>1685208070</v>
      </c>
      <c r="FS142">
        <v>0</v>
      </c>
      <c r="FT142">
        <v>0.013</v>
      </c>
      <c r="FU142">
        <v>-0.005</v>
      </c>
      <c r="FV142">
        <v>-0.464</v>
      </c>
      <c r="FW142">
        <v>-0.401</v>
      </c>
      <c r="FX142">
        <v>420</v>
      </c>
      <c r="FY142">
        <v>0</v>
      </c>
      <c r="FZ142">
        <v>0.03</v>
      </c>
      <c r="GA142">
        <v>0.02</v>
      </c>
      <c r="GB142">
        <v>-7.667505853658536</v>
      </c>
      <c r="GC142">
        <v>-1.245449059233454</v>
      </c>
      <c r="GD142">
        <v>0.2272245653154779</v>
      </c>
      <c r="GE142">
        <v>0</v>
      </c>
      <c r="GF142">
        <v>0.9714174878048782</v>
      </c>
      <c r="GG142">
        <v>0.02460541463414504</v>
      </c>
      <c r="GH142">
        <v>0.002602015392635062</v>
      </c>
      <c r="GI142">
        <v>1</v>
      </c>
      <c r="GJ142">
        <v>1</v>
      </c>
      <c r="GK142">
        <v>2</v>
      </c>
      <c r="GL142" t="s">
        <v>439</v>
      </c>
      <c r="GM142">
        <v>3.10182</v>
      </c>
      <c r="GN142">
        <v>2.75812</v>
      </c>
      <c r="GO142">
        <v>0.08669159999999999</v>
      </c>
      <c r="GP142">
        <v>0.08813070000000001</v>
      </c>
      <c r="GQ142">
        <v>0.09457790000000001</v>
      </c>
      <c r="GR142">
        <v>0.090716</v>
      </c>
      <c r="GS142">
        <v>23472.8</v>
      </c>
      <c r="GT142">
        <v>23062.8</v>
      </c>
      <c r="GU142">
        <v>26255.2</v>
      </c>
      <c r="GV142">
        <v>25639.7</v>
      </c>
      <c r="GW142">
        <v>38137.8</v>
      </c>
      <c r="GX142">
        <v>35375</v>
      </c>
      <c r="GY142">
        <v>45899.8</v>
      </c>
      <c r="GZ142">
        <v>42098.1</v>
      </c>
      <c r="HA142">
        <v>1.85798</v>
      </c>
      <c r="HB142">
        <v>1.76255</v>
      </c>
      <c r="HC142">
        <v>0.0203773</v>
      </c>
      <c r="HD142">
        <v>0</v>
      </c>
      <c r="HE142">
        <v>27.6882</v>
      </c>
      <c r="HF142">
        <v>999.9</v>
      </c>
      <c r="HG142">
        <v>30.5</v>
      </c>
      <c r="HH142">
        <v>44.5</v>
      </c>
      <c r="HI142">
        <v>31.5825</v>
      </c>
      <c r="HJ142">
        <v>62.3702</v>
      </c>
      <c r="HK142">
        <v>28.2452</v>
      </c>
      <c r="HL142">
        <v>1</v>
      </c>
      <c r="HM142">
        <v>0.304779</v>
      </c>
      <c r="HN142">
        <v>3.31346</v>
      </c>
      <c r="HO142">
        <v>20.2729</v>
      </c>
      <c r="HP142">
        <v>5.2128</v>
      </c>
      <c r="HQ142">
        <v>11.98</v>
      </c>
      <c r="HR142">
        <v>4.96355</v>
      </c>
      <c r="HS142">
        <v>3.2742</v>
      </c>
      <c r="HT142">
        <v>9999</v>
      </c>
      <c r="HU142">
        <v>9999</v>
      </c>
      <c r="HV142">
        <v>9999</v>
      </c>
      <c r="HW142">
        <v>57.9</v>
      </c>
      <c r="HX142">
        <v>1.864</v>
      </c>
      <c r="HY142">
        <v>1.8602</v>
      </c>
      <c r="HZ142">
        <v>1.85863</v>
      </c>
      <c r="IA142">
        <v>1.85989</v>
      </c>
      <c r="IB142">
        <v>1.85989</v>
      </c>
      <c r="IC142">
        <v>1.85852</v>
      </c>
      <c r="ID142">
        <v>1.8576</v>
      </c>
      <c r="IE142">
        <v>1.85242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-1.069</v>
      </c>
      <c r="IT142">
        <v>-0.283</v>
      </c>
      <c r="IU142">
        <v>-0.7885906718864093</v>
      </c>
      <c r="IV142">
        <v>-0.0007240741224296705</v>
      </c>
      <c r="IW142">
        <v>1.394155135453638E-07</v>
      </c>
      <c r="IX142">
        <v>-7.009397865246837E-11</v>
      </c>
      <c r="IY142">
        <v>-0.2677907096197649</v>
      </c>
      <c r="IZ142">
        <v>-0.01839738240005131</v>
      </c>
      <c r="JA142">
        <v>0.0009886339832832726</v>
      </c>
      <c r="JB142">
        <v>-4.895939666473346E-06</v>
      </c>
      <c r="JC142">
        <v>3</v>
      </c>
      <c r="JD142">
        <v>2018</v>
      </c>
      <c r="JE142">
        <v>1</v>
      </c>
      <c r="JF142">
        <v>26</v>
      </c>
      <c r="JG142">
        <v>15753.3</v>
      </c>
      <c r="JH142">
        <v>15753</v>
      </c>
      <c r="JI142">
        <v>1.16943</v>
      </c>
      <c r="JJ142">
        <v>2.69531</v>
      </c>
      <c r="JK142">
        <v>1.49658</v>
      </c>
      <c r="JL142">
        <v>2.38281</v>
      </c>
      <c r="JM142">
        <v>1.54907</v>
      </c>
      <c r="JN142">
        <v>2.3645</v>
      </c>
      <c r="JO142">
        <v>46.4735</v>
      </c>
      <c r="JP142">
        <v>13.8518</v>
      </c>
      <c r="JQ142">
        <v>18</v>
      </c>
      <c r="JR142">
        <v>491.131</v>
      </c>
      <c r="JS142">
        <v>444.803</v>
      </c>
      <c r="JT142">
        <v>23.1873</v>
      </c>
      <c r="JU142">
        <v>31.0412</v>
      </c>
      <c r="JV142">
        <v>29.9998</v>
      </c>
      <c r="JW142">
        <v>31.1829</v>
      </c>
      <c r="JX142">
        <v>31.1608</v>
      </c>
      <c r="JY142">
        <v>23.5227</v>
      </c>
      <c r="JZ142">
        <v>36.1291</v>
      </c>
      <c r="KA142">
        <v>0</v>
      </c>
      <c r="KB142">
        <v>23.1774</v>
      </c>
      <c r="KC142">
        <v>440.214</v>
      </c>
      <c r="KD142">
        <v>18.5649</v>
      </c>
      <c r="KE142">
        <v>100.314</v>
      </c>
      <c r="KF142">
        <v>100.093</v>
      </c>
    </row>
    <row r="143" spans="1:292">
      <c r="A143">
        <v>123</v>
      </c>
      <c r="B143">
        <v>1686153253.6</v>
      </c>
      <c r="C143">
        <v>4002.599999904633</v>
      </c>
      <c r="D143" t="s">
        <v>682</v>
      </c>
      <c r="E143" t="s">
        <v>683</v>
      </c>
      <c r="F143">
        <v>5</v>
      </c>
      <c r="G143" t="s">
        <v>631</v>
      </c>
      <c r="H143">
        <v>1686153245.832142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434.7610581265924</v>
      </c>
      <c r="AJ143">
        <v>423.5948909090912</v>
      </c>
      <c r="AK143">
        <v>0.7371402452898526</v>
      </c>
      <c r="AL143">
        <v>66.84819655366584</v>
      </c>
      <c r="AM143">
        <f>(AO143 - AN143 + DX143*1E3/(8.314*(DZ143+273.15)) * AQ143/DW143 * AP143) * DW143/(100*DK143) * 1000/(1000 - AO143)</f>
        <v>0</v>
      </c>
      <c r="AN143">
        <v>18.50399563796018</v>
      </c>
      <c r="AO143">
        <v>19.47374727272727</v>
      </c>
      <c r="AP143">
        <v>-5.113056288205309E-05</v>
      </c>
      <c r="AQ143">
        <v>100.2819492791305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1.24</v>
      </c>
      <c r="DL143">
        <v>0.5</v>
      </c>
      <c r="DM143" t="s">
        <v>430</v>
      </c>
      <c r="DN143">
        <v>2</v>
      </c>
      <c r="DO143" t="b">
        <v>1</v>
      </c>
      <c r="DP143">
        <v>1686153245.832142</v>
      </c>
      <c r="DQ143">
        <v>412.8132857142858</v>
      </c>
      <c r="DR143">
        <v>422.7336785714286</v>
      </c>
      <c r="DS143">
        <v>19.48361785714286</v>
      </c>
      <c r="DT143">
        <v>18.50969642857143</v>
      </c>
      <c r="DU143">
        <v>413.8827857142857</v>
      </c>
      <c r="DV143">
        <v>19.76659999999999</v>
      </c>
      <c r="DW143">
        <v>499.9751071428572</v>
      </c>
      <c r="DX143">
        <v>90.70701071428572</v>
      </c>
      <c r="DY143">
        <v>0.09999510357142856</v>
      </c>
      <c r="DZ143">
        <v>26.81216428571429</v>
      </c>
      <c r="EA143">
        <v>28.02078214285714</v>
      </c>
      <c r="EB143">
        <v>999.9000000000002</v>
      </c>
      <c r="EC143">
        <v>0</v>
      </c>
      <c r="ED143">
        <v>0</v>
      </c>
      <c r="EE143">
        <v>9999.662500000002</v>
      </c>
      <c r="EF143">
        <v>0</v>
      </c>
      <c r="EG143">
        <v>1710.674285714286</v>
      </c>
      <c r="EH143">
        <v>-9.920249642857144</v>
      </c>
      <c r="EI143">
        <v>421.0162857142857</v>
      </c>
      <c r="EJ143">
        <v>430.7057857142858</v>
      </c>
      <c r="EK143">
        <v>0.9739188928571429</v>
      </c>
      <c r="EL143">
        <v>422.7336785714286</v>
      </c>
      <c r="EM143">
        <v>18.50969642857143</v>
      </c>
      <c r="EN143">
        <v>1.7673025</v>
      </c>
      <c r="EO143">
        <v>1.678960714285714</v>
      </c>
      <c r="EP143">
        <v>15.50052142857143</v>
      </c>
      <c r="EQ143">
        <v>14.70325714285714</v>
      </c>
      <c r="ER143">
        <v>1999.983571428571</v>
      </c>
      <c r="ES143">
        <v>0.9800038571428572</v>
      </c>
      <c r="ET143">
        <v>0.01999594285714286</v>
      </c>
      <c r="EU143">
        <v>0</v>
      </c>
      <c r="EV143">
        <v>89.78496071428573</v>
      </c>
      <c r="EW143">
        <v>5.00078</v>
      </c>
      <c r="EX143">
        <v>5486.433214285716</v>
      </c>
      <c r="EY143">
        <v>16379.52142857143</v>
      </c>
      <c r="EZ143">
        <v>41.91510714285715</v>
      </c>
      <c r="FA143">
        <v>43.96625</v>
      </c>
      <c r="FB143">
        <v>42.43503571428571</v>
      </c>
      <c r="FC143">
        <v>43.03778571428571</v>
      </c>
      <c r="FD143">
        <v>42.84585714285713</v>
      </c>
      <c r="FE143">
        <v>1955.087142857143</v>
      </c>
      <c r="FF143">
        <v>39.89035714285716</v>
      </c>
      <c r="FG143">
        <v>0</v>
      </c>
      <c r="FH143">
        <v>1686153246.7</v>
      </c>
      <c r="FI143">
        <v>0</v>
      </c>
      <c r="FJ143">
        <v>89.822472</v>
      </c>
      <c r="FK143">
        <v>1.269007699355135</v>
      </c>
      <c r="FL143">
        <v>12.90538454363149</v>
      </c>
      <c r="FM143">
        <v>5486.3196</v>
      </c>
      <c r="FN143">
        <v>15</v>
      </c>
      <c r="FO143">
        <v>0</v>
      </c>
      <c r="FP143" t="s">
        <v>431</v>
      </c>
      <c r="FQ143">
        <v>1685208052.5</v>
      </c>
      <c r="FR143">
        <v>1685208070</v>
      </c>
      <c r="FS143">
        <v>0</v>
      </c>
      <c r="FT143">
        <v>0.013</v>
      </c>
      <c r="FU143">
        <v>-0.005</v>
      </c>
      <c r="FV143">
        <v>-0.464</v>
      </c>
      <c r="FW143">
        <v>-0.401</v>
      </c>
      <c r="FX143">
        <v>420</v>
      </c>
      <c r="FY143">
        <v>0</v>
      </c>
      <c r="FZ143">
        <v>0.03</v>
      </c>
      <c r="GA143">
        <v>0.02</v>
      </c>
      <c r="GB143">
        <v>-9.285269249999999</v>
      </c>
      <c r="GC143">
        <v>-23.67196941838649</v>
      </c>
      <c r="GD143">
        <v>2.969560076827364</v>
      </c>
      <c r="GE143">
        <v>0</v>
      </c>
      <c r="GF143">
        <v>0.9728634749999999</v>
      </c>
      <c r="GG143">
        <v>0.01766326829268197</v>
      </c>
      <c r="GH143">
        <v>0.002330129234479274</v>
      </c>
      <c r="GI143">
        <v>1</v>
      </c>
      <c r="GJ143">
        <v>1</v>
      </c>
      <c r="GK143">
        <v>2</v>
      </c>
      <c r="GL143" t="s">
        <v>439</v>
      </c>
      <c r="GM143">
        <v>3.10187</v>
      </c>
      <c r="GN143">
        <v>2.75815</v>
      </c>
      <c r="GO143">
        <v>0.0872409</v>
      </c>
      <c r="GP143">
        <v>0.09006309999999999</v>
      </c>
      <c r="GQ143">
        <v>0.09454949999999999</v>
      </c>
      <c r="GR143">
        <v>0.09070300000000001</v>
      </c>
      <c r="GS143">
        <v>23458.9</v>
      </c>
      <c r="GT143">
        <v>23014.1</v>
      </c>
      <c r="GU143">
        <v>26255.4</v>
      </c>
      <c r="GV143">
        <v>25639.8</v>
      </c>
      <c r="GW143">
        <v>38139.2</v>
      </c>
      <c r="GX143">
        <v>35376</v>
      </c>
      <c r="GY143">
        <v>45900.1</v>
      </c>
      <c r="GZ143">
        <v>42098.4</v>
      </c>
      <c r="HA143">
        <v>1.8579</v>
      </c>
      <c r="HB143">
        <v>1.7626</v>
      </c>
      <c r="HC143">
        <v>0.0200644</v>
      </c>
      <c r="HD143">
        <v>0</v>
      </c>
      <c r="HE143">
        <v>27.6874</v>
      </c>
      <c r="HF143">
        <v>999.9</v>
      </c>
      <c r="HG143">
        <v>30.4</v>
      </c>
      <c r="HH143">
        <v>44.5</v>
      </c>
      <c r="HI143">
        <v>31.4768</v>
      </c>
      <c r="HJ143">
        <v>62.3502</v>
      </c>
      <c r="HK143">
        <v>28.1731</v>
      </c>
      <c r="HL143">
        <v>1</v>
      </c>
      <c r="HM143">
        <v>0.304192</v>
      </c>
      <c r="HN143">
        <v>3.34074</v>
      </c>
      <c r="HO143">
        <v>20.2722</v>
      </c>
      <c r="HP143">
        <v>5.2131</v>
      </c>
      <c r="HQ143">
        <v>11.98</v>
      </c>
      <c r="HR143">
        <v>4.9637</v>
      </c>
      <c r="HS143">
        <v>3.27433</v>
      </c>
      <c r="HT143">
        <v>9999</v>
      </c>
      <c r="HU143">
        <v>9999</v>
      </c>
      <c r="HV143">
        <v>9999</v>
      </c>
      <c r="HW143">
        <v>57.9</v>
      </c>
      <c r="HX143">
        <v>1.86399</v>
      </c>
      <c r="HY143">
        <v>1.8602</v>
      </c>
      <c r="HZ143">
        <v>1.85865</v>
      </c>
      <c r="IA143">
        <v>1.85989</v>
      </c>
      <c r="IB143">
        <v>1.85989</v>
      </c>
      <c r="IC143">
        <v>1.85852</v>
      </c>
      <c r="ID143">
        <v>1.8576</v>
      </c>
      <c r="IE143">
        <v>1.85242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-1.071</v>
      </c>
      <c r="IT143">
        <v>-0.2832</v>
      </c>
      <c r="IU143">
        <v>-0.7885906718864093</v>
      </c>
      <c r="IV143">
        <v>-0.0007240741224296705</v>
      </c>
      <c r="IW143">
        <v>1.394155135453638E-07</v>
      </c>
      <c r="IX143">
        <v>-7.009397865246837E-11</v>
      </c>
      <c r="IY143">
        <v>-0.2677907096197649</v>
      </c>
      <c r="IZ143">
        <v>-0.01839738240005131</v>
      </c>
      <c r="JA143">
        <v>0.0009886339832832726</v>
      </c>
      <c r="JB143">
        <v>-4.895939666473346E-06</v>
      </c>
      <c r="JC143">
        <v>3</v>
      </c>
      <c r="JD143">
        <v>2018</v>
      </c>
      <c r="JE143">
        <v>1</v>
      </c>
      <c r="JF143">
        <v>26</v>
      </c>
      <c r="JG143">
        <v>15753.4</v>
      </c>
      <c r="JH143">
        <v>15753.1</v>
      </c>
      <c r="JI143">
        <v>1.20239</v>
      </c>
      <c r="JJ143">
        <v>2.68677</v>
      </c>
      <c r="JK143">
        <v>1.49658</v>
      </c>
      <c r="JL143">
        <v>2.38281</v>
      </c>
      <c r="JM143">
        <v>1.54785</v>
      </c>
      <c r="JN143">
        <v>2.41821</v>
      </c>
      <c r="JO143">
        <v>46.4735</v>
      </c>
      <c r="JP143">
        <v>13.8606</v>
      </c>
      <c r="JQ143">
        <v>18</v>
      </c>
      <c r="JR143">
        <v>491.054</v>
      </c>
      <c r="JS143">
        <v>444.803</v>
      </c>
      <c r="JT143">
        <v>23.1683</v>
      </c>
      <c r="JU143">
        <v>31.0387</v>
      </c>
      <c r="JV143">
        <v>29.9998</v>
      </c>
      <c r="JW143">
        <v>31.1785</v>
      </c>
      <c r="JX143">
        <v>31.1565</v>
      </c>
      <c r="JY143">
        <v>24.1637</v>
      </c>
      <c r="JZ143">
        <v>36.1291</v>
      </c>
      <c r="KA143">
        <v>0</v>
      </c>
      <c r="KB143">
        <v>23.157</v>
      </c>
      <c r="KC143">
        <v>460.361</v>
      </c>
      <c r="KD143">
        <v>18.5767</v>
      </c>
      <c r="KE143">
        <v>100.315</v>
      </c>
      <c r="KF143">
        <v>100.093</v>
      </c>
    </row>
    <row r="144" spans="1:292">
      <c r="A144">
        <v>124</v>
      </c>
      <c r="B144">
        <v>1686153258.6</v>
      </c>
      <c r="C144">
        <v>4007.599999904633</v>
      </c>
      <c r="D144" t="s">
        <v>684</v>
      </c>
      <c r="E144" t="s">
        <v>685</v>
      </c>
      <c r="F144">
        <v>5</v>
      </c>
      <c r="G144" t="s">
        <v>631</v>
      </c>
      <c r="H144">
        <v>1686153251.1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449.3304164330635</v>
      </c>
      <c r="AJ144">
        <v>432.376987878788</v>
      </c>
      <c r="AK144">
        <v>1.899404107109438</v>
      </c>
      <c r="AL144">
        <v>66.84819655366584</v>
      </c>
      <c r="AM144">
        <f>(AO144 - AN144 + DX144*1E3/(8.314*(DZ144+273.15)) * AQ144/DW144 * AP144) * DW144/(100*DK144) * 1000/(1000 - AO144)</f>
        <v>0</v>
      </c>
      <c r="AN144">
        <v>18.49990704134815</v>
      </c>
      <c r="AO144">
        <v>19.46805272727272</v>
      </c>
      <c r="AP144">
        <v>-3.567918780887924E-05</v>
      </c>
      <c r="AQ144">
        <v>100.2819492791305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1.24</v>
      </c>
      <c r="DL144">
        <v>0.5</v>
      </c>
      <c r="DM144" t="s">
        <v>430</v>
      </c>
      <c r="DN144">
        <v>2</v>
      </c>
      <c r="DO144" t="b">
        <v>1</v>
      </c>
      <c r="DP144">
        <v>1686153251.1</v>
      </c>
      <c r="DQ144">
        <v>415.4016666666667</v>
      </c>
      <c r="DR144">
        <v>430.3290740740741</v>
      </c>
      <c r="DS144">
        <v>19.47722592592593</v>
      </c>
      <c r="DT144">
        <v>18.50424074074074</v>
      </c>
      <c r="DU144">
        <v>416.4728148148148</v>
      </c>
      <c r="DV144">
        <v>19.7602925925926</v>
      </c>
      <c r="DW144">
        <v>499.9857407407408</v>
      </c>
      <c r="DX144">
        <v>90.70681111111111</v>
      </c>
      <c r="DY144">
        <v>0.0999732037037037</v>
      </c>
      <c r="DZ144">
        <v>26.80303703703703</v>
      </c>
      <c r="EA144">
        <v>28.01491111111111</v>
      </c>
      <c r="EB144">
        <v>999.9000000000001</v>
      </c>
      <c r="EC144">
        <v>0</v>
      </c>
      <c r="ED144">
        <v>0</v>
      </c>
      <c r="EE144">
        <v>9998.125555555554</v>
      </c>
      <c r="EF144">
        <v>0</v>
      </c>
      <c r="EG144">
        <v>1712.003333333333</v>
      </c>
      <c r="EH144">
        <v>-14.9273462962963</v>
      </c>
      <c r="EI144">
        <v>423.6532962962963</v>
      </c>
      <c r="EJ144">
        <v>438.4420370370369</v>
      </c>
      <c r="EK144">
        <v>0.9729797037037037</v>
      </c>
      <c r="EL144">
        <v>430.3290740740741</v>
      </c>
      <c r="EM144">
        <v>18.50424074074074</v>
      </c>
      <c r="EN144">
        <v>1.766717777777778</v>
      </c>
      <c r="EO144">
        <v>1.678461481481482</v>
      </c>
      <c r="EP144">
        <v>15.49536666666667</v>
      </c>
      <c r="EQ144">
        <v>14.69864814814815</v>
      </c>
      <c r="ER144">
        <v>1999.99037037037</v>
      </c>
      <c r="ES144">
        <v>0.9800021111111112</v>
      </c>
      <c r="ET144">
        <v>0.01999774444444444</v>
      </c>
      <c r="EU144">
        <v>0</v>
      </c>
      <c r="EV144">
        <v>89.86795185185186</v>
      </c>
      <c r="EW144">
        <v>5.00078</v>
      </c>
      <c r="EX144">
        <v>5485.877037037037</v>
      </c>
      <c r="EY144">
        <v>16379.55925925926</v>
      </c>
      <c r="EZ144">
        <v>41.93048148148149</v>
      </c>
      <c r="FA144">
        <v>43.96966666666667</v>
      </c>
      <c r="FB144">
        <v>42.42566666666666</v>
      </c>
      <c r="FC144">
        <v>43.05774074074075</v>
      </c>
      <c r="FD144">
        <v>42.8818148148148</v>
      </c>
      <c r="FE144">
        <v>1955.09037037037</v>
      </c>
      <c r="FF144">
        <v>39.89370370370371</v>
      </c>
      <c r="FG144">
        <v>0</v>
      </c>
      <c r="FH144">
        <v>1686153251.5</v>
      </c>
      <c r="FI144">
        <v>0</v>
      </c>
      <c r="FJ144">
        <v>89.89418400000001</v>
      </c>
      <c r="FK144">
        <v>0.5028461699358115</v>
      </c>
      <c r="FL144">
        <v>-6.866923137444402</v>
      </c>
      <c r="FM144">
        <v>5485.772800000001</v>
      </c>
      <c r="FN144">
        <v>15</v>
      </c>
      <c r="FO144">
        <v>0</v>
      </c>
      <c r="FP144" t="s">
        <v>431</v>
      </c>
      <c r="FQ144">
        <v>1685208052.5</v>
      </c>
      <c r="FR144">
        <v>1685208070</v>
      </c>
      <c r="FS144">
        <v>0</v>
      </c>
      <c r="FT144">
        <v>0.013</v>
      </c>
      <c r="FU144">
        <v>-0.005</v>
      </c>
      <c r="FV144">
        <v>-0.464</v>
      </c>
      <c r="FW144">
        <v>-0.401</v>
      </c>
      <c r="FX144">
        <v>420</v>
      </c>
      <c r="FY144">
        <v>0</v>
      </c>
      <c r="FZ144">
        <v>0.03</v>
      </c>
      <c r="GA144">
        <v>0.02</v>
      </c>
      <c r="GB144">
        <v>-12.8862495</v>
      </c>
      <c r="GC144">
        <v>-58.45735362101314</v>
      </c>
      <c r="GD144">
        <v>6.045709850174316</v>
      </c>
      <c r="GE144">
        <v>0</v>
      </c>
      <c r="GF144">
        <v>0.9729512750000001</v>
      </c>
      <c r="GG144">
        <v>-0.01156425140712868</v>
      </c>
      <c r="GH144">
        <v>0.002148896879651279</v>
      </c>
      <c r="GI144">
        <v>1</v>
      </c>
      <c r="GJ144">
        <v>1</v>
      </c>
      <c r="GK144">
        <v>2</v>
      </c>
      <c r="GL144" t="s">
        <v>439</v>
      </c>
      <c r="GM144">
        <v>3.1018</v>
      </c>
      <c r="GN144">
        <v>2.7579</v>
      </c>
      <c r="GO144">
        <v>0.0886738</v>
      </c>
      <c r="GP144">
        <v>0.0924793</v>
      </c>
      <c r="GQ144">
        <v>0.09452969999999999</v>
      </c>
      <c r="GR144">
        <v>0.0906854</v>
      </c>
      <c r="GS144">
        <v>23422.4</v>
      </c>
      <c r="GT144">
        <v>22953.3</v>
      </c>
      <c r="GU144">
        <v>26255.8</v>
      </c>
      <c r="GV144">
        <v>25640.2</v>
      </c>
      <c r="GW144">
        <v>38140.7</v>
      </c>
      <c r="GX144">
        <v>35377.3</v>
      </c>
      <c r="GY144">
        <v>45900.6</v>
      </c>
      <c r="GZ144">
        <v>42098.8</v>
      </c>
      <c r="HA144">
        <v>1.85798</v>
      </c>
      <c r="HB144">
        <v>1.76273</v>
      </c>
      <c r="HC144">
        <v>0.0197217</v>
      </c>
      <c r="HD144">
        <v>0</v>
      </c>
      <c r="HE144">
        <v>27.6752</v>
      </c>
      <c r="HF144">
        <v>999.9</v>
      </c>
      <c r="HG144">
        <v>30.4</v>
      </c>
      <c r="HH144">
        <v>44.5</v>
      </c>
      <c r="HI144">
        <v>31.4816</v>
      </c>
      <c r="HJ144">
        <v>62.2102</v>
      </c>
      <c r="HK144">
        <v>28.2893</v>
      </c>
      <c r="HL144">
        <v>1</v>
      </c>
      <c r="HM144">
        <v>0.304167</v>
      </c>
      <c r="HN144">
        <v>3.34762</v>
      </c>
      <c r="HO144">
        <v>20.2723</v>
      </c>
      <c r="HP144">
        <v>5.2137</v>
      </c>
      <c r="HQ144">
        <v>11.98</v>
      </c>
      <c r="HR144">
        <v>4.96365</v>
      </c>
      <c r="HS144">
        <v>3.27438</v>
      </c>
      <c r="HT144">
        <v>9999</v>
      </c>
      <c r="HU144">
        <v>9999</v>
      </c>
      <c r="HV144">
        <v>9999</v>
      </c>
      <c r="HW144">
        <v>57.9</v>
      </c>
      <c r="HX144">
        <v>1.86398</v>
      </c>
      <c r="HY144">
        <v>1.8602</v>
      </c>
      <c r="HZ144">
        <v>1.85861</v>
      </c>
      <c r="IA144">
        <v>1.85989</v>
      </c>
      <c r="IB144">
        <v>1.85989</v>
      </c>
      <c r="IC144">
        <v>1.85852</v>
      </c>
      <c r="ID144">
        <v>1.8576</v>
      </c>
      <c r="IE144">
        <v>1.85242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-1.077</v>
      </c>
      <c r="IT144">
        <v>-0.2832</v>
      </c>
      <c r="IU144">
        <v>-0.7885906718864093</v>
      </c>
      <c r="IV144">
        <v>-0.0007240741224296705</v>
      </c>
      <c r="IW144">
        <v>1.394155135453638E-07</v>
      </c>
      <c r="IX144">
        <v>-7.009397865246837E-11</v>
      </c>
      <c r="IY144">
        <v>-0.2677907096197649</v>
      </c>
      <c r="IZ144">
        <v>-0.01839738240005131</v>
      </c>
      <c r="JA144">
        <v>0.0009886339832832726</v>
      </c>
      <c r="JB144">
        <v>-4.895939666473346E-06</v>
      </c>
      <c r="JC144">
        <v>3</v>
      </c>
      <c r="JD144">
        <v>2018</v>
      </c>
      <c r="JE144">
        <v>1</v>
      </c>
      <c r="JF144">
        <v>26</v>
      </c>
      <c r="JG144">
        <v>15753.4</v>
      </c>
      <c r="JH144">
        <v>15753.1</v>
      </c>
      <c r="JI144">
        <v>1.23901</v>
      </c>
      <c r="JJ144">
        <v>2.68555</v>
      </c>
      <c r="JK144">
        <v>1.49658</v>
      </c>
      <c r="JL144">
        <v>2.38281</v>
      </c>
      <c r="JM144">
        <v>1.54785</v>
      </c>
      <c r="JN144">
        <v>2.46948</v>
      </c>
      <c r="JO144">
        <v>46.4735</v>
      </c>
      <c r="JP144">
        <v>13.8694</v>
      </c>
      <c r="JQ144">
        <v>18</v>
      </c>
      <c r="JR144">
        <v>491.057</v>
      </c>
      <c r="JS144">
        <v>444.834</v>
      </c>
      <c r="JT144">
        <v>23.1471</v>
      </c>
      <c r="JU144">
        <v>31.0358</v>
      </c>
      <c r="JV144">
        <v>29.9998</v>
      </c>
      <c r="JW144">
        <v>31.1729</v>
      </c>
      <c r="JX144">
        <v>31.15</v>
      </c>
      <c r="JY144">
        <v>24.9199</v>
      </c>
      <c r="JZ144">
        <v>36.1291</v>
      </c>
      <c r="KA144">
        <v>0</v>
      </c>
      <c r="KB144">
        <v>23.1407</v>
      </c>
      <c r="KC144">
        <v>473.718</v>
      </c>
      <c r="KD144">
        <v>18.5889</v>
      </c>
      <c r="KE144">
        <v>100.316</v>
      </c>
      <c r="KF144">
        <v>100.095</v>
      </c>
    </row>
    <row r="145" spans="1:292">
      <c r="A145">
        <v>125</v>
      </c>
      <c r="B145">
        <v>1686153263.6</v>
      </c>
      <c r="C145">
        <v>4012.599999904633</v>
      </c>
      <c r="D145" t="s">
        <v>686</v>
      </c>
      <c r="E145" t="s">
        <v>687</v>
      </c>
      <c r="F145">
        <v>5</v>
      </c>
      <c r="G145" t="s">
        <v>631</v>
      </c>
      <c r="H145">
        <v>1686153255.814285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465.8198248977755</v>
      </c>
      <c r="AJ145">
        <v>445.095606060606</v>
      </c>
      <c r="AK145">
        <v>2.632584481364272</v>
      </c>
      <c r="AL145">
        <v>66.84819655366584</v>
      </c>
      <c r="AM145">
        <f>(AO145 - AN145 + DX145*1E3/(8.314*(DZ145+273.15)) * AQ145/DW145 * AP145) * DW145/(100*DK145) * 1000/(1000 - AO145)</f>
        <v>0</v>
      </c>
      <c r="AN145">
        <v>18.49877866524665</v>
      </c>
      <c r="AO145">
        <v>19.46691151515151</v>
      </c>
      <c r="AP145">
        <v>-1.543638214613878E-05</v>
      </c>
      <c r="AQ145">
        <v>100.2819492791305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1.24</v>
      </c>
      <c r="DL145">
        <v>0.5</v>
      </c>
      <c r="DM145" t="s">
        <v>430</v>
      </c>
      <c r="DN145">
        <v>2</v>
      </c>
      <c r="DO145" t="b">
        <v>1</v>
      </c>
      <c r="DP145">
        <v>1686153255.814285</v>
      </c>
      <c r="DQ145">
        <v>421.3292857142857</v>
      </c>
      <c r="DR145">
        <v>442.28475</v>
      </c>
      <c r="DS145">
        <v>19.47166071428571</v>
      </c>
      <c r="DT145">
        <v>18.50480714285714</v>
      </c>
      <c r="DU145">
        <v>422.4041785714286</v>
      </c>
      <c r="DV145">
        <v>19.75481428571429</v>
      </c>
      <c r="DW145">
        <v>499.9980714285714</v>
      </c>
      <c r="DX145">
        <v>90.70671071428569</v>
      </c>
      <c r="DY145">
        <v>0.0999948142857143</v>
      </c>
      <c r="DZ145">
        <v>26.79346071428571</v>
      </c>
      <c r="EA145">
        <v>28.00551428571429</v>
      </c>
      <c r="EB145">
        <v>999.9000000000002</v>
      </c>
      <c r="EC145">
        <v>0</v>
      </c>
      <c r="ED145">
        <v>0</v>
      </c>
      <c r="EE145">
        <v>9997.250357142857</v>
      </c>
      <c r="EF145">
        <v>0</v>
      </c>
      <c r="EG145">
        <v>1712.885714285714</v>
      </c>
      <c r="EH145">
        <v>-20.95536</v>
      </c>
      <c r="EI145">
        <v>429.6962142857143</v>
      </c>
      <c r="EJ145">
        <v>450.6235357142858</v>
      </c>
      <c r="EK145">
        <v>0.9668499642857145</v>
      </c>
      <c r="EL145">
        <v>442.28475</v>
      </c>
      <c r="EM145">
        <v>18.50480714285714</v>
      </c>
      <c r="EN145">
        <v>1.766210357142857</v>
      </c>
      <c r="EO145">
        <v>1.678510714285715</v>
      </c>
      <c r="EP145">
        <v>15.49089642857143</v>
      </c>
      <c r="EQ145">
        <v>14.69910357142857</v>
      </c>
      <c r="ER145">
        <v>1999.996071428571</v>
      </c>
      <c r="ES145">
        <v>0.9800000714285716</v>
      </c>
      <c r="ET145">
        <v>0.01999985357142857</v>
      </c>
      <c r="EU145">
        <v>0</v>
      </c>
      <c r="EV145">
        <v>89.89857857142859</v>
      </c>
      <c r="EW145">
        <v>5.00078</v>
      </c>
      <c r="EX145">
        <v>5488.348214285713</v>
      </c>
      <c r="EY145">
        <v>16379.60357142857</v>
      </c>
      <c r="EZ145">
        <v>41.924</v>
      </c>
      <c r="FA145">
        <v>43.97300000000001</v>
      </c>
      <c r="FB145">
        <v>42.43721428571428</v>
      </c>
      <c r="FC145">
        <v>43.05117857142857</v>
      </c>
      <c r="FD145">
        <v>42.89928571428571</v>
      </c>
      <c r="FE145">
        <v>1955.092142857143</v>
      </c>
      <c r="FF145">
        <v>39.89892857142858</v>
      </c>
      <c r="FG145">
        <v>0</v>
      </c>
      <c r="FH145">
        <v>1686153256.9</v>
      </c>
      <c r="FI145">
        <v>0</v>
      </c>
      <c r="FJ145">
        <v>89.9040576923077</v>
      </c>
      <c r="FK145">
        <v>0.05585300865794791</v>
      </c>
      <c r="FL145">
        <v>29.43145289836179</v>
      </c>
      <c r="FM145">
        <v>5488.695769230769</v>
      </c>
      <c r="FN145">
        <v>15</v>
      </c>
      <c r="FO145">
        <v>0</v>
      </c>
      <c r="FP145" t="s">
        <v>431</v>
      </c>
      <c r="FQ145">
        <v>1685208052.5</v>
      </c>
      <c r="FR145">
        <v>1685208070</v>
      </c>
      <c r="FS145">
        <v>0</v>
      </c>
      <c r="FT145">
        <v>0.013</v>
      </c>
      <c r="FU145">
        <v>-0.005</v>
      </c>
      <c r="FV145">
        <v>-0.464</v>
      </c>
      <c r="FW145">
        <v>-0.401</v>
      </c>
      <c r="FX145">
        <v>420</v>
      </c>
      <c r="FY145">
        <v>0</v>
      </c>
      <c r="FZ145">
        <v>0.03</v>
      </c>
      <c r="GA145">
        <v>0.02</v>
      </c>
      <c r="GB145">
        <v>-17.04131682926829</v>
      </c>
      <c r="GC145">
        <v>-75.86139156794427</v>
      </c>
      <c r="GD145">
        <v>7.584427707486888</v>
      </c>
      <c r="GE145">
        <v>0</v>
      </c>
      <c r="GF145">
        <v>0.9705659999999999</v>
      </c>
      <c r="GG145">
        <v>-0.05108874564459907</v>
      </c>
      <c r="GH145">
        <v>0.007826962791312175</v>
      </c>
      <c r="GI145">
        <v>1</v>
      </c>
      <c r="GJ145">
        <v>1</v>
      </c>
      <c r="GK145">
        <v>2</v>
      </c>
      <c r="GL145" t="s">
        <v>439</v>
      </c>
      <c r="GM145">
        <v>3.10189</v>
      </c>
      <c r="GN145">
        <v>2.75824</v>
      </c>
      <c r="GO145">
        <v>0.0906612</v>
      </c>
      <c r="GP145">
        <v>0.09498570000000001</v>
      </c>
      <c r="GQ145">
        <v>0.0945372</v>
      </c>
      <c r="GR145">
        <v>0.0909165</v>
      </c>
      <c r="GS145">
        <v>23371.4</v>
      </c>
      <c r="GT145">
        <v>22890.2</v>
      </c>
      <c r="GU145">
        <v>26255.9</v>
      </c>
      <c r="GV145">
        <v>25640.4</v>
      </c>
      <c r="GW145">
        <v>38141</v>
      </c>
      <c r="GX145">
        <v>35368.8</v>
      </c>
      <c r="GY145">
        <v>45901</v>
      </c>
      <c r="GZ145">
        <v>42099.1</v>
      </c>
      <c r="HA145">
        <v>1.85812</v>
      </c>
      <c r="HB145">
        <v>1.76303</v>
      </c>
      <c r="HC145">
        <v>0.0203624</v>
      </c>
      <c r="HD145">
        <v>0</v>
      </c>
      <c r="HE145">
        <v>27.659</v>
      </c>
      <c r="HF145">
        <v>999.9</v>
      </c>
      <c r="HG145">
        <v>30.4</v>
      </c>
      <c r="HH145">
        <v>44.5</v>
      </c>
      <c r="HI145">
        <v>31.4787</v>
      </c>
      <c r="HJ145">
        <v>61.9802</v>
      </c>
      <c r="HK145">
        <v>28.145</v>
      </c>
      <c r="HL145">
        <v>1</v>
      </c>
      <c r="HM145">
        <v>0.302668</v>
      </c>
      <c r="HN145">
        <v>2.99546</v>
      </c>
      <c r="HO145">
        <v>20.2793</v>
      </c>
      <c r="HP145">
        <v>5.214</v>
      </c>
      <c r="HQ145">
        <v>11.98</v>
      </c>
      <c r="HR145">
        <v>4.9637</v>
      </c>
      <c r="HS145">
        <v>3.27433</v>
      </c>
      <c r="HT145">
        <v>9999</v>
      </c>
      <c r="HU145">
        <v>9999</v>
      </c>
      <c r="HV145">
        <v>9999</v>
      </c>
      <c r="HW145">
        <v>57.9</v>
      </c>
      <c r="HX145">
        <v>1.864</v>
      </c>
      <c r="HY145">
        <v>1.8602</v>
      </c>
      <c r="HZ145">
        <v>1.85863</v>
      </c>
      <c r="IA145">
        <v>1.85989</v>
      </c>
      <c r="IB145">
        <v>1.85989</v>
      </c>
      <c r="IC145">
        <v>1.85852</v>
      </c>
      <c r="ID145">
        <v>1.8576</v>
      </c>
      <c r="IE145">
        <v>1.85242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-1.085</v>
      </c>
      <c r="IT145">
        <v>-0.2832</v>
      </c>
      <c r="IU145">
        <v>-0.7885906718864093</v>
      </c>
      <c r="IV145">
        <v>-0.0007240741224296705</v>
      </c>
      <c r="IW145">
        <v>1.394155135453638E-07</v>
      </c>
      <c r="IX145">
        <v>-7.009397865246837E-11</v>
      </c>
      <c r="IY145">
        <v>-0.2677907096197649</v>
      </c>
      <c r="IZ145">
        <v>-0.01839738240005131</v>
      </c>
      <c r="JA145">
        <v>0.0009886339832832726</v>
      </c>
      <c r="JB145">
        <v>-4.895939666473346E-06</v>
      </c>
      <c r="JC145">
        <v>3</v>
      </c>
      <c r="JD145">
        <v>2018</v>
      </c>
      <c r="JE145">
        <v>1</v>
      </c>
      <c r="JF145">
        <v>26</v>
      </c>
      <c r="JG145">
        <v>15753.5</v>
      </c>
      <c r="JH145">
        <v>15753.2</v>
      </c>
      <c r="JI145">
        <v>1.27441</v>
      </c>
      <c r="JJ145">
        <v>2.68799</v>
      </c>
      <c r="JK145">
        <v>1.49658</v>
      </c>
      <c r="JL145">
        <v>2.38281</v>
      </c>
      <c r="JM145">
        <v>1.54907</v>
      </c>
      <c r="JN145">
        <v>2.46338</v>
      </c>
      <c r="JO145">
        <v>46.4735</v>
      </c>
      <c r="JP145">
        <v>13.8694</v>
      </c>
      <c r="JQ145">
        <v>18</v>
      </c>
      <c r="JR145">
        <v>491.114</v>
      </c>
      <c r="JS145">
        <v>444.983</v>
      </c>
      <c r="JT145">
        <v>23.1595</v>
      </c>
      <c r="JU145">
        <v>31.0333</v>
      </c>
      <c r="JV145">
        <v>29.999</v>
      </c>
      <c r="JW145">
        <v>31.1684</v>
      </c>
      <c r="JX145">
        <v>31.1451</v>
      </c>
      <c r="JY145">
        <v>25.608</v>
      </c>
      <c r="JZ145">
        <v>35.8539</v>
      </c>
      <c r="KA145">
        <v>0</v>
      </c>
      <c r="KB145">
        <v>23.2264</v>
      </c>
      <c r="KC145">
        <v>493.759</v>
      </c>
      <c r="KD145">
        <v>18.589</v>
      </c>
      <c r="KE145">
        <v>100.317</v>
      </c>
      <c r="KF145">
        <v>100.095</v>
      </c>
    </row>
    <row r="146" spans="1:292">
      <c r="A146">
        <v>126</v>
      </c>
      <c r="B146">
        <v>1686153268.6</v>
      </c>
      <c r="C146">
        <v>4017.599999904633</v>
      </c>
      <c r="D146" t="s">
        <v>688</v>
      </c>
      <c r="E146" t="s">
        <v>689</v>
      </c>
      <c r="F146">
        <v>5</v>
      </c>
      <c r="G146" t="s">
        <v>631</v>
      </c>
      <c r="H146">
        <v>1686153261.1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482.6937941164131</v>
      </c>
      <c r="AJ146">
        <v>459.8531575757573</v>
      </c>
      <c r="AK146">
        <v>2.995963488628654</v>
      </c>
      <c r="AL146">
        <v>66.84819655366584</v>
      </c>
      <c r="AM146">
        <f>(AO146 - AN146 + DX146*1E3/(8.314*(DZ146+273.15)) * AQ146/DW146 * AP146) * DW146/(100*DK146) * 1000/(1000 - AO146)</f>
        <v>0</v>
      </c>
      <c r="AN146">
        <v>18.61075752027611</v>
      </c>
      <c r="AO146">
        <v>19.51092424242424</v>
      </c>
      <c r="AP146">
        <v>0.009164213587901746</v>
      </c>
      <c r="AQ146">
        <v>100.2819492791305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1.24</v>
      </c>
      <c r="DL146">
        <v>0.5</v>
      </c>
      <c r="DM146" t="s">
        <v>430</v>
      </c>
      <c r="DN146">
        <v>2</v>
      </c>
      <c r="DO146" t="b">
        <v>1</v>
      </c>
      <c r="DP146">
        <v>1686153261.1</v>
      </c>
      <c r="DQ146">
        <v>432.078962962963</v>
      </c>
      <c r="DR146">
        <v>458.7801111111111</v>
      </c>
      <c r="DS146">
        <v>19.47521481481481</v>
      </c>
      <c r="DT146">
        <v>18.53892592592593</v>
      </c>
      <c r="DU146">
        <v>433.1607407407407</v>
      </c>
      <c r="DV146">
        <v>19.75832592592593</v>
      </c>
      <c r="DW146">
        <v>500.0086666666667</v>
      </c>
      <c r="DX146">
        <v>90.70665555555557</v>
      </c>
      <c r="DY146">
        <v>0.1000062037037037</v>
      </c>
      <c r="DZ146">
        <v>26.78525925925926</v>
      </c>
      <c r="EA146">
        <v>27.99722962962963</v>
      </c>
      <c r="EB146">
        <v>999.9000000000001</v>
      </c>
      <c r="EC146">
        <v>0</v>
      </c>
      <c r="ED146">
        <v>0</v>
      </c>
      <c r="EE146">
        <v>10001.36222222222</v>
      </c>
      <c r="EF146">
        <v>0</v>
      </c>
      <c r="EG146">
        <v>1713.75962962963</v>
      </c>
      <c r="EH146">
        <v>-26.7011037037037</v>
      </c>
      <c r="EI146">
        <v>440.6611481481481</v>
      </c>
      <c r="EJ146">
        <v>467.4468148148148</v>
      </c>
      <c r="EK146">
        <v>0.936287</v>
      </c>
      <c r="EL146">
        <v>458.7801111111111</v>
      </c>
      <c r="EM146">
        <v>18.53892592592593</v>
      </c>
      <c r="EN146">
        <v>1.766531481481482</v>
      </c>
      <c r="EO146">
        <v>1.681604444444444</v>
      </c>
      <c r="EP146">
        <v>15.49374074074074</v>
      </c>
      <c r="EQ146">
        <v>14.72760740740741</v>
      </c>
      <c r="ER146">
        <v>1999.983703703704</v>
      </c>
      <c r="ES146">
        <v>0.9800019999999999</v>
      </c>
      <c r="ET146">
        <v>0.01999786666666667</v>
      </c>
      <c r="EU146">
        <v>0</v>
      </c>
      <c r="EV146">
        <v>89.91412962962961</v>
      </c>
      <c r="EW146">
        <v>5.00078</v>
      </c>
      <c r="EX146">
        <v>5488.396296296297</v>
      </c>
      <c r="EY146">
        <v>16379.51481481482</v>
      </c>
      <c r="EZ146">
        <v>41.92348148148148</v>
      </c>
      <c r="FA146">
        <v>43.98825925925926</v>
      </c>
      <c r="FB146">
        <v>42.45799999999999</v>
      </c>
      <c r="FC146">
        <v>43.06</v>
      </c>
      <c r="FD146">
        <v>42.90481481481482</v>
      </c>
      <c r="FE146">
        <v>1955.083703703704</v>
      </c>
      <c r="FF146">
        <v>39.89370370370371</v>
      </c>
      <c r="FG146">
        <v>0</v>
      </c>
      <c r="FH146">
        <v>1686153261.7</v>
      </c>
      <c r="FI146">
        <v>0</v>
      </c>
      <c r="FJ146">
        <v>89.90382307692309</v>
      </c>
      <c r="FK146">
        <v>0.07212992909490946</v>
      </c>
      <c r="FL146">
        <v>12.08649569312558</v>
      </c>
      <c r="FM146">
        <v>5488.572692307693</v>
      </c>
      <c r="FN146">
        <v>15</v>
      </c>
      <c r="FO146">
        <v>0</v>
      </c>
      <c r="FP146" t="s">
        <v>431</v>
      </c>
      <c r="FQ146">
        <v>1685208052.5</v>
      </c>
      <c r="FR146">
        <v>1685208070</v>
      </c>
      <c r="FS146">
        <v>0</v>
      </c>
      <c r="FT146">
        <v>0.013</v>
      </c>
      <c r="FU146">
        <v>-0.005</v>
      </c>
      <c r="FV146">
        <v>-0.464</v>
      </c>
      <c r="FW146">
        <v>-0.401</v>
      </c>
      <c r="FX146">
        <v>420</v>
      </c>
      <c r="FY146">
        <v>0</v>
      </c>
      <c r="FZ146">
        <v>0.03</v>
      </c>
      <c r="GA146">
        <v>0.02</v>
      </c>
      <c r="GB146">
        <v>-22.43928951219512</v>
      </c>
      <c r="GC146">
        <v>-68.52926926829269</v>
      </c>
      <c r="GD146">
        <v>6.930297130929913</v>
      </c>
      <c r="GE146">
        <v>0</v>
      </c>
      <c r="GF146">
        <v>0.9494156097560976</v>
      </c>
      <c r="GG146">
        <v>-0.3021693449477345</v>
      </c>
      <c r="GH146">
        <v>0.03629759966657612</v>
      </c>
      <c r="GI146">
        <v>1</v>
      </c>
      <c r="GJ146">
        <v>1</v>
      </c>
      <c r="GK146">
        <v>2</v>
      </c>
      <c r="GL146" t="s">
        <v>439</v>
      </c>
      <c r="GM146">
        <v>3.1019</v>
      </c>
      <c r="GN146">
        <v>2.75798</v>
      </c>
      <c r="GO146">
        <v>0.0929094</v>
      </c>
      <c r="GP146">
        <v>0.0974777</v>
      </c>
      <c r="GQ146">
        <v>0.0946969</v>
      </c>
      <c r="GR146">
        <v>0.09111619999999999</v>
      </c>
      <c r="GS146">
        <v>23313.8</v>
      </c>
      <c r="GT146">
        <v>22827.3</v>
      </c>
      <c r="GU146">
        <v>26256</v>
      </c>
      <c r="GV146">
        <v>25640.5</v>
      </c>
      <c r="GW146">
        <v>38134.7</v>
      </c>
      <c r="GX146">
        <v>35361</v>
      </c>
      <c r="GY146">
        <v>45901.3</v>
      </c>
      <c r="GZ146">
        <v>42098.8</v>
      </c>
      <c r="HA146">
        <v>1.8583</v>
      </c>
      <c r="HB146">
        <v>1.76333</v>
      </c>
      <c r="HC146">
        <v>0.0216216</v>
      </c>
      <c r="HD146">
        <v>0</v>
      </c>
      <c r="HE146">
        <v>27.6464</v>
      </c>
      <c r="HF146">
        <v>999.9</v>
      </c>
      <c r="HG146">
        <v>30.4</v>
      </c>
      <c r="HH146">
        <v>44.5</v>
      </c>
      <c r="HI146">
        <v>31.4817</v>
      </c>
      <c r="HJ146">
        <v>62.2002</v>
      </c>
      <c r="HK146">
        <v>28.145</v>
      </c>
      <c r="HL146">
        <v>1</v>
      </c>
      <c r="HM146">
        <v>0.30169</v>
      </c>
      <c r="HN146">
        <v>3.0611</v>
      </c>
      <c r="HO146">
        <v>20.2783</v>
      </c>
      <c r="HP146">
        <v>5.21235</v>
      </c>
      <c r="HQ146">
        <v>11.98</v>
      </c>
      <c r="HR146">
        <v>4.9634</v>
      </c>
      <c r="HS146">
        <v>3.27415</v>
      </c>
      <c r="HT146">
        <v>9999</v>
      </c>
      <c r="HU146">
        <v>9999</v>
      </c>
      <c r="HV146">
        <v>9999</v>
      </c>
      <c r="HW146">
        <v>57.9</v>
      </c>
      <c r="HX146">
        <v>1.864</v>
      </c>
      <c r="HY146">
        <v>1.8602</v>
      </c>
      <c r="HZ146">
        <v>1.85863</v>
      </c>
      <c r="IA146">
        <v>1.85989</v>
      </c>
      <c r="IB146">
        <v>1.85989</v>
      </c>
      <c r="IC146">
        <v>1.85852</v>
      </c>
      <c r="ID146">
        <v>1.8576</v>
      </c>
      <c r="IE146">
        <v>1.85242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-1.095</v>
      </c>
      <c r="IT146">
        <v>-0.2825</v>
      </c>
      <c r="IU146">
        <v>-0.7885906718864093</v>
      </c>
      <c r="IV146">
        <v>-0.0007240741224296705</v>
      </c>
      <c r="IW146">
        <v>1.394155135453638E-07</v>
      </c>
      <c r="IX146">
        <v>-7.009397865246837E-11</v>
      </c>
      <c r="IY146">
        <v>-0.2677907096197649</v>
      </c>
      <c r="IZ146">
        <v>-0.01839738240005131</v>
      </c>
      <c r="JA146">
        <v>0.0009886339832832726</v>
      </c>
      <c r="JB146">
        <v>-4.895939666473346E-06</v>
      </c>
      <c r="JC146">
        <v>3</v>
      </c>
      <c r="JD146">
        <v>2018</v>
      </c>
      <c r="JE146">
        <v>1</v>
      </c>
      <c r="JF146">
        <v>26</v>
      </c>
      <c r="JG146">
        <v>15753.6</v>
      </c>
      <c r="JH146">
        <v>15753.3</v>
      </c>
      <c r="JI146">
        <v>1.31226</v>
      </c>
      <c r="JJ146">
        <v>2.68799</v>
      </c>
      <c r="JK146">
        <v>1.49658</v>
      </c>
      <c r="JL146">
        <v>2.38281</v>
      </c>
      <c r="JM146">
        <v>1.54785</v>
      </c>
      <c r="JN146">
        <v>2.38037</v>
      </c>
      <c r="JO146">
        <v>46.4735</v>
      </c>
      <c r="JP146">
        <v>13.8606</v>
      </c>
      <c r="JQ146">
        <v>18</v>
      </c>
      <c r="JR146">
        <v>491.181</v>
      </c>
      <c r="JS146">
        <v>445.132</v>
      </c>
      <c r="JT146">
        <v>23.2246</v>
      </c>
      <c r="JU146">
        <v>31.0303</v>
      </c>
      <c r="JV146">
        <v>29.9992</v>
      </c>
      <c r="JW146">
        <v>31.1634</v>
      </c>
      <c r="JX146">
        <v>31.14</v>
      </c>
      <c r="JY146">
        <v>26.3732</v>
      </c>
      <c r="JZ146">
        <v>35.8539</v>
      </c>
      <c r="KA146">
        <v>0</v>
      </c>
      <c r="KB146">
        <v>23.2328</v>
      </c>
      <c r="KC146">
        <v>507.117</v>
      </c>
      <c r="KD146">
        <v>18.5796</v>
      </c>
      <c r="KE146">
        <v>100.318</v>
      </c>
      <c r="KF146">
        <v>100.095</v>
      </c>
    </row>
    <row r="147" spans="1:292">
      <c r="A147">
        <v>127</v>
      </c>
      <c r="B147">
        <v>1686153273.6</v>
      </c>
      <c r="C147">
        <v>4022.599999904633</v>
      </c>
      <c r="D147" t="s">
        <v>690</v>
      </c>
      <c r="E147" t="s">
        <v>691</v>
      </c>
      <c r="F147">
        <v>5</v>
      </c>
      <c r="G147" t="s">
        <v>631</v>
      </c>
      <c r="H147">
        <v>1686153265.814285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499.8893370884592</v>
      </c>
      <c r="AJ147">
        <v>475.8691212121216</v>
      </c>
      <c r="AK147">
        <v>3.222008889325373</v>
      </c>
      <c r="AL147">
        <v>66.84819655366584</v>
      </c>
      <c r="AM147">
        <f>(AO147 - AN147 + DX147*1E3/(8.314*(DZ147+273.15)) * AQ147/DW147 * AP147) * DW147/(100*DK147) * 1000/(1000 - AO147)</f>
        <v>0</v>
      </c>
      <c r="AN147">
        <v>18.62060153561611</v>
      </c>
      <c r="AO147">
        <v>19.54449818181818</v>
      </c>
      <c r="AP147">
        <v>0.006657682987093303</v>
      </c>
      <c r="AQ147">
        <v>100.2819492791305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1.24</v>
      </c>
      <c r="DL147">
        <v>0.5</v>
      </c>
      <c r="DM147" t="s">
        <v>430</v>
      </c>
      <c r="DN147">
        <v>2</v>
      </c>
      <c r="DO147" t="b">
        <v>1</v>
      </c>
      <c r="DP147">
        <v>1686153265.814285</v>
      </c>
      <c r="DQ147">
        <v>444.6956428571428</v>
      </c>
      <c r="DR147">
        <v>474.3732142857142</v>
      </c>
      <c r="DS147">
        <v>19.49538214285715</v>
      </c>
      <c r="DT147">
        <v>18.57613571428572</v>
      </c>
      <c r="DU147">
        <v>445.7855</v>
      </c>
      <c r="DV147">
        <v>19.7782</v>
      </c>
      <c r="DW147">
        <v>500.006</v>
      </c>
      <c r="DX147">
        <v>90.70630357142855</v>
      </c>
      <c r="DY147">
        <v>0.1000166357142857</v>
      </c>
      <c r="DZ147">
        <v>26.78265</v>
      </c>
      <c r="EA147">
        <v>27.998</v>
      </c>
      <c r="EB147">
        <v>999.9000000000002</v>
      </c>
      <c r="EC147">
        <v>0</v>
      </c>
      <c r="ED147">
        <v>0</v>
      </c>
      <c r="EE147">
        <v>9994.705357142857</v>
      </c>
      <c r="EF147">
        <v>0</v>
      </c>
      <c r="EG147">
        <v>1714.545</v>
      </c>
      <c r="EH147">
        <v>-29.67756428571428</v>
      </c>
      <c r="EI147">
        <v>453.5379285714285</v>
      </c>
      <c r="EJ147">
        <v>483.3528928571429</v>
      </c>
      <c r="EK147">
        <v>0.9192452857142858</v>
      </c>
      <c r="EL147">
        <v>474.3732142857142</v>
      </c>
      <c r="EM147">
        <v>18.57613571428572</v>
      </c>
      <c r="EN147">
        <v>1.768354285714286</v>
      </c>
      <c r="EO147">
        <v>1.684973214285714</v>
      </c>
      <c r="EP147">
        <v>15.50981071428571</v>
      </c>
      <c r="EQ147">
        <v>14.75863214285714</v>
      </c>
      <c r="ER147">
        <v>1999.982857142857</v>
      </c>
      <c r="ES147">
        <v>0.9800038571428571</v>
      </c>
      <c r="ET147">
        <v>0.01999594642857143</v>
      </c>
      <c r="EU147">
        <v>0</v>
      </c>
      <c r="EV147">
        <v>89.99871071428572</v>
      </c>
      <c r="EW147">
        <v>5.00078</v>
      </c>
      <c r="EX147">
        <v>5488.181428571428</v>
      </c>
      <c r="EY147">
        <v>16379.52142857143</v>
      </c>
      <c r="EZ147">
        <v>41.91274999999998</v>
      </c>
      <c r="FA147">
        <v>43.99317857142858</v>
      </c>
      <c r="FB147">
        <v>42.44610714285714</v>
      </c>
      <c r="FC147">
        <v>43.05564285714286</v>
      </c>
      <c r="FD147">
        <v>42.87692857142856</v>
      </c>
      <c r="FE147">
        <v>1955.086428571429</v>
      </c>
      <c r="FF147">
        <v>39.88892857142859</v>
      </c>
      <c r="FG147">
        <v>0</v>
      </c>
      <c r="FH147">
        <v>1686153266.5</v>
      </c>
      <c r="FI147">
        <v>0</v>
      </c>
      <c r="FJ147">
        <v>89.97918076923078</v>
      </c>
      <c r="FK147">
        <v>1.700400003250389</v>
      </c>
      <c r="FL147">
        <v>-35.67794862980818</v>
      </c>
      <c r="FM147">
        <v>5488.476153846155</v>
      </c>
      <c r="FN147">
        <v>15</v>
      </c>
      <c r="FO147">
        <v>0</v>
      </c>
      <c r="FP147" t="s">
        <v>431</v>
      </c>
      <c r="FQ147">
        <v>1685208052.5</v>
      </c>
      <c r="FR147">
        <v>1685208070</v>
      </c>
      <c r="FS147">
        <v>0</v>
      </c>
      <c r="FT147">
        <v>0.013</v>
      </c>
      <c r="FU147">
        <v>-0.005</v>
      </c>
      <c r="FV147">
        <v>-0.464</v>
      </c>
      <c r="FW147">
        <v>-0.401</v>
      </c>
      <c r="FX147">
        <v>420</v>
      </c>
      <c r="FY147">
        <v>0</v>
      </c>
      <c r="FZ147">
        <v>0.03</v>
      </c>
      <c r="GA147">
        <v>0.02</v>
      </c>
      <c r="GB147">
        <v>-27.7996675</v>
      </c>
      <c r="GC147">
        <v>-38.74221050656657</v>
      </c>
      <c r="GD147">
        <v>3.887634178995466</v>
      </c>
      <c r="GE147">
        <v>0</v>
      </c>
      <c r="GF147">
        <v>0.9310613750000002</v>
      </c>
      <c r="GG147">
        <v>-0.2851303902439055</v>
      </c>
      <c r="GH147">
        <v>0.0359587027586421</v>
      </c>
      <c r="GI147">
        <v>1</v>
      </c>
      <c r="GJ147">
        <v>1</v>
      </c>
      <c r="GK147">
        <v>2</v>
      </c>
      <c r="GL147" t="s">
        <v>439</v>
      </c>
      <c r="GM147">
        <v>3.10188</v>
      </c>
      <c r="GN147">
        <v>2.758</v>
      </c>
      <c r="GO147">
        <v>0.0952963</v>
      </c>
      <c r="GP147">
        <v>0.0999616</v>
      </c>
      <c r="GQ147">
        <v>0.0948054</v>
      </c>
      <c r="GR147">
        <v>0.0911178</v>
      </c>
      <c r="GS147">
        <v>23252.8</v>
      </c>
      <c r="GT147">
        <v>22764.9</v>
      </c>
      <c r="GU147">
        <v>26256.3</v>
      </c>
      <c r="GV147">
        <v>25641</v>
      </c>
      <c r="GW147">
        <v>38130.8</v>
      </c>
      <c r="GX147">
        <v>35361.7</v>
      </c>
      <c r="GY147">
        <v>45901.8</v>
      </c>
      <c r="GZ147">
        <v>42099.4</v>
      </c>
      <c r="HA147">
        <v>1.85835</v>
      </c>
      <c r="HB147">
        <v>1.7632</v>
      </c>
      <c r="HC147">
        <v>0.0226051</v>
      </c>
      <c r="HD147">
        <v>0</v>
      </c>
      <c r="HE147">
        <v>27.6423</v>
      </c>
      <c r="HF147">
        <v>999.9</v>
      </c>
      <c r="HG147">
        <v>30.4</v>
      </c>
      <c r="HH147">
        <v>44.5</v>
      </c>
      <c r="HI147">
        <v>31.4761</v>
      </c>
      <c r="HJ147">
        <v>62.4802</v>
      </c>
      <c r="HK147">
        <v>28.0649</v>
      </c>
      <c r="HL147">
        <v>1</v>
      </c>
      <c r="HM147">
        <v>0.301743</v>
      </c>
      <c r="HN147">
        <v>3.15179</v>
      </c>
      <c r="HO147">
        <v>20.2765</v>
      </c>
      <c r="HP147">
        <v>5.2122</v>
      </c>
      <c r="HQ147">
        <v>11.98</v>
      </c>
      <c r="HR147">
        <v>4.96355</v>
      </c>
      <c r="HS147">
        <v>3.27428</v>
      </c>
      <c r="HT147">
        <v>9999</v>
      </c>
      <c r="HU147">
        <v>9999</v>
      </c>
      <c r="HV147">
        <v>9999</v>
      </c>
      <c r="HW147">
        <v>57.9</v>
      </c>
      <c r="HX147">
        <v>1.86401</v>
      </c>
      <c r="HY147">
        <v>1.8602</v>
      </c>
      <c r="HZ147">
        <v>1.85861</v>
      </c>
      <c r="IA147">
        <v>1.85989</v>
      </c>
      <c r="IB147">
        <v>1.85989</v>
      </c>
      <c r="IC147">
        <v>1.85852</v>
      </c>
      <c r="ID147">
        <v>1.8576</v>
      </c>
      <c r="IE147">
        <v>1.85242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-1.105</v>
      </c>
      <c r="IT147">
        <v>-0.282</v>
      </c>
      <c r="IU147">
        <v>-0.7885906718864093</v>
      </c>
      <c r="IV147">
        <v>-0.0007240741224296705</v>
      </c>
      <c r="IW147">
        <v>1.394155135453638E-07</v>
      </c>
      <c r="IX147">
        <v>-7.009397865246837E-11</v>
      </c>
      <c r="IY147">
        <v>-0.2677907096197649</v>
      </c>
      <c r="IZ147">
        <v>-0.01839738240005131</v>
      </c>
      <c r="JA147">
        <v>0.0009886339832832726</v>
      </c>
      <c r="JB147">
        <v>-4.895939666473346E-06</v>
      </c>
      <c r="JC147">
        <v>3</v>
      </c>
      <c r="JD147">
        <v>2018</v>
      </c>
      <c r="JE147">
        <v>1</v>
      </c>
      <c r="JF147">
        <v>26</v>
      </c>
      <c r="JG147">
        <v>15753.7</v>
      </c>
      <c r="JH147">
        <v>15753.4</v>
      </c>
      <c r="JI147">
        <v>1.34644</v>
      </c>
      <c r="JJ147">
        <v>2.68677</v>
      </c>
      <c r="JK147">
        <v>1.49658</v>
      </c>
      <c r="JL147">
        <v>2.38159</v>
      </c>
      <c r="JM147">
        <v>1.54785</v>
      </c>
      <c r="JN147">
        <v>2.40112</v>
      </c>
      <c r="JO147">
        <v>46.5028</v>
      </c>
      <c r="JP147">
        <v>13.8518</v>
      </c>
      <c r="JQ147">
        <v>18</v>
      </c>
      <c r="JR147">
        <v>491.181</v>
      </c>
      <c r="JS147">
        <v>445.03</v>
      </c>
      <c r="JT147">
        <v>23.2394</v>
      </c>
      <c r="JU147">
        <v>31.0276</v>
      </c>
      <c r="JV147">
        <v>29.9998</v>
      </c>
      <c r="JW147">
        <v>31.1594</v>
      </c>
      <c r="JX147">
        <v>31.1366</v>
      </c>
      <c r="JY147">
        <v>27.0532</v>
      </c>
      <c r="JZ147">
        <v>35.8539</v>
      </c>
      <c r="KA147">
        <v>0</v>
      </c>
      <c r="KB147">
        <v>23.2293</v>
      </c>
      <c r="KC147">
        <v>527.158</v>
      </c>
      <c r="KD147">
        <v>18.5776</v>
      </c>
      <c r="KE147">
        <v>100.319</v>
      </c>
      <c r="KF147">
        <v>100.097</v>
      </c>
    </row>
    <row r="148" spans="1:292">
      <c r="A148">
        <v>128</v>
      </c>
      <c r="B148">
        <v>1686153278.6</v>
      </c>
      <c r="C148">
        <v>4027.599999904633</v>
      </c>
      <c r="D148" t="s">
        <v>692</v>
      </c>
      <c r="E148" t="s">
        <v>693</v>
      </c>
      <c r="F148">
        <v>5</v>
      </c>
      <c r="G148" t="s">
        <v>631</v>
      </c>
      <c r="H148">
        <v>1686153271.1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517.1308838480086</v>
      </c>
      <c r="AJ148">
        <v>492.3958969696972</v>
      </c>
      <c r="AK148">
        <v>3.325851966301966</v>
      </c>
      <c r="AL148">
        <v>66.84819655366584</v>
      </c>
      <c r="AM148">
        <f>(AO148 - AN148 + DX148*1E3/(8.314*(DZ148+273.15)) * AQ148/DW148 * AP148) * DW148/(100*DK148) * 1000/(1000 - AO148)</f>
        <v>0</v>
      </c>
      <c r="AN148">
        <v>18.61787641192026</v>
      </c>
      <c r="AO148">
        <v>19.56289696969697</v>
      </c>
      <c r="AP148">
        <v>0.001771265460744329</v>
      </c>
      <c r="AQ148">
        <v>100.2819492791305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1.24</v>
      </c>
      <c r="DL148">
        <v>0.5</v>
      </c>
      <c r="DM148" t="s">
        <v>430</v>
      </c>
      <c r="DN148">
        <v>2</v>
      </c>
      <c r="DO148" t="b">
        <v>1</v>
      </c>
      <c r="DP148">
        <v>1686153271.1</v>
      </c>
      <c r="DQ148">
        <v>460.4798148148148</v>
      </c>
      <c r="DR148">
        <v>492.0874814814815</v>
      </c>
      <c r="DS148">
        <v>19.52647777777778</v>
      </c>
      <c r="DT148">
        <v>18.61492592592592</v>
      </c>
      <c r="DU148">
        <v>461.5798148148149</v>
      </c>
      <c r="DV148">
        <v>19.80883333333333</v>
      </c>
      <c r="DW148">
        <v>500.0078148148148</v>
      </c>
      <c r="DX148">
        <v>90.70666666666666</v>
      </c>
      <c r="DY148">
        <v>0.1000122185185185</v>
      </c>
      <c r="DZ148">
        <v>26.78536296296296</v>
      </c>
      <c r="EA148">
        <v>28.00463333333333</v>
      </c>
      <c r="EB148">
        <v>999.9000000000001</v>
      </c>
      <c r="EC148">
        <v>0</v>
      </c>
      <c r="ED148">
        <v>0</v>
      </c>
      <c r="EE148">
        <v>9991.272222222222</v>
      </c>
      <c r="EF148">
        <v>0</v>
      </c>
      <c r="EG148">
        <v>1715.036296296296</v>
      </c>
      <c r="EH148">
        <v>-31.6076962962963</v>
      </c>
      <c r="EI148">
        <v>469.6508518518518</v>
      </c>
      <c r="EJ148">
        <v>501.4215555555555</v>
      </c>
      <c r="EK148">
        <v>0.9115495555555556</v>
      </c>
      <c r="EL148">
        <v>492.0874814814815</v>
      </c>
      <c r="EM148">
        <v>18.61492592592592</v>
      </c>
      <c r="EN148">
        <v>1.771181481481481</v>
      </c>
      <c r="EO148">
        <v>1.688498148148148</v>
      </c>
      <c r="EP148">
        <v>15.53473703703704</v>
      </c>
      <c r="EQ148">
        <v>14.7911037037037</v>
      </c>
      <c r="ER148">
        <v>1999.977777777778</v>
      </c>
      <c r="ES148">
        <v>0.9800053333333333</v>
      </c>
      <c r="ET148">
        <v>0.01999441481481481</v>
      </c>
      <c r="EU148">
        <v>0</v>
      </c>
      <c r="EV148">
        <v>90.15845185185188</v>
      </c>
      <c r="EW148">
        <v>5.00078</v>
      </c>
      <c r="EX148">
        <v>5487.092222222222</v>
      </c>
      <c r="EY148">
        <v>16379.48148148148</v>
      </c>
      <c r="EZ148">
        <v>41.9002222222222</v>
      </c>
      <c r="FA148">
        <v>43.9905925925926</v>
      </c>
      <c r="FB148">
        <v>42.39085185185184</v>
      </c>
      <c r="FC148">
        <v>43.06925925925925</v>
      </c>
      <c r="FD148">
        <v>42.85859259259259</v>
      </c>
      <c r="FE148">
        <v>1955.084444444444</v>
      </c>
      <c r="FF148">
        <v>39.88629629629631</v>
      </c>
      <c r="FG148">
        <v>0</v>
      </c>
      <c r="FH148">
        <v>1686153271.9</v>
      </c>
      <c r="FI148">
        <v>0</v>
      </c>
      <c r="FJ148">
        <v>90.178848</v>
      </c>
      <c r="FK148">
        <v>3.28266153677548</v>
      </c>
      <c r="FL148">
        <v>15.75076927825981</v>
      </c>
      <c r="FM148">
        <v>5487.406399999999</v>
      </c>
      <c r="FN148">
        <v>15</v>
      </c>
      <c r="FO148">
        <v>0</v>
      </c>
      <c r="FP148" t="s">
        <v>431</v>
      </c>
      <c r="FQ148">
        <v>1685208052.5</v>
      </c>
      <c r="FR148">
        <v>1685208070</v>
      </c>
      <c r="FS148">
        <v>0</v>
      </c>
      <c r="FT148">
        <v>0.013</v>
      </c>
      <c r="FU148">
        <v>-0.005</v>
      </c>
      <c r="FV148">
        <v>-0.464</v>
      </c>
      <c r="FW148">
        <v>-0.401</v>
      </c>
      <c r="FX148">
        <v>420</v>
      </c>
      <c r="FY148">
        <v>0</v>
      </c>
      <c r="FZ148">
        <v>0.03</v>
      </c>
      <c r="GA148">
        <v>0.02</v>
      </c>
      <c r="GB148">
        <v>-30.057185</v>
      </c>
      <c r="GC148">
        <v>-24.35219662288921</v>
      </c>
      <c r="GD148">
        <v>2.440905770666906</v>
      </c>
      <c r="GE148">
        <v>0</v>
      </c>
      <c r="GF148">
        <v>0.9242482750000001</v>
      </c>
      <c r="GG148">
        <v>-0.1005032082551617</v>
      </c>
      <c r="GH148">
        <v>0.03085738309301965</v>
      </c>
      <c r="GI148">
        <v>1</v>
      </c>
      <c r="GJ148">
        <v>1</v>
      </c>
      <c r="GK148">
        <v>2</v>
      </c>
      <c r="GL148" t="s">
        <v>439</v>
      </c>
      <c r="GM148">
        <v>3.10179</v>
      </c>
      <c r="GN148">
        <v>2.75801</v>
      </c>
      <c r="GO148">
        <v>0.0977157</v>
      </c>
      <c r="GP148">
        <v>0.102394</v>
      </c>
      <c r="GQ148">
        <v>0.09485970000000001</v>
      </c>
      <c r="GR148">
        <v>0.091113</v>
      </c>
      <c r="GS148">
        <v>23190.8</v>
      </c>
      <c r="GT148">
        <v>22703.4</v>
      </c>
      <c r="GU148">
        <v>26256.5</v>
      </c>
      <c r="GV148">
        <v>25641</v>
      </c>
      <c r="GW148">
        <v>38129.1</v>
      </c>
      <c r="GX148">
        <v>35362.7</v>
      </c>
      <c r="GY148">
        <v>45902.2</v>
      </c>
      <c r="GZ148">
        <v>42100</v>
      </c>
      <c r="HA148">
        <v>1.85802</v>
      </c>
      <c r="HB148">
        <v>1.76362</v>
      </c>
      <c r="HC148">
        <v>0.0219271</v>
      </c>
      <c r="HD148">
        <v>0</v>
      </c>
      <c r="HE148">
        <v>27.6423</v>
      </c>
      <c r="HF148">
        <v>999.9</v>
      </c>
      <c r="HG148">
        <v>30.4</v>
      </c>
      <c r="HH148">
        <v>44.5</v>
      </c>
      <c r="HI148">
        <v>31.4794</v>
      </c>
      <c r="HJ148">
        <v>62.2502</v>
      </c>
      <c r="HK148">
        <v>28.3093</v>
      </c>
      <c r="HL148">
        <v>1</v>
      </c>
      <c r="HM148">
        <v>0.301819</v>
      </c>
      <c r="HN148">
        <v>3.23173</v>
      </c>
      <c r="HO148">
        <v>20.2745</v>
      </c>
      <c r="HP148">
        <v>5.2122</v>
      </c>
      <c r="HQ148">
        <v>11.98</v>
      </c>
      <c r="HR148">
        <v>4.96365</v>
      </c>
      <c r="HS148">
        <v>3.27413</v>
      </c>
      <c r="HT148">
        <v>9999</v>
      </c>
      <c r="HU148">
        <v>9999</v>
      </c>
      <c r="HV148">
        <v>9999</v>
      </c>
      <c r="HW148">
        <v>57.9</v>
      </c>
      <c r="HX148">
        <v>1.864</v>
      </c>
      <c r="HY148">
        <v>1.8602</v>
      </c>
      <c r="HZ148">
        <v>1.85864</v>
      </c>
      <c r="IA148">
        <v>1.85989</v>
      </c>
      <c r="IB148">
        <v>1.85989</v>
      </c>
      <c r="IC148">
        <v>1.85852</v>
      </c>
      <c r="ID148">
        <v>1.8576</v>
      </c>
      <c r="IE148">
        <v>1.85242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-1.116</v>
      </c>
      <c r="IT148">
        <v>-0.2817</v>
      </c>
      <c r="IU148">
        <v>-0.7885906718864093</v>
      </c>
      <c r="IV148">
        <v>-0.0007240741224296705</v>
      </c>
      <c r="IW148">
        <v>1.394155135453638E-07</v>
      </c>
      <c r="IX148">
        <v>-7.009397865246837E-11</v>
      </c>
      <c r="IY148">
        <v>-0.2677907096197649</v>
      </c>
      <c r="IZ148">
        <v>-0.01839738240005131</v>
      </c>
      <c r="JA148">
        <v>0.0009886339832832726</v>
      </c>
      <c r="JB148">
        <v>-4.895939666473346E-06</v>
      </c>
      <c r="JC148">
        <v>3</v>
      </c>
      <c r="JD148">
        <v>2018</v>
      </c>
      <c r="JE148">
        <v>1</v>
      </c>
      <c r="JF148">
        <v>26</v>
      </c>
      <c r="JG148">
        <v>15753.8</v>
      </c>
      <c r="JH148">
        <v>15753.5</v>
      </c>
      <c r="JI148">
        <v>1.38428</v>
      </c>
      <c r="JJ148">
        <v>2.67822</v>
      </c>
      <c r="JK148">
        <v>1.49658</v>
      </c>
      <c r="JL148">
        <v>2.38281</v>
      </c>
      <c r="JM148">
        <v>1.54785</v>
      </c>
      <c r="JN148">
        <v>2.45728</v>
      </c>
      <c r="JO148">
        <v>46.5028</v>
      </c>
      <c r="JP148">
        <v>13.8606</v>
      </c>
      <c r="JQ148">
        <v>18</v>
      </c>
      <c r="JR148">
        <v>490.962</v>
      </c>
      <c r="JS148">
        <v>445.264</v>
      </c>
      <c r="JT148">
        <v>23.2346</v>
      </c>
      <c r="JU148">
        <v>31.0256</v>
      </c>
      <c r="JV148">
        <v>29.9999</v>
      </c>
      <c r="JW148">
        <v>31.156</v>
      </c>
      <c r="JX148">
        <v>31.1325</v>
      </c>
      <c r="JY148">
        <v>27.8088</v>
      </c>
      <c r="JZ148">
        <v>35.8539</v>
      </c>
      <c r="KA148">
        <v>0</v>
      </c>
      <c r="KB148">
        <v>23.2195</v>
      </c>
      <c r="KC148">
        <v>540.6130000000001</v>
      </c>
      <c r="KD148">
        <v>18.5639</v>
      </c>
      <c r="KE148">
        <v>100.32</v>
      </c>
      <c r="KF148">
        <v>100.097</v>
      </c>
    </row>
    <row r="149" spans="1:292">
      <c r="A149">
        <v>129</v>
      </c>
      <c r="B149">
        <v>1686153283.6</v>
      </c>
      <c r="C149">
        <v>4032.599999904633</v>
      </c>
      <c r="D149" t="s">
        <v>694</v>
      </c>
      <c r="E149" t="s">
        <v>695</v>
      </c>
      <c r="F149">
        <v>5</v>
      </c>
      <c r="G149" t="s">
        <v>631</v>
      </c>
      <c r="H149">
        <v>1686153275.814285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534.2053774068169</v>
      </c>
      <c r="AJ149">
        <v>509.0263515151512</v>
      </c>
      <c r="AK149">
        <v>3.3277677952419</v>
      </c>
      <c r="AL149">
        <v>66.84819655366584</v>
      </c>
      <c r="AM149">
        <f>(AO149 - AN149 + DX149*1E3/(8.314*(DZ149+273.15)) * AQ149/DW149 * AP149) * DW149/(100*DK149) * 1000/(1000 - AO149)</f>
        <v>0</v>
      </c>
      <c r="AN149">
        <v>18.61592789314925</v>
      </c>
      <c r="AO149">
        <v>19.57088666666666</v>
      </c>
      <c r="AP149">
        <v>0.0003553195734216278</v>
      </c>
      <c r="AQ149">
        <v>100.2819492791305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1.24</v>
      </c>
      <c r="DL149">
        <v>0.5</v>
      </c>
      <c r="DM149" t="s">
        <v>430</v>
      </c>
      <c r="DN149">
        <v>2</v>
      </c>
      <c r="DO149" t="b">
        <v>1</v>
      </c>
      <c r="DP149">
        <v>1686153275.814285</v>
      </c>
      <c r="DQ149">
        <v>475.4240714285714</v>
      </c>
      <c r="DR149">
        <v>507.9711785714285</v>
      </c>
      <c r="DS149">
        <v>19.55121071428571</v>
      </c>
      <c r="DT149">
        <v>18.618025</v>
      </c>
      <c r="DU149">
        <v>476.5336071428572</v>
      </c>
      <c r="DV149">
        <v>19.83319285714285</v>
      </c>
      <c r="DW149">
        <v>499.9976428571428</v>
      </c>
      <c r="DX149">
        <v>90.70657500000002</v>
      </c>
      <c r="DY149">
        <v>0.09998014642857142</v>
      </c>
      <c r="DZ149">
        <v>26.78918928571429</v>
      </c>
      <c r="EA149">
        <v>28.00446785714286</v>
      </c>
      <c r="EB149">
        <v>999.9000000000002</v>
      </c>
      <c r="EC149">
        <v>0</v>
      </c>
      <c r="ED149">
        <v>0</v>
      </c>
      <c r="EE149">
        <v>9992.427857142857</v>
      </c>
      <c r="EF149">
        <v>0</v>
      </c>
      <c r="EG149">
        <v>1715.211071428571</v>
      </c>
      <c r="EH149">
        <v>-32.54715714285714</v>
      </c>
      <c r="EI149">
        <v>484.9047142857143</v>
      </c>
      <c r="EJ149">
        <v>517.6080357142856</v>
      </c>
      <c r="EK149">
        <v>0.9331795714285714</v>
      </c>
      <c r="EL149">
        <v>507.9711785714285</v>
      </c>
      <c r="EM149">
        <v>18.618025</v>
      </c>
      <c r="EN149">
        <v>1.773422142857143</v>
      </c>
      <c r="EO149">
        <v>1.6887775</v>
      </c>
      <c r="EP149">
        <v>15.55447857142857</v>
      </c>
      <c r="EQ149">
        <v>14.79366071428572</v>
      </c>
      <c r="ER149">
        <v>1999.989285714286</v>
      </c>
      <c r="ES149">
        <v>0.9800059285714285</v>
      </c>
      <c r="ET149">
        <v>0.0199938</v>
      </c>
      <c r="EU149">
        <v>0</v>
      </c>
      <c r="EV149">
        <v>90.30224285714284</v>
      </c>
      <c r="EW149">
        <v>5.00078</v>
      </c>
      <c r="EX149">
        <v>5487.929285714285</v>
      </c>
      <c r="EY149">
        <v>16379.56785714286</v>
      </c>
      <c r="EZ149">
        <v>41.89257142857142</v>
      </c>
      <c r="FA149">
        <v>43.99314285714286</v>
      </c>
      <c r="FB149">
        <v>42.34789285714285</v>
      </c>
      <c r="FC149">
        <v>43.06907142857143</v>
      </c>
      <c r="FD149">
        <v>42.83239285714286</v>
      </c>
      <c r="FE149">
        <v>1955.097142857143</v>
      </c>
      <c r="FF149">
        <v>39.88785714285716</v>
      </c>
      <c r="FG149">
        <v>0</v>
      </c>
      <c r="FH149">
        <v>1686153276.7</v>
      </c>
      <c r="FI149">
        <v>0</v>
      </c>
      <c r="FJ149">
        <v>90.32146399999999</v>
      </c>
      <c r="FK149">
        <v>0.9777461676538411</v>
      </c>
      <c r="FL149">
        <v>23.33769234481269</v>
      </c>
      <c r="FM149">
        <v>5487.924</v>
      </c>
      <c r="FN149">
        <v>15</v>
      </c>
      <c r="FO149">
        <v>0</v>
      </c>
      <c r="FP149" t="s">
        <v>431</v>
      </c>
      <c r="FQ149">
        <v>1685208052.5</v>
      </c>
      <c r="FR149">
        <v>1685208070</v>
      </c>
      <c r="FS149">
        <v>0</v>
      </c>
      <c r="FT149">
        <v>0.013</v>
      </c>
      <c r="FU149">
        <v>-0.005</v>
      </c>
      <c r="FV149">
        <v>-0.464</v>
      </c>
      <c r="FW149">
        <v>-0.401</v>
      </c>
      <c r="FX149">
        <v>420</v>
      </c>
      <c r="FY149">
        <v>0</v>
      </c>
      <c r="FZ149">
        <v>0.03</v>
      </c>
      <c r="GA149">
        <v>0.02</v>
      </c>
      <c r="GB149">
        <v>-31.95546</v>
      </c>
      <c r="GC149">
        <v>-12.22352420262665</v>
      </c>
      <c r="GD149">
        <v>1.222746569980877</v>
      </c>
      <c r="GE149">
        <v>0</v>
      </c>
      <c r="GF149">
        <v>0.9215458999999999</v>
      </c>
      <c r="GG149">
        <v>0.2636160450281402</v>
      </c>
      <c r="GH149">
        <v>0.02648891763624931</v>
      </c>
      <c r="GI149">
        <v>1</v>
      </c>
      <c r="GJ149">
        <v>1</v>
      </c>
      <c r="GK149">
        <v>2</v>
      </c>
      <c r="GL149" t="s">
        <v>439</v>
      </c>
      <c r="GM149">
        <v>3.10198</v>
      </c>
      <c r="GN149">
        <v>2.75816</v>
      </c>
      <c r="GO149">
        <v>0.100115</v>
      </c>
      <c r="GP149">
        <v>0.104798</v>
      </c>
      <c r="GQ149">
        <v>0.0948856</v>
      </c>
      <c r="GR149">
        <v>0.09109970000000001</v>
      </c>
      <c r="GS149">
        <v>23129.2</v>
      </c>
      <c r="GT149">
        <v>22642.9</v>
      </c>
      <c r="GU149">
        <v>26256.6</v>
      </c>
      <c r="GV149">
        <v>25641.3</v>
      </c>
      <c r="GW149">
        <v>38128.4</v>
      </c>
      <c r="GX149">
        <v>35363.7</v>
      </c>
      <c r="GY149">
        <v>45902.3</v>
      </c>
      <c r="GZ149">
        <v>42100.2</v>
      </c>
      <c r="HA149">
        <v>1.8582</v>
      </c>
      <c r="HB149">
        <v>1.76338</v>
      </c>
      <c r="HC149">
        <v>0.0224262</v>
      </c>
      <c r="HD149">
        <v>0</v>
      </c>
      <c r="HE149">
        <v>27.6428</v>
      </c>
      <c r="HF149">
        <v>999.9</v>
      </c>
      <c r="HG149">
        <v>30.4</v>
      </c>
      <c r="HH149">
        <v>44.5</v>
      </c>
      <c r="HI149">
        <v>31.4787</v>
      </c>
      <c r="HJ149">
        <v>62.1702</v>
      </c>
      <c r="HK149">
        <v>28.0609</v>
      </c>
      <c r="HL149">
        <v>1</v>
      </c>
      <c r="HM149">
        <v>0.301387</v>
      </c>
      <c r="HN149">
        <v>3.24909</v>
      </c>
      <c r="HO149">
        <v>20.2745</v>
      </c>
      <c r="HP149">
        <v>5.2125</v>
      </c>
      <c r="HQ149">
        <v>11.98</v>
      </c>
      <c r="HR149">
        <v>4.9636</v>
      </c>
      <c r="HS149">
        <v>3.27415</v>
      </c>
      <c r="HT149">
        <v>9999</v>
      </c>
      <c r="HU149">
        <v>9999</v>
      </c>
      <c r="HV149">
        <v>9999</v>
      </c>
      <c r="HW149">
        <v>57.9</v>
      </c>
      <c r="HX149">
        <v>1.86399</v>
      </c>
      <c r="HY149">
        <v>1.8602</v>
      </c>
      <c r="HZ149">
        <v>1.85862</v>
      </c>
      <c r="IA149">
        <v>1.85989</v>
      </c>
      <c r="IB149">
        <v>1.85989</v>
      </c>
      <c r="IC149">
        <v>1.85852</v>
      </c>
      <c r="ID149">
        <v>1.8576</v>
      </c>
      <c r="IE149">
        <v>1.85242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-1.126</v>
      </c>
      <c r="IT149">
        <v>-0.2817</v>
      </c>
      <c r="IU149">
        <v>-0.7885906718864093</v>
      </c>
      <c r="IV149">
        <v>-0.0007240741224296705</v>
      </c>
      <c r="IW149">
        <v>1.394155135453638E-07</v>
      </c>
      <c r="IX149">
        <v>-7.009397865246837E-11</v>
      </c>
      <c r="IY149">
        <v>-0.2677907096197649</v>
      </c>
      <c r="IZ149">
        <v>-0.01839738240005131</v>
      </c>
      <c r="JA149">
        <v>0.0009886339832832726</v>
      </c>
      <c r="JB149">
        <v>-4.895939666473346E-06</v>
      </c>
      <c r="JC149">
        <v>3</v>
      </c>
      <c r="JD149">
        <v>2018</v>
      </c>
      <c r="JE149">
        <v>1</v>
      </c>
      <c r="JF149">
        <v>26</v>
      </c>
      <c r="JG149">
        <v>15753.9</v>
      </c>
      <c r="JH149">
        <v>15753.6</v>
      </c>
      <c r="JI149">
        <v>1.41724</v>
      </c>
      <c r="JJ149">
        <v>2.68066</v>
      </c>
      <c r="JK149">
        <v>1.49658</v>
      </c>
      <c r="JL149">
        <v>2.38281</v>
      </c>
      <c r="JM149">
        <v>1.54907</v>
      </c>
      <c r="JN149">
        <v>2.47681</v>
      </c>
      <c r="JO149">
        <v>46.5028</v>
      </c>
      <c r="JP149">
        <v>13.8606</v>
      </c>
      <c r="JQ149">
        <v>18</v>
      </c>
      <c r="JR149">
        <v>491.042</v>
      </c>
      <c r="JS149">
        <v>445.09</v>
      </c>
      <c r="JT149">
        <v>23.2239</v>
      </c>
      <c r="JU149">
        <v>31.0237</v>
      </c>
      <c r="JV149">
        <v>30</v>
      </c>
      <c r="JW149">
        <v>31.1527</v>
      </c>
      <c r="JX149">
        <v>31.1298</v>
      </c>
      <c r="JY149">
        <v>28.4792</v>
      </c>
      <c r="JZ149">
        <v>35.8539</v>
      </c>
      <c r="KA149">
        <v>0</v>
      </c>
      <c r="KB149">
        <v>23.2157</v>
      </c>
      <c r="KC149">
        <v>560.652</v>
      </c>
      <c r="KD149">
        <v>18.5523</v>
      </c>
      <c r="KE149">
        <v>100.32</v>
      </c>
      <c r="KF149">
        <v>100.098</v>
      </c>
    </row>
    <row r="150" spans="1:292">
      <c r="A150">
        <v>130</v>
      </c>
      <c r="B150">
        <v>1686153288.6</v>
      </c>
      <c r="C150">
        <v>4037.599999904633</v>
      </c>
      <c r="D150" t="s">
        <v>696</v>
      </c>
      <c r="E150" t="s">
        <v>697</v>
      </c>
      <c r="F150">
        <v>5</v>
      </c>
      <c r="G150" t="s">
        <v>631</v>
      </c>
      <c r="H150">
        <v>1686153281.1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551.382182284847</v>
      </c>
      <c r="AJ150">
        <v>525.8782787878787</v>
      </c>
      <c r="AK150">
        <v>3.376028718666325</v>
      </c>
      <c r="AL150">
        <v>66.84819655366584</v>
      </c>
      <c r="AM150">
        <f>(AO150 - AN150 + DX150*1E3/(8.314*(DZ150+273.15)) * AQ150/DW150 * AP150) * DW150/(100*DK150) * 1000/(1000 - AO150)</f>
        <v>0</v>
      </c>
      <c r="AN150">
        <v>18.61257959573038</v>
      </c>
      <c r="AO150">
        <v>19.57402909090908</v>
      </c>
      <c r="AP150">
        <v>9.624894632294639E-05</v>
      </c>
      <c r="AQ150">
        <v>100.2819492791305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1.24</v>
      </c>
      <c r="DL150">
        <v>0.5</v>
      </c>
      <c r="DM150" t="s">
        <v>430</v>
      </c>
      <c r="DN150">
        <v>2</v>
      </c>
      <c r="DO150" t="b">
        <v>1</v>
      </c>
      <c r="DP150">
        <v>1686153281.1</v>
      </c>
      <c r="DQ150">
        <v>492.5666666666667</v>
      </c>
      <c r="DR150">
        <v>525.7844074074075</v>
      </c>
      <c r="DS150">
        <v>19.56567037037037</v>
      </c>
      <c r="DT150">
        <v>18.61551481481482</v>
      </c>
      <c r="DU150">
        <v>493.6871481481482</v>
      </c>
      <c r="DV150">
        <v>19.84743703703704</v>
      </c>
      <c r="DW150">
        <v>500.011888888889</v>
      </c>
      <c r="DX150">
        <v>90.70691851851852</v>
      </c>
      <c r="DY150">
        <v>0.09995714814814816</v>
      </c>
      <c r="DZ150">
        <v>26.79264074074074</v>
      </c>
      <c r="EA150">
        <v>28.00411851851852</v>
      </c>
      <c r="EB150">
        <v>999.9000000000001</v>
      </c>
      <c r="EC150">
        <v>0</v>
      </c>
      <c r="ED150">
        <v>0</v>
      </c>
      <c r="EE150">
        <v>10003.47851851852</v>
      </c>
      <c r="EF150">
        <v>0</v>
      </c>
      <c r="EG150">
        <v>1714.98</v>
      </c>
      <c r="EH150">
        <v>-33.21771851851852</v>
      </c>
      <c r="EI150">
        <v>502.3964814814815</v>
      </c>
      <c r="EJ150">
        <v>535.7577407407407</v>
      </c>
      <c r="EK150">
        <v>0.9501598148148148</v>
      </c>
      <c r="EL150">
        <v>525.7844074074075</v>
      </c>
      <c r="EM150">
        <v>18.61551481481482</v>
      </c>
      <c r="EN150">
        <v>1.774741111111111</v>
      </c>
      <c r="EO150">
        <v>1.688555555555555</v>
      </c>
      <c r="EP150">
        <v>15.56608888888889</v>
      </c>
      <c r="EQ150">
        <v>14.79162962962963</v>
      </c>
      <c r="ER150">
        <v>1999.986296296296</v>
      </c>
      <c r="ES150">
        <v>0.9800052222222222</v>
      </c>
      <c r="ET150">
        <v>0.01999452222222222</v>
      </c>
      <c r="EU150">
        <v>0</v>
      </c>
      <c r="EV150">
        <v>90.41911111111111</v>
      </c>
      <c r="EW150">
        <v>5.00078</v>
      </c>
      <c r="EX150">
        <v>5484.107777777778</v>
      </c>
      <c r="EY150">
        <v>16379.54444444445</v>
      </c>
      <c r="EZ150">
        <v>41.89788888888889</v>
      </c>
      <c r="FA150">
        <v>44.00674074074073</v>
      </c>
      <c r="FB150">
        <v>42.28437037037036</v>
      </c>
      <c r="FC150">
        <v>43.0854074074074</v>
      </c>
      <c r="FD150">
        <v>42.85625925925927</v>
      </c>
      <c r="FE150">
        <v>1955.092962962963</v>
      </c>
      <c r="FF150">
        <v>39.88962962962964</v>
      </c>
      <c r="FG150">
        <v>0</v>
      </c>
      <c r="FH150">
        <v>1686153281.5</v>
      </c>
      <c r="FI150">
        <v>0</v>
      </c>
      <c r="FJ150">
        <v>90.42708400000001</v>
      </c>
      <c r="FK150">
        <v>0.625138472729789</v>
      </c>
      <c r="FL150">
        <v>-76.39846133417514</v>
      </c>
      <c r="FM150">
        <v>5484.4576</v>
      </c>
      <c r="FN150">
        <v>15</v>
      </c>
      <c r="FO150">
        <v>0</v>
      </c>
      <c r="FP150" t="s">
        <v>431</v>
      </c>
      <c r="FQ150">
        <v>1685208052.5</v>
      </c>
      <c r="FR150">
        <v>1685208070</v>
      </c>
      <c r="FS150">
        <v>0</v>
      </c>
      <c r="FT150">
        <v>0.013</v>
      </c>
      <c r="FU150">
        <v>-0.005</v>
      </c>
      <c r="FV150">
        <v>-0.464</v>
      </c>
      <c r="FW150">
        <v>-0.401</v>
      </c>
      <c r="FX150">
        <v>420</v>
      </c>
      <c r="FY150">
        <v>0</v>
      </c>
      <c r="FZ150">
        <v>0.03</v>
      </c>
      <c r="GA150">
        <v>0.02</v>
      </c>
      <c r="GB150">
        <v>-32.8352575</v>
      </c>
      <c r="GC150">
        <v>-7.442311069418352</v>
      </c>
      <c r="GD150">
        <v>0.7324208243515132</v>
      </c>
      <c r="GE150">
        <v>0</v>
      </c>
      <c r="GF150">
        <v>0.9400187249999998</v>
      </c>
      <c r="GG150">
        <v>0.1896715609756053</v>
      </c>
      <c r="GH150">
        <v>0.0190605181553224</v>
      </c>
      <c r="GI150">
        <v>1</v>
      </c>
      <c r="GJ150">
        <v>1</v>
      </c>
      <c r="GK150">
        <v>2</v>
      </c>
      <c r="GL150" t="s">
        <v>439</v>
      </c>
      <c r="GM150">
        <v>3.10191</v>
      </c>
      <c r="GN150">
        <v>2.75811</v>
      </c>
      <c r="GO150">
        <v>0.102504</v>
      </c>
      <c r="GP150">
        <v>0.107156</v>
      </c>
      <c r="GQ150">
        <v>0.0948999</v>
      </c>
      <c r="GR150">
        <v>0.0910946</v>
      </c>
      <c r="GS150">
        <v>23067.8</v>
      </c>
      <c r="GT150">
        <v>22583.1</v>
      </c>
      <c r="GU150">
        <v>26256.6</v>
      </c>
      <c r="GV150">
        <v>25641.1</v>
      </c>
      <c r="GW150">
        <v>38128.1</v>
      </c>
      <c r="GX150">
        <v>35364.1</v>
      </c>
      <c r="GY150">
        <v>45902.3</v>
      </c>
      <c r="GZ150">
        <v>42100.1</v>
      </c>
      <c r="HA150">
        <v>1.85825</v>
      </c>
      <c r="HB150">
        <v>1.76357</v>
      </c>
      <c r="HC150">
        <v>0.0211373</v>
      </c>
      <c r="HD150">
        <v>0</v>
      </c>
      <c r="HE150">
        <v>27.6482</v>
      </c>
      <c r="HF150">
        <v>999.9</v>
      </c>
      <c r="HG150">
        <v>30.4</v>
      </c>
      <c r="HH150">
        <v>44.5</v>
      </c>
      <c r="HI150">
        <v>31.4774</v>
      </c>
      <c r="HJ150">
        <v>62.2102</v>
      </c>
      <c r="HK150">
        <v>28.117</v>
      </c>
      <c r="HL150">
        <v>1</v>
      </c>
      <c r="HM150">
        <v>0.301496</v>
      </c>
      <c r="HN150">
        <v>3.25898</v>
      </c>
      <c r="HO150">
        <v>20.2746</v>
      </c>
      <c r="HP150">
        <v>5.2131</v>
      </c>
      <c r="HQ150">
        <v>11.98</v>
      </c>
      <c r="HR150">
        <v>4.96365</v>
      </c>
      <c r="HS150">
        <v>3.27433</v>
      </c>
      <c r="HT150">
        <v>9999</v>
      </c>
      <c r="HU150">
        <v>9999</v>
      </c>
      <c r="HV150">
        <v>9999</v>
      </c>
      <c r="HW150">
        <v>57.9</v>
      </c>
      <c r="HX150">
        <v>1.86398</v>
      </c>
      <c r="HY150">
        <v>1.8602</v>
      </c>
      <c r="HZ150">
        <v>1.85861</v>
      </c>
      <c r="IA150">
        <v>1.85989</v>
      </c>
      <c r="IB150">
        <v>1.85989</v>
      </c>
      <c r="IC150">
        <v>1.85852</v>
      </c>
      <c r="ID150">
        <v>1.8576</v>
      </c>
      <c r="IE150">
        <v>1.85242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-1.136</v>
      </c>
      <c r="IT150">
        <v>-0.2817</v>
      </c>
      <c r="IU150">
        <v>-0.7885906718864093</v>
      </c>
      <c r="IV150">
        <v>-0.0007240741224296705</v>
      </c>
      <c r="IW150">
        <v>1.394155135453638E-07</v>
      </c>
      <c r="IX150">
        <v>-7.009397865246837E-11</v>
      </c>
      <c r="IY150">
        <v>-0.2677907096197649</v>
      </c>
      <c r="IZ150">
        <v>-0.01839738240005131</v>
      </c>
      <c r="JA150">
        <v>0.0009886339832832726</v>
      </c>
      <c r="JB150">
        <v>-4.895939666473346E-06</v>
      </c>
      <c r="JC150">
        <v>3</v>
      </c>
      <c r="JD150">
        <v>2018</v>
      </c>
      <c r="JE150">
        <v>1</v>
      </c>
      <c r="JF150">
        <v>26</v>
      </c>
      <c r="JG150">
        <v>15753.9</v>
      </c>
      <c r="JH150">
        <v>15753.6</v>
      </c>
      <c r="JI150">
        <v>1.45508</v>
      </c>
      <c r="JJ150">
        <v>2.68677</v>
      </c>
      <c r="JK150">
        <v>1.49658</v>
      </c>
      <c r="JL150">
        <v>2.38281</v>
      </c>
      <c r="JM150">
        <v>1.54907</v>
      </c>
      <c r="JN150">
        <v>2.41089</v>
      </c>
      <c r="JO150">
        <v>46.5028</v>
      </c>
      <c r="JP150">
        <v>13.8518</v>
      </c>
      <c r="JQ150">
        <v>18</v>
      </c>
      <c r="JR150">
        <v>491.052</v>
      </c>
      <c r="JS150">
        <v>445.194</v>
      </c>
      <c r="JT150">
        <v>23.217</v>
      </c>
      <c r="JU150">
        <v>31.0222</v>
      </c>
      <c r="JV150">
        <v>30.0001</v>
      </c>
      <c r="JW150">
        <v>31.1499</v>
      </c>
      <c r="JX150">
        <v>31.1271</v>
      </c>
      <c r="JY150">
        <v>29.2237</v>
      </c>
      <c r="JZ150">
        <v>35.8539</v>
      </c>
      <c r="KA150">
        <v>0</v>
      </c>
      <c r="KB150">
        <v>23.2124</v>
      </c>
      <c r="KC150">
        <v>574.02</v>
      </c>
      <c r="KD150">
        <v>18.5377</v>
      </c>
      <c r="KE150">
        <v>100.32</v>
      </c>
      <c r="KF150">
        <v>100.098</v>
      </c>
    </row>
    <row r="151" spans="1:292">
      <c r="A151">
        <v>131</v>
      </c>
      <c r="B151">
        <v>1686153293.6</v>
      </c>
      <c r="C151">
        <v>4042.599999904633</v>
      </c>
      <c r="D151" t="s">
        <v>698</v>
      </c>
      <c r="E151" t="s">
        <v>699</v>
      </c>
      <c r="F151">
        <v>5</v>
      </c>
      <c r="G151" t="s">
        <v>631</v>
      </c>
      <c r="H151">
        <v>1686153285.814285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568.5130419232613</v>
      </c>
      <c r="AJ151">
        <v>542.8935757575756</v>
      </c>
      <c r="AK151">
        <v>3.394245879982197</v>
      </c>
      <c r="AL151">
        <v>66.84819655366584</v>
      </c>
      <c r="AM151">
        <f>(AO151 - AN151 + DX151*1E3/(8.314*(DZ151+273.15)) * AQ151/DW151 * AP151) * DW151/(100*DK151) * 1000/(1000 - AO151)</f>
        <v>0</v>
      </c>
      <c r="AN151">
        <v>18.61078030639015</v>
      </c>
      <c r="AO151">
        <v>19.57462727272728</v>
      </c>
      <c r="AP151">
        <v>-4.527160384201659E-06</v>
      </c>
      <c r="AQ151">
        <v>100.2819492791305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1.24</v>
      </c>
      <c r="DL151">
        <v>0.5</v>
      </c>
      <c r="DM151" t="s">
        <v>430</v>
      </c>
      <c r="DN151">
        <v>2</v>
      </c>
      <c r="DO151" t="b">
        <v>1</v>
      </c>
      <c r="DP151">
        <v>1686153285.814285</v>
      </c>
      <c r="DQ151">
        <v>508.0931428571428</v>
      </c>
      <c r="DR151">
        <v>541.6413571428573</v>
      </c>
      <c r="DS151">
        <v>19.57149285714286</v>
      </c>
      <c r="DT151">
        <v>18.61324285714285</v>
      </c>
      <c r="DU151">
        <v>509.2235000000001</v>
      </c>
      <c r="DV151">
        <v>19.85317142857143</v>
      </c>
      <c r="DW151">
        <v>500.0131071428572</v>
      </c>
      <c r="DX151">
        <v>90.70650357142857</v>
      </c>
      <c r="DY151">
        <v>0.09998571785714284</v>
      </c>
      <c r="DZ151">
        <v>26.79492857142857</v>
      </c>
      <c r="EA151">
        <v>27.99748571428571</v>
      </c>
      <c r="EB151">
        <v>999.9000000000002</v>
      </c>
      <c r="EC151">
        <v>0</v>
      </c>
      <c r="ED151">
        <v>0</v>
      </c>
      <c r="EE151">
        <v>10003.28571428571</v>
      </c>
      <c r="EF151">
        <v>0</v>
      </c>
      <c r="EG151">
        <v>1714.584285714285</v>
      </c>
      <c r="EH151">
        <v>-33.54822142857142</v>
      </c>
      <c r="EI151">
        <v>518.2357857142857</v>
      </c>
      <c r="EJ151">
        <v>551.9141785714286</v>
      </c>
      <c r="EK151">
        <v>0.9582605714285712</v>
      </c>
      <c r="EL151">
        <v>541.6413571428573</v>
      </c>
      <c r="EM151">
        <v>18.61324285714285</v>
      </c>
      <c r="EN151">
        <v>1.775262142857143</v>
      </c>
      <c r="EO151">
        <v>1.688341428571429</v>
      </c>
      <c r="EP151">
        <v>15.57066071428571</v>
      </c>
      <c r="EQ151">
        <v>14.78965714285714</v>
      </c>
      <c r="ER151">
        <v>1999.969285714285</v>
      </c>
      <c r="ES151">
        <v>0.9800052499999999</v>
      </c>
      <c r="ET151">
        <v>0.01999449285714286</v>
      </c>
      <c r="EU151">
        <v>0</v>
      </c>
      <c r="EV151">
        <v>90.47707142857142</v>
      </c>
      <c r="EW151">
        <v>5.00078</v>
      </c>
      <c r="EX151">
        <v>5481.1</v>
      </c>
      <c r="EY151">
        <v>16379.41428571429</v>
      </c>
      <c r="EZ151">
        <v>41.89924999999999</v>
      </c>
      <c r="FA151">
        <v>44.02435714285713</v>
      </c>
      <c r="FB151">
        <v>42.2920357142857</v>
      </c>
      <c r="FC151">
        <v>43.09128571428571</v>
      </c>
      <c r="FD151">
        <v>42.85689285714285</v>
      </c>
      <c r="FE151">
        <v>1955.076071428571</v>
      </c>
      <c r="FF151">
        <v>39.88785714285716</v>
      </c>
      <c r="FG151">
        <v>0</v>
      </c>
      <c r="FH151">
        <v>1686153286.9</v>
      </c>
      <c r="FI151">
        <v>0</v>
      </c>
      <c r="FJ151">
        <v>90.50086153846154</v>
      </c>
      <c r="FK151">
        <v>1.7260512887468</v>
      </c>
      <c r="FL151">
        <v>-67.39145292634736</v>
      </c>
      <c r="FM151">
        <v>5480.894615384615</v>
      </c>
      <c r="FN151">
        <v>15</v>
      </c>
      <c r="FO151">
        <v>0</v>
      </c>
      <c r="FP151" t="s">
        <v>431</v>
      </c>
      <c r="FQ151">
        <v>1685208052.5</v>
      </c>
      <c r="FR151">
        <v>1685208070</v>
      </c>
      <c r="FS151">
        <v>0</v>
      </c>
      <c r="FT151">
        <v>0.013</v>
      </c>
      <c r="FU151">
        <v>-0.005</v>
      </c>
      <c r="FV151">
        <v>-0.464</v>
      </c>
      <c r="FW151">
        <v>-0.401</v>
      </c>
      <c r="FX151">
        <v>420</v>
      </c>
      <c r="FY151">
        <v>0</v>
      </c>
      <c r="FZ151">
        <v>0.03</v>
      </c>
      <c r="GA151">
        <v>0.02</v>
      </c>
      <c r="GB151">
        <v>-33.27508048780488</v>
      </c>
      <c r="GC151">
        <v>-4.900135191637668</v>
      </c>
      <c r="GD151">
        <v>0.5000998267270694</v>
      </c>
      <c r="GE151">
        <v>0</v>
      </c>
      <c r="GF151">
        <v>0.9514975365853657</v>
      </c>
      <c r="GG151">
        <v>0.1171395679442521</v>
      </c>
      <c r="GH151">
        <v>0.01209710713674678</v>
      </c>
      <c r="GI151">
        <v>1</v>
      </c>
      <c r="GJ151">
        <v>1</v>
      </c>
      <c r="GK151">
        <v>2</v>
      </c>
      <c r="GL151" t="s">
        <v>439</v>
      </c>
      <c r="GM151">
        <v>3.10198</v>
      </c>
      <c r="GN151">
        <v>2.75814</v>
      </c>
      <c r="GO151">
        <v>0.104877</v>
      </c>
      <c r="GP151">
        <v>0.109477</v>
      </c>
      <c r="GQ151">
        <v>0.094898</v>
      </c>
      <c r="GR151">
        <v>0.09108670000000001</v>
      </c>
      <c r="GS151">
        <v>23006.8</v>
      </c>
      <c r="GT151">
        <v>22524.4</v>
      </c>
      <c r="GU151">
        <v>26256.6</v>
      </c>
      <c r="GV151">
        <v>25641.1</v>
      </c>
      <c r="GW151">
        <v>38128.4</v>
      </c>
      <c r="GX151">
        <v>35364.8</v>
      </c>
      <c r="GY151">
        <v>45902.2</v>
      </c>
      <c r="GZ151">
        <v>42100.3</v>
      </c>
      <c r="HA151">
        <v>1.85828</v>
      </c>
      <c r="HB151">
        <v>1.76353</v>
      </c>
      <c r="HC151">
        <v>0.0199676</v>
      </c>
      <c r="HD151">
        <v>0</v>
      </c>
      <c r="HE151">
        <v>27.656</v>
      </c>
      <c r="HF151">
        <v>999.9</v>
      </c>
      <c r="HG151">
        <v>30.3</v>
      </c>
      <c r="HH151">
        <v>44.5</v>
      </c>
      <c r="HI151">
        <v>31.3779</v>
      </c>
      <c r="HJ151">
        <v>62.3402</v>
      </c>
      <c r="HK151">
        <v>28.0168</v>
      </c>
      <c r="HL151">
        <v>1</v>
      </c>
      <c r="HM151">
        <v>0.301603</v>
      </c>
      <c r="HN151">
        <v>3.22243</v>
      </c>
      <c r="HO151">
        <v>20.2751</v>
      </c>
      <c r="HP151">
        <v>5.2137</v>
      </c>
      <c r="HQ151">
        <v>11.98</v>
      </c>
      <c r="HR151">
        <v>4.9639</v>
      </c>
      <c r="HS151">
        <v>3.27428</v>
      </c>
      <c r="HT151">
        <v>9999</v>
      </c>
      <c r="HU151">
        <v>9999</v>
      </c>
      <c r="HV151">
        <v>9999</v>
      </c>
      <c r="HW151">
        <v>57.9</v>
      </c>
      <c r="HX151">
        <v>1.86397</v>
      </c>
      <c r="HY151">
        <v>1.8602</v>
      </c>
      <c r="HZ151">
        <v>1.85862</v>
      </c>
      <c r="IA151">
        <v>1.85989</v>
      </c>
      <c r="IB151">
        <v>1.85989</v>
      </c>
      <c r="IC151">
        <v>1.85852</v>
      </c>
      <c r="ID151">
        <v>1.8576</v>
      </c>
      <c r="IE151">
        <v>1.85242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-1.147</v>
      </c>
      <c r="IT151">
        <v>-0.2817</v>
      </c>
      <c r="IU151">
        <v>-0.7885906718864093</v>
      </c>
      <c r="IV151">
        <v>-0.0007240741224296705</v>
      </c>
      <c r="IW151">
        <v>1.394155135453638E-07</v>
      </c>
      <c r="IX151">
        <v>-7.009397865246837E-11</v>
      </c>
      <c r="IY151">
        <v>-0.2677907096197649</v>
      </c>
      <c r="IZ151">
        <v>-0.01839738240005131</v>
      </c>
      <c r="JA151">
        <v>0.0009886339832832726</v>
      </c>
      <c r="JB151">
        <v>-4.895939666473346E-06</v>
      </c>
      <c r="JC151">
        <v>3</v>
      </c>
      <c r="JD151">
        <v>2018</v>
      </c>
      <c r="JE151">
        <v>1</v>
      </c>
      <c r="JF151">
        <v>26</v>
      </c>
      <c r="JG151">
        <v>15754</v>
      </c>
      <c r="JH151">
        <v>15753.7</v>
      </c>
      <c r="JI151">
        <v>1.48804</v>
      </c>
      <c r="JJ151">
        <v>2.677</v>
      </c>
      <c r="JK151">
        <v>1.49658</v>
      </c>
      <c r="JL151">
        <v>2.38281</v>
      </c>
      <c r="JM151">
        <v>1.54907</v>
      </c>
      <c r="JN151">
        <v>2.39258</v>
      </c>
      <c r="JO151">
        <v>46.5028</v>
      </c>
      <c r="JP151">
        <v>13.8518</v>
      </c>
      <c r="JQ151">
        <v>18</v>
      </c>
      <c r="JR151">
        <v>491.047</v>
      </c>
      <c r="JS151">
        <v>445.145</v>
      </c>
      <c r="JT151">
        <v>23.2168</v>
      </c>
      <c r="JU151">
        <v>31.021</v>
      </c>
      <c r="JV151">
        <v>30</v>
      </c>
      <c r="JW151">
        <v>31.1474</v>
      </c>
      <c r="JX151">
        <v>31.1246</v>
      </c>
      <c r="JY151">
        <v>29.8856</v>
      </c>
      <c r="JZ151">
        <v>35.8539</v>
      </c>
      <c r="KA151">
        <v>0</v>
      </c>
      <c r="KB151">
        <v>23.2223</v>
      </c>
      <c r="KC151">
        <v>594.0549999999999</v>
      </c>
      <c r="KD151">
        <v>18.531</v>
      </c>
      <c r="KE151">
        <v>100.32</v>
      </c>
      <c r="KF151">
        <v>100.098</v>
      </c>
    </row>
    <row r="152" spans="1:292">
      <c r="A152">
        <v>132</v>
      </c>
      <c r="B152">
        <v>1686153298.6</v>
      </c>
      <c r="C152">
        <v>4047.599999904633</v>
      </c>
      <c r="D152" t="s">
        <v>700</v>
      </c>
      <c r="E152" t="s">
        <v>701</v>
      </c>
      <c r="F152">
        <v>5</v>
      </c>
      <c r="G152" t="s">
        <v>631</v>
      </c>
      <c r="H152">
        <v>1686153291.1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585.6654644919464</v>
      </c>
      <c r="AJ152">
        <v>559.8756666666667</v>
      </c>
      <c r="AK152">
        <v>3.396833435745062</v>
      </c>
      <c r="AL152">
        <v>66.84819655366584</v>
      </c>
      <c r="AM152">
        <f>(AO152 - AN152 + DX152*1E3/(8.314*(DZ152+273.15)) * AQ152/DW152 * AP152) * DW152/(100*DK152) * 1000/(1000 - AO152)</f>
        <v>0</v>
      </c>
      <c r="AN152">
        <v>18.60799572399658</v>
      </c>
      <c r="AO152">
        <v>19.57427030303031</v>
      </c>
      <c r="AP152">
        <v>-1.931177319728314E-05</v>
      </c>
      <c r="AQ152">
        <v>100.2819492791305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1.24</v>
      </c>
      <c r="DL152">
        <v>0.5</v>
      </c>
      <c r="DM152" t="s">
        <v>430</v>
      </c>
      <c r="DN152">
        <v>2</v>
      </c>
      <c r="DO152" t="b">
        <v>1</v>
      </c>
      <c r="DP152">
        <v>1686153291.1</v>
      </c>
      <c r="DQ152">
        <v>525.6085555555555</v>
      </c>
      <c r="DR152">
        <v>559.4332222222223</v>
      </c>
      <c r="DS152">
        <v>19.57405555555556</v>
      </c>
      <c r="DT152">
        <v>18.61025185185185</v>
      </c>
      <c r="DU152">
        <v>526.7500000000001</v>
      </c>
      <c r="DV152">
        <v>19.85569629629629</v>
      </c>
      <c r="DW152">
        <v>500.012925925926</v>
      </c>
      <c r="DX152">
        <v>90.70647037037037</v>
      </c>
      <c r="DY152">
        <v>0.09996481851851852</v>
      </c>
      <c r="DZ152">
        <v>26.7977</v>
      </c>
      <c r="EA152">
        <v>27.99706296296296</v>
      </c>
      <c r="EB152">
        <v>999.9000000000001</v>
      </c>
      <c r="EC152">
        <v>0</v>
      </c>
      <c r="ED152">
        <v>0</v>
      </c>
      <c r="EE152">
        <v>10002.27888888889</v>
      </c>
      <c r="EF152">
        <v>0</v>
      </c>
      <c r="EG152">
        <v>1713.774444444444</v>
      </c>
      <c r="EH152">
        <v>-33.82465925925926</v>
      </c>
      <c r="EI152">
        <v>536.1021851851852</v>
      </c>
      <c r="EJ152">
        <v>570.0417777777777</v>
      </c>
      <c r="EK152">
        <v>0.9638216296296297</v>
      </c>
      <c r="EL152">
        <v>559.4332222222223</v>
      </c>
      <c r="EM152">
        <v>18.61025185185185</v>
      </c>
      <c r="EN152">
        <v>1.775493703703704</v>
      </c>
      <c r="EO152">
        <v>1.688068888888889</v>
      </c>
      <c r="EP152">
        <v>15.5727</v>
      </c>
      <c r="EQ152">
        <v>14.78715925925926</v>
      </c>
      <c r="ER152">
        <v>1999.965925925926</v>
      </c>
      <c r="ES152">
        <v>0.9800035555555555</v>
      </c>
      <c r="ET152">
        <v>0.01999623703703704</v>
      </c>
      <c r="EU152">
        <v>0</v>
      </c>
      <c r="EV152">
        <v>90.71499629629628</v>
      </c>
      <c r="EW152">
        <v>5.00078</v>
      </c>
      <c r="EX152">
        <v>5475.801111111114</v>
      </c>
      <c r="EY152">
        <v>16379.39259259259</v>
      </c>
      <c r="EZ152">
        <v>41.90481481481481</v>
      </c>
      <c r="FA152">
        <v>44.03214814814815</v>
      </c>
      <c r="FB152">
        <v>42.32603703703703</v>
      </c>
      <c r="FC152">
        <v>43.10385185185184</v>
      </c>
      <c r="FD152">
        <v>42.90018518518518</v>
      </c>
      <c r="FE152">
        <v>1955.069259259259</v>
      </c>
      <c r="FF152">
        <v>39.8888888888889</v>
      </c>
      <c r="FG152">
        <v>0</v>
      </c>
      <c r="FH152">
        <v>1686153291.7</v>
      </c>
      <c r="FI152">
        <v>0</v>
      </c>
      <c r="FJ152">
        <v>90.71413846153845</v>
      </c>
      <c r="FK152">
        <v>3.081729914718993</v>
      </c>
      <c r="FL152">
        <v>13.77059839982241</v>
      </c>
      <c r="FM152">
        <v>5476.531923076924</v>
      </c>
      <c r="FN152">
        <v>15</v>
      </c>
      <c r="FO152">
        <v>0</v>
      </c>
      <c r="FP152" t="s">
        <v>431</v>
      </c>
      <c r="FQ152">
        <v>1685208052.5</v>
      </c>
      <c r="FR152">
        <v>1685208070</v>
      </c>
      <c r="FS152">
        <v>0</v>
      </c>
      <c r="FT152">
        <v>0.013</v>
      </c>
      <c r="FU152">
        <v>-0.005</v>
      </c>
      <c r="FV152">
        <v>-0.464</v>
      </c>
      <c r="FW152">
        <v>-0.401</v>
      </c>
      <c r="FX152">
        <v>420</v>
      </c>
      <c r="FY152">
        <v>0</v>
      </c>
      <c r="FZ152">
        <v>0.03</v>
      </c>
      <c r="GA152">
        <v>0.02</v>
      </c>
      <c r="GB152">
        <v>-33.61537317073171</v>
      </c>
      <c r="GC152">
        <v>-3.236433449477365</v>
      </c>
      <c r="GD152">
        <v>0.337742283062093</v>
      </c>
      <c r="GE152">
        <v>0</v>
      </c>
      <c r="GF152">
        <v>0.9596413170731706</v>
      </c>
      <c r="GG152">
        <v>0.06766986062717877</v>
      </c>
      <c r="GH152">
        <v>0.006940779682916168</v>
      </c>
      <c r="GI152">
        <v>1</v>
      </c>
      <c r="GJ152">
        <v>1</v>
      </c>
      <c r="GK152">
        <v>2</v>
      </c>
      <c r="GL152" t="s">
        <v>439</v>
      </c>
      <c r="GM152">
        <v>3.10179</v>
      </c>
      <c r="GN152">
        <v>2.75816</v>
      </c>
      <c r="GO152">
        <v>0.107211</v>
      </c>
      <c r="GP152">
        <v>0.111766</v>
      </c>
      <c r="GQ152">
        <v>0.0948961</v>
      </c>
      <c r="GR152">
        <v>0.09106740000000001</v>
      </c>
      <c r="GS152">
        <v>22946.8</v>
      </c>
      <c r="GT152">
        <v>22466.6</v>
      </c>
      <c r="GU152">
        <v>26256.5</v>
      </c>
      <c r="GV152">
        <v>25641.2</v>
      </c>
      <c r="GW152">
        <v>38128.5</v>
      </c>
      <c r="GX152">
        <v>35365.6</v>
      </c>
      <c r="GY152">
        <v>45901.9</v>
      </c>
      <c r="GZ152">
        <v>42100.1</v>
      </c>
      <c r="HA152">
        <v>1.85793</v>
      </c>
      <c r="HB152">
        <v>1.7639</v>
      </c>
      <c r="HC152">
        <v>0.0207126</v>
      </c>
      <c r="HD152">
        <v>0</v>
      </c>
      <c r="HE152">
        <v>27.667</v>
      </c>
      <c r="HF152">
        <v>999.9</v>
      </c>
      <c r="HG152">
        <v>30.3</v>
      </c>
      <c r="HH152">
        <v>44.5</v>
      </c>
      <c r="HI152">
        <v>31.376</v>
      </c>
      <c r="HJ152">
        <v>62.2902</v>
      </c>
      <c r="HK152">
        <v>28.3053</v>
      </c>
      <c r="HL152">
        <v>1</v>
      </c>
      <c r="HM152">
        <v>0.301456</v>
      </c>
      <c r="HN152">
        <v>3.20666</v>
      </c>
      <c r="HO152">
        <v>20.2754</v>
      </c>
      <c r="HP152">
        <v>5.21355</v>
      </c>
      <c r="HQ152">
        <v>11.98</v>
      </c>
      <c r="HR152">
        <v>4.9639</v>
      </c>
      <c r="HS152">
        <v>3.27433</v>
      </c>
      <c r="HT152">
        <v>9999</v>
      </c>
      <c r="HU152">
        <v>9999</v>
      </c>
      <c r="HV152">
        <v>9999</v>
      </c>
      <c r="HW152">
        <v>57.9</v>
      </c>
      <c r="HX152">
        <v>1.86397</v>
      </c>
      <c r="HY152">
        <v>1.8602</v>
      </c>
      <c r="HZ152">
        <v>1.85862</v>
      </c>
      <c r="IA152">
        <v>1.85989</v>
      </c>
      <c r="IB152">
        <v>1.85989</v>
      </c>
      <c r="IC152">
        <v>1.85852</v>
      </c>
      <c r="ID152">
        <v>1.8576</v>
      </c>
      <c r="IE152">
        <v>1.85242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-1.157</v>
      </c>
      <c r="IT152">
        <v>-0.2816</v>
      </c>
      <c r="IU152">
        <v>-0.7885906718864093</v>
      </c>
      <c r="IV152">
        <v>-0.0007240741224296705</v>
      </c>
      <c r="IW152">
        <v>1.394155135453638E-07</v>
      </c>
      <c r="IX152">
        <v>-7.009397865246837E-11</v>
      </c>
      <c r="IY152">
        <v>-0.2677907096197649</v>
      </c>
      <c r="IZ152">
        <v>-0.01839738240005131</v>
      </c>
      <c r="JA152">
        <v>0.0009886339832832726</v>
      </c>
      <c r="JB152">
        <v>-4.895939666473346E-06</v>
      </c>
      <c r="JC152">
        <v>3</v>
      </c>
      <c r="JD152">
        <v>2018</v>
      </c>
      <c r="JE152">
        <v>1</v>
      </c>
      <c r="JF152">
        <v>26</v>
      </c>
      <c r="JG152">
        <v>15754.1</v>
      </c>
      <c r="JH152">
        <v>15753.8</v>
      </c>
      <c r="JI152">
        <v>1.52466</v>
      </c>
      <c r="JJ152">
        <v>2.67822</v>
      </c>
      <c r="JK152">
        <v>1.49658</v>
      </c>
      <c r="JL152">
        <v>2.38281</v>
      </c>
      <c r="JM152">
        <v>1.54785</v>
      </c>
      <c r="JN152">
        <v>2.4646</v>
      </c>
      <c r="JO152">
        <v>46.5321</v>
      </c>
      <c r="JP152">
        <v>13.8606</v>
      </c>
      <c r="JQ152">
        <v>18</v>
      </c>
      <c r="JR152">
        <v>490.818</v>
      </c>
      <c r="JS152">
        <v>445.356</v>
      </c>
      <c r="JT152">
        <v>23.2261</v>
      </c>
      <c r="JU152">
        <v>31.021</v>
      </c>
      <c r="JV152">
        <v>30.0001</v>
      </c>
      <c r="JW152">
        <v>31.1446</v>
      </c>
      <c r="JX152">
        <v>31.1217</v>
      </c>
      <c r="JY152">
        <v>30.6211</v>
      </c>
      <c r="JZ152">
        <v>36.1249</v>
      </c>
      <c r="KA152">
        <v>0</v>
      </c>
      <c r="KB152">
        <v>23.2311</v>
      </c>
      <c r="KC152">
        <v>607.412</v>
      </c>
      <c r="KD152">
        <v>18.5211</v>
      </c>
      <c r="KE152">
        <v>100.319</v>
      </c>
      <c r="KF152">
        <v>100.098</v>
      </c>
    </row>
    <row r="153" spans="1:292">
      <c r="A153">
        <v>133</v>
      </c>
      <c r="B153">
        <v>1686153303.6</v>
      </c>
      <c r="C153">
        <v>4052.599999904633</v>
      </c>
      <c r="D153" t="s">
        <v>702</v>
      </c>
      <c r="E153" t="s">
        <v>703</v>
      </c>
      <c r="F153">
        <v>5</v>
      </c>
      <c r="G153" t="s">
        <v>631</v>
      </c>
      <c r="H153">
        <v>1686153295.814285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602.7797855283781</v>
      </c>
      <c r="AJ153">
        <v>576.7928363636364</v>
      </c>
      <c r="AK153">
        <v>3.375784615321721</v>
      </c>
      <c r="AL153">
        <v>66.84819655366584</v>
      </c>
      <c r="AM153">
        <f>(AO153 - AN153 + DX153*1E3/(8.314*(DZ153+273.15)) * AQ153/DW153 * AP153) * DW153/(100*DK153) * 1000/(1000 - AO153)</f>
        <v>0</v>
      </c>
      <c r="AN153">
        <v>18.58179274658317</v>
      </c>
      <c r="AO153">
        <v>19.56599212121211</v>
      </c>
      <c r="AP153">
        <v>-5.181384491401035E-05</v>
      </c>
      <c r="AQ153">
        <v>100.2819492791305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1.24</v>
      </c>
      <c r="DL153">
        <v>0.5</v>
      </c>
      <c r="DM153" t="s">
        <v>430</v>
      </c>
      <c r="DN153">
        <v>2</v>
      </c>
      <c r="DO153" t="b">
        <v>1</v>
      </c>
      <c r="DP153">
        <v>1686153295.814285</v>
      </c>
      <c r="DQ153">
        <v>541.3043571428572</v>
      </c>
      <c r="DR153">
        <v>575.2837857142857</v>
      </c>
      <c r="DS153">
        <v>19.57387857142857</v>
      </c>
      <c r="DT153">
        <v>18.59896785714286</v>
      </c>
      <c r="DU153">
        <v>542.4557857142858</v>
      </c>
      <c r="DV153">
        <v>19.85552142857143</v>
      </c>
      <c r="DW153">
        <v>499.9926071428571</v>
      </c>
      <c r="DX153">
        <v>90.70591071428571</v>
      </c>
      <c r="DY153">
        <v>0.09995685000000001</v>
      </c>
      <c r="DZ153">
        <v>26.80221071428572</v>
      </c>
      <c r="EA153">
        <v>27.99706071428571</v>
      </c>
      <c r="EB153">
        <v>999.9000000000002</v>
      </c>
      <c r="EC153">
        <v>0</v>
      </c>
      <c r="ED153">
        <v>0</v>
      </c>
      <c r="EE153">
        <v>10003.995</v>
      </c>
      <c r="EF153">
        <v>0</v>
      </c>
      <c r="EG153">
        <v>1713.061428571429</v>
      </c>
      <c r="EH153">
        <v>-33.97943214285714</v>
      </c>
      <c r="EI153">
        <v>552.1112499999999</v>
      </c>
      <c r="EJ153">
        <v>586.1859642857142</v>
      </c>
      <c r="EK153">
        <v>0.9749243214285715</v>
      </c>
      <c r="EL153">
        <v>575.2837857142857</v>
      </c>
      <c r="EM153">
        <v>18.59896785714286</v>
      </c>
      <c r="EN153">
        <v>1.775466428571429</v>
      </c>
      <c r="EO153">
        <v>1.687034642857143</v>
      </c>
      <c r="EP153">
        <v>15.57245</v>
      </c>
      <c r="EQ153">
        <v>14.77764642857143</v>
      </c>
      <c r="ER153">
        <v>1999.964285714286</v>
      </c>
      <c r="ES153">
        <v>0.9800015714285715</v>
      </c>
      <c r="ET153">
        <v>0.01999829642857143</v>
      </c>
      <c r="EU153">
        <v>0</v>
      </c>
      <c r="EV153">
        <v>90.88834999999999</v>
      </c>
      <c r="EW153">
        <v>5.00078</v>
      </c>
      <c r="EX153">
        <v>5476.750714285715</v>
      </c>
      <c r="EY153">
        <v>16379.36428571429</v>
      </c>
      <c r="EZ153">
        <v>41.89924999999999</v>
      </c>
      <c r="FA153">
        <v>44.031</v>
      </c>
      <c r="FB153">
        <v>42.32557142857142</v>
      </c>
      <c r="FC153">
        <v>43.10235714285712</v>
      </c>
      <c r="FD153">
        <v>42.86142857142858</v>
      </c>
      <c r="FE153">
        <v>1955.065357142857</v>
      </c>
      <c r="FF153">
        <v>39.89428571428572</v>
      </c>
      <c r="FG153">
        <v>0</v>
      </c>
      <c r="FH153">
        <v>1686153297.1</v>
      </c>
      <c r="FI153">
        <v>0</v>
      </c>
      <c r="FJ153">
        <v>90.92213999999998</v>
      </c>
      <c r="FK153">
        <v>2.351015383839641</v>
      </c>
      <c r="FL153">
        <v>-3.453846183230548</v>
      </c>
      <c r="FM153">
        <v>5477.000400000001</v>
      </c>
      <c r="FN153">
        <v>15</v>
      </c>
      <c r="FO153">
        <v>0</v>
      </c>
      <c r="FP153" t="s">
        <v>431</v>
      </c>
      <c r="FQ153">
        <v>1685208052.5</v>
      </c>
      <c r="FR153">
        <v>1685208070</v>
      </c>
      <c r="FS153">
        <v>0</v>
      </c>
      <c r="FT153">
        <v>0.013</v>
      </c>
      <c r="FU153">
        <v>-0.005</v>
      </c>
      <c r="FV153">
        <v>-0.464</v>
      </c>
      <c r="FW153">
        <v>-0.401</v>
      </c>
      <c r="FX153">
        <v>420</v>
      </c>
      <c r="FY153">
        <v>0</v>
      </c>
      <c r="FZ153">
        <v>0.03</v>
      </c>
      <c r="GA153">
        <v>0.02</v>
      </c>
      <c r="GB153">
        <v>-33.90025</v>
      </c>
      <c r="GC153">
        <v>-2.021166979362067</v>
      </c>
      <c r="GD153">
        <v>0.1978744513574197</v>
      </c>
      <c r="GE153">
        <v>0</v>
      </c>
      <c r="GF153">
        <v>0.9706532250000001</v>
      </c>
      <c r="GG153">
        <v>0.1263009568480276</v>
      </c>
      <c r="GH153">
        <v>0.01508254936091293</v>
      </c>
      <c r="GI153">
        <v>1</v>
      </c>
      <c r="GJ153">
        <v>1</v>
      </c>
      <c r="GK153">
        <v>2</v>
      </c>
      <c r="GL153" t="s">
        <v>439</v>
      </c>
      <c r="GM153">
        <v>3.10193</v>
      </c>
      <c r="GN153">
        <v>2.75817</v>
      </c>
      <c r="GO153">
        <v>0.109502</v>
      </c>
      <c r="GP153">
        <v>0.114018</v>
      </c>
      <c r="GQ153">
        <v>0.0948639</v>
      </c>
      <c r="GR153">
        <v>0.0908592</v>
      </c>
      <c r="GS153">
        <v>22887.9</v>
      </c>
      <c r="GT153">
        <v>22409.7</v>
      </c>
      <c r="GU153">
        <v>26256.5</v>
      </c>
      <c r="GV153">
        <v>25641.2</v>
      </c>
      <c r="GW153">
        <v>38130.2</v>
      </c>
      <c r="GX153">
        <v>35374.1</v>
      </c>
      <c r="GY153">
        <v>45901.9</v>
      </c>
      <c r="GZ153">
        <v>42100.2</v>
      </c>
      <c r="HA153">
        <v>1.8584</v>
      </c>
      <c r="HB153">
        <v>1.76343</v>
      </c>
      <c r="HC153">
        <v>0.0204146</v>
      </c>
      <c r="HD153">
        <v>0</v>
      </c>
      <c r="HE153">
        <v>27.6783</v>
      </c>
      <c r="HF153">
        <v>999.9</v>
      </c>
      <c r="HG153">
        <v>30.3</v>
      </c>
      <c r="HH153">
        <v>44.5</v>
      </c>
      <c r="HI153">
        <v>31.3761</v>
      </c>
      <c r="HJ153">
        <v>62.2102</v>
      </c>
      <c r="HK153">
        <v>28.0529</v>
      </c>
      <c r="HL153">
        <v>1</v>
      </c>
      <c r="HM153">
        <v>0.301519</v>
      </c>
      <c r="HN153">
        <v>3.25688</v>
      </c>
      <c r="HO153">
        <v>20.2743</v>
      </c>
      <c r="HP153">
        <v>5.21325</v>
      </c>
      <c r="HQ153">
        <v>11.98</v>
      </c>
      <c r="HR153">
        <v>4.96375</v>
      </c>
      <c r="HS153">
        <v>3.2744</v>
      </c>
      <c r="HT153">
        <v>9999</v>
      </c>
      <c r="HU153">
        <v>9999</v>
      </c>
      <c r="HV153">
        <v>9999</v>
      </c>
      <c r="HW153">
        <v>57.9</v>
      </c>
      <c r="HX153">
        <v>1.86398</v>
      </c>
      <c r="HY153">
        <v>1.8602</v>
      </c>
      <c r="HZ153">
        <v>1.85862</v>
      </c>
      <c r="IA153">
        <v>1.85989</v>
      </c>
      <c r="IB153">
        <v>1.85989</v>
      </c>
      <c r="IC153">
        <v>1.85852</v>
      </c>
      <c r="ID153">
        <v>1.8576</v>
      </c>
      <c r="IE153">
        <v>1.85242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-1.168</v>
      </c>
      <c r="IT153">
        <v>-0.2818</v>
      </c>
      <c r="IU153">
        <v>-0.7885906718864093</v>
      </c>
      <c r="IV153">
        <v>-0.0007240741224296705</v>
      </c>
      <c r="IW153">
        <v>1.394155135453638E-07</v>
      </c>
      <c r="IX153">
        <v>-7.009397865246837E-11</v>
      </c>
      <c r="IY153">
        <v>-0.2677907096197649</v>
      </c>
      <c r="IZ153">
        <v>-0.01839738240005131</v>
      </c>
      <c r="JA153">
        <v>0.0009886339832832726</v>
      </c>
      <c r="JB153">
        <v>-4.895939666473346E-06</v>
      </c>
      <c r="JC153">
        <v>3</v>
      </c>
      <c r="JD153">
        <v>2018</v>
      </c>
      <c r="JE153">
        <v>1</v>
      </c>
      <c r="JF153">
        <v>26</v>
      </c>
      <c r="JG153">
        <v>15754.2</v>
      </c>
      <c r="JH153">
        <v>15753.9</v>
      </c>
      <c r="JI153">
        <v>1.55762</v>
      </c>
      <c r="JJ153">
        <v>2.67944</v>
      </c>
      <c r="JK153">
        <v>1.49658</v>
      </c>
      <c r="JL153">
        <v>2.38281</v>
      </c>
      <c r="JM153">
        <v>1.54785</v>
      </c>
      <c r="JN153">
        <v>2.45605</v>
      </c>
      <c r="JO153">
        <v>46.5321</v>
      </c>
      <c r="JP153">
        <v>13.8606</v>
      </c>
      <c r="JQ153">
        <v>18</v>
      </c>
      <c r="JR153">
        <v>491.082</v>
      </c>
      <c r="JS153">
        <v>445.05</v>
      </c>
      <c r="JT153">
        <v>23.2325</v>
      </c>
      <c r="JU153">
        <v>31.021</v>
      </c>
      <c r="JV153">
        <v>30.0001</v>
      </c>
      <c r="JW153">
        <v>31.1419</v>
      </c>
      <c r="JX153">
        <v>31.1199</v>
      </c>
      <c r="JY153">
        <v>31.2763</v>
      </c>
      <c r="JZ153">
        <v>36.1249</v>
      </c>
      <c r="KA153">
        <v>0</v>
      </c>
      <c r="KB153">
        <v>23.226</v>
      </c>
      <c r="KC153">
        <v>627.446</v>
      </c>
      <c r="KD153">
        <v>18.5271</v>
      </c>
      <c r="KE153">
        <v>100.319</v>
      </c>
      <c r="KF153">
        <v>100.098</v>
      </c>
    </row>
    <row r="154" spans="1:292">
      <c r="A154">
        <v>134</v>
      </c>
      <c r="B154">
        <v>1686153308.6</v>
      </c>
      <c r="C154">
        <v>4057.599999904633</v>
      </c>
      <c r="D154" t="s">
        <v>704</v>
      </c>
      <c r="E154" t="s">
        <v>705</v>
      </c>
      <c r="F154">
        <v>5</v>
      </c>
      <c r="G154" t="s">
        <v>631</v>
      </c>
      <c r="H154">
        <v>1686153301.1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619.8339242669109</v>
      </c>
      <c r="AJ154">
        <v>593.7292848484848</v>
      </c>
      <c r="AK154">
        <v>3.383073298841316</v>
      </c>
      <c r="AL154">
        <v>66.84819655366584</v>
      </c>
      <c r="AM154">
        <f>(AO154 - AN154 + DX154*1E3/(8.314*(DZ154+273.15)) * AQ154/DW154 * AP154) * DW154/(100*DK154) * 1000/(1000 - AO154)</f>
        <v>0</v>
      </c>
      <c r="AN154">
        <v>18.53986161380931</v>
      </c>
      <c r="AO154">
        <v>19.53899575757575</v>
      </c>
      <c r="AP154">
        <v>-0.005963296446252842</v>
      </c>
      <c r="AQ154">
        <v>100.2819492791305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1.24</v>
      </c>
      <c r="DL154">
        <v>0.5</v>
      </c>
      <c r="DM154" t="s">
        <v>430</v>
      </c>
      <c r="DN154">
        <v>2</v>
      </c>
      <c r="DO154" t="b">
        <v>1</v>
      </c>
      <c r="DP154">
        <v>1686153301.1</v>
      </c>
      <c r="DQ154">
        <v>558.8816666666667</v>
      </c>
      <c r="DR154">
        <v>593.0408518518519</v>
      </c>
      <c r="DS154">
        <v>19.56536296296296</v>
      </c>
      <c r="DT154">
        <v>18.57484444444445</v>
      </c>
      <c r="DU154">
        <v>560.0444074074073</v>
      </c>
      <c r="DV154">
        <v>19.84714074074074</v>
      </c>
      <c r="DW154">
        <v>499.9668148148148</v>
      </c>
      <c r="DX154">
        <v>90.70585185185185</v>
      </c>
      <c r="DY154">
        <v>0.09992057037037037</v>
      </c>
      <c r="DZ154">
        <v>26.80661481481481</v>
      </c>
      <c r="EA154">
        <v>28.00625925925926</v>
      </c>
      <c r="EB154">
        <v>999.9000000000001</v>
      </c>
      <c r="EC154">
        <v>0</v>
      </c>
      <c r="ED154">
        <v>0</v>
      </c>
      <c r="EE154">
        <v>10006.44185185185</v>
      </c>
      <c r="EF154">
        <v>0</v>
      </c>
      <c r="EG154">
        <v>1711.557037037037</v>
      </c>
      <c r="EH154">
        <v>-34.15917037037037</v>
      </c>
      <c r="EI154">
        <v>570.0344814814815</v>
      </c>
      <c r="EJ154">
        <v>604.2646296296297</v>
      </c>
      <c r="EK154">
        <v>0.990526037037037</v>
      </c>
      <c r="EL154">
        <v>593.0408518518519</v>
      </c>
      <c r="EM154">
        <v>18.57484444444445</v>
      </c>
      <c r="EN154">
        <v>1.774692592592592</v>
      </c>
      <c r="EO154">
        <v>1.684845925925926</v>
      </c>
      <c r="EP154">
        <v>15.56564814814815</v>
      </c>
      <c r="EQ154">
        <v>14.7574962962963</v>
      </c>
      <c r="ER154">
        <v>1999.947777777778</v>
      </c>
      <c r="ES154">
        <v>0.9800008148148149</v>
      </c>
      <c r="ET154">
        <v>0.0199990962962963</v>
      </c>
      <c r="EU154">
        <v>0</v>
      </c>
      <c r="EV154">
        <v>91.10654074074073</v>
      </c>
      <c r="EW154">
        <v>5.00078</v>
      </c>
      <c r="EX154">
        <v>5477.877407407406</v>
      </c>
      <c r="EY154">
        <v>16379.21851851852</v>
      </c>
      <c r="EZ154">
        <v>41.89796296296296</v>
      </c>
      <c r="FA154">
        <v>44.04133333333331</v>
      </c>
      <c r="FB154">
        <v>42.27525925925926</v>
      </c>
      <c r="FC154">
        <v>43.1131111111111</v>
      </c>
      <c r="FD154">
        <v>42.87481481481481</v>
      </c>
      <c r="FE154">
        <v>1955.049259259259</v>
      </c>
      <c r="FF154">
        <v>39.8962962962963</v>
      </c>
      <c r="FG154">
        <v>0</v>
      </c>
      <c r="FH154">
        <v>1686153301.9</v>
      </c>
      <c r="FI154">
        <v>0</v>
      </c>
      <c r="FJ154">
        <v>91.12535200000001</v>
      </c>
      <c r="FK154">
        <v>1.275953844836561</v>
      </c>
      <c r="FL154">
        <v>31.96692300948713</v>
      </c>
      <c r="FM154">
        <v>5478.3576</v>
      </c>
      <c r="FN154">
        <v>15</v>
      </c>
      <c r="FO154">
        <v>0</v>
      </c>
      <c r="FP154" t="s">
        <v>431</v>
      </c>
      <c r="FQ154">
        <v>1685208052.5</v>
      </c>
      <c r="FR154">
        <v>1685208070</v>
      </c>
      <c r="FS154">
        <v>0</v>
      </c>
      <c r="FT154">
        <v>0.013</v>
      </c>
      <c r="FU154">
        <v>-0.005</v>
      </c>
      <c r="FV154">
        <v>-0.464</v>
      </c>
      <c r="FW154">
        <v>-0.401</v>
      </c>
      <c r="FX154">
        <v>420</v>
      </c>
      <c r="FY154">
        <v>0</v>
      </c>
      <c r="FZ154">
        <v>0.03</v>
      </c>
      <c r="GA154">
        <v>0.02</v>
      </c>
      <c r="GB154">
        <v>-34.03408</v>
      </c>
      <c r="GC154">
        <v>-1.988992120074977</v>
      </c>
      <c r="GD154">
        <v>0.1935943829247119</v>
      </c>
      <c r="GE154">
        <v>0</v>
      </c>
      <c r="GF154">
        <v>0.9814919</v>
      </c>
      <c r="GG154">
        <v>0.1939443602251396</v>
      </c>
      <c r="GH154">
        <v>0.02106295289934438</v>
      </c>
      <c r="GI154">
        <v>1</v>
      </c>
      <c r="GJ154">
        <v>1</v>
      </c>
      <c r="GK154">
        <v>2</v>
      </c>
      <c r="GL154" t="s">
        <v>439</v>
      </c>
      <c r="GM154">
        <v>3.10196</v>
      </c>
      <c r="GN154">
        <v>2.75828</v>
      </c>
      <c r="GO154">
        <v>0.111763</v>
      </c>
      <c r="GP154">
        <v>0.116228</v>
      </c>
      <c r="GQ154">
        <v>0.09477289999999999</v>
      </c>
      <c r="GR154">
        <v>0.0908336</v>
      </c>
      <c r="GS154">
        <v>22829.6</v>
      </c>
      <c r="GT154">
        <v>22353.7</v>
      </c>
      <c r="GU154">
        <v>26256.2</v>
      </c>
      <c r="GV154">
        <v>25641.1</v>
      </c>
      <c r="GW154">
        <v>38134</v>
      </c>
      <c r="GX154">
        <v>35375.3</v>
      </c>
      <c r="GY154">
        <v>45901.6</v>
      </c>
      <c r="GZ154">
        <v>42100.2</v>
      </c>
      <c r="HA154">
        <v>1.85837</v>
      </c>
      <c r="HB154">
        <v>1.76338</v>
      </c>
      <c r="HC154">
        <v>0.0200421</v>
      </c>
      <c r="HD154">
        <v>0</v>
      </c>
      <c r="HE154">
        <v>27.6905</v>
      </c>
      <c r="HF154">
        <v>999.9</v>
      </c>
      <c r="HG154">
        <v>30.3</v>
      </c>
      <c r="HH154">
        <v>44.5</v>
      </c>
      <c r="HI154">
        <v>31.3774</v>
      </c>
      <c r="HJ154">
        <v>61.8002</v>
      </c>
      <c r="HK154">
        <v>28.153</v>
      </c>
      <c r="HL154">
        <v>1</v>
      </c>
      <c r="HM154">
        <v>0.302073</v>
      </c>
      <c r="HN154">
        <v>3.31215</v>
      </c>
      <c r="HO154">
        <v>20.2732</v>
      </c>
      <c r="HP154">
        <v>5.21175</v>
      </c>
      <c r="HQ154">
        <v>11.98</v>
      </c>
      <c r="HR154">
        <v>4.9634</v>
      </c>
      <c r="HS154">
        <v>3.27408</v>
      </c>
      <c r="HT154">
        <v>9999</v>
      </c>
      <c r="HU154">
        <v>9999</v>
      </c>
      <c r="HV154">
        <v>9999</v>
      </c>
      <c r="HW154">
        <v>57.9</v>
      </c>
      <c r="HX154">
        <v>1.864</v>
      </c>
      <c r="HY154">
        <v>1.8602</v>
      </c>
      <c r="HZ154">
        <v>1.85863</v>
      </c>
      <c r="IA154">
        <v>1.85989</v>
      </c>
      <c r="IB154">
        <v>1.85989</v>
      </c>
      <c r="IC154">
        <v>1.85852</v>
      </c>
      <c r="ID154">
        <v>1.8576</v>
      </c>
      <c r="IE154">
        <v>1.85242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-1.179</v>
      </c>
      <c r="IT154">
        <v>-0.2821</v>
      </c>
      <c r="IU154">
        <v>-0.7885906718864093</v>
      </c>
      <c r="IV154">
        <v>-0.0007240741224296705</v>
      </c>
      <c r="IW154">
        <v>1.394155135453638E-07</v>
      </c>
      <c r="IX154">
        <v>-7.009397865246837E-11</v>
      </c>
      <c r="IY154">
        <v>-0.2677907096197649</v>
      </c>
      <c r="IZ154">
        <v>-0.01839738240005131</v>
      </c>
      <c r="JA154">
        <v>0.0009886339832832726</v>
      </c>
      <c r="JB154">
        <v>-4.895939666473346E-06</v>
      </c>
      <c r="JC154">
        <v>3</v>
      </c>
      <c r="JD154">
        <v>2018</v>
      </c>
      <c r="JE154">
        <v>1</v>
      </c>
      <c r="JF154">
        <v>26</v>
      </c>
      <c r="JG154">
        <v>15754.3</v>
      </c>
      <c r="JH154">
        <v>15754</v>
      </c>
      <c r="JI154">
        <v>1.59302</v>
      </c>
      <c r="JJ154">
        <v>2.68555</v>
      </c>
      <c r="JK154">
        <v>1.49658</v>
      </c>
      <c r="JL154">
        <v>2.38281</v>
      </c>
      <c r="JM154">
        <v>1.54907</v>
      </c>
      <c r="JN154">
        <v>2.39868</v>
      </c>
      <c r="JO154">
        <v>46.5321</v>
      </c>
      <c r="JP154">
        <v>13.8518</v>
      </c>
      <c r="JQ154">
        <v>18</v>
      </c>
      <c r="JR154">
        <v>491.066</v>
      </c>
      <c r="JS154">
        <v>445.013</v>
      </c>
      <c r="JT154">
        <v>23.2273</v>
      </c>
      <c r="JU154">
        <v>31.021</v>
      </c>
      <c r="JV154">
        <v>30.0002</v>
      </c>
      <c r="JW154">
        <v>31.1418</v>
      </c>
      <c r="JX154">
        <v>31.1191</v>
      </c>
      <c r="JY154">
        <v>32.0085</v>
      </c>
      <c r="JZ154">
        <v>36.1249</v>
      </c>
      <c r="KA154">
        <v>0</v>
      </c>
      <c r="KB154">
        <v>23.2163</v>
      </c>
      <c r="KC154">
        <v>640.803</v>
      </c>
      <c r="KD154">
        <v>18.534</v>
      </c>
      <c r="KE154">
        <v>100.318</v>
      </c>
      <c r="KF154">
        <v>100.098</v>
      </c>
    </row>
    <row r="155" spans="1:292">
      <c r="A155">
        <v>135</v>
      </c>
      <c r="B155">
        <v>1686153313.6</v>
      </c>
      <c r="C155">
        <v>4062.599999904633</v>
      </c>
      <c r="D155" t="s">
        <v>706</v>
      </c>
      <c r="E155" t="s">
        <v>707</v>
      </c>
      <c r="F155">
        <v>5</v>
      </c>
      <c r="G155" t="s">
        <v>631</v>
      </c>
      <c r="H155">
        <v>1686153305.814285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636.8312374517993</v>
      </c>
      <c r="AJ155">
        <v>610.6546545454546</v>
      </c>
      <c r="AK155">
        <v>3.390606700790241</v>
      </c>
      <c r="AL155">
        <v>66.84819655366584</v>
      </c>
      <c r="AM155">
        <f>(AO155 - AN155 + DX155*1E3/(8.314*(DZ155+273.15)) * AQ155/DW155 * AP155) * DW155/(100*DK155) * 1000/(1000 - AO155)</f>
        <v>0</v>
      </c>
      <c r="AN155">
        <v>18.53596736125604</v>
      </c>
      <c r="AO155">
        <v>19.52342242424242</v>
      </c>
      <c r="AP155">
        <v>-0.001053096988196633</v>
      </c>
      <c r="AQ155">
        <v>100.2819492791305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1.24</v>
      </c>
      <c r="DL155">
        <v>0.5</v>
      </c>
      <c r="DM155" t="s">
        <v>430</v>
      </c>
      <c r="DN155">
        <v>2</v>
      </c>
      <c r="DO155" t="b">
        <v>1</v>
      </c>
      <c r="DP155">
        <v>1686153305.814285</v>
      </c>
      <c r="DQ155">
        <v>574.5398928571428</v>
      </c>
      <c r="DR155">
        <v>608.8383214285715</v>
      </c>
      <c r="DS155">
        <v>19.55092142857143</v>
      </c>
      <c r="DT155">
        <v>18.55290714285714</v>
      </c>
      <c r="DU155">
        <v>575.7126428571429</v>
      </c>
      <c r="DV155">
        <v>19.83291071428571</v>
      </c>
      <c r="DW155">
        <v>499.9982142857143</v>
      </c>
      <c r="DX155">
        <v>90.70579642857145</v>
      </c>
      <c r="DY155">
        <v>0.09994127857142858</v>
      </c>
      <c r="DZ155">
        <v>26.81142142857143</v>
      </c>
      <c r="EA155">
        <v>28.01361785714285</v>
      </c>
      <c r="EB155">
        <v>999.9000000000002</v>
      </c>
      <c r="EC155">
        <v>0</v>
      </c>
      <c r="ED155">
        <v>0</v>
      </c>
      <c r="EE155">
        <v>10008.86428571429</v>
      </c>
      <c r="EF155">
        <v>0</v>
      </c>
      <c r="EG155">
        <v>1709.2175</v>
      </c>
      <c r="EH155">
        <v>-34.29849285714285</v>
      </c>
      <c r="EI155">
        <v>585.9965000000001</v>
      </c>
      <c r="EJ155">
        <v>620.347357142857</v>
      </c>
      <c r="EK155">
        <v>0.9980099642857142</v>
      </c>
      <c r="EL155">
        <v>608.8383214285715</v>
      </c>
      <c r="EM155">
        <v>18.55290714285714</v>
      </c>
      <c r="EN155">
        <v>1.773381428571429</v>
      </c>
      <c r="EO155">
        <v>1.682856428571428</v>
      </c>
      <c r="EP155">
        <v>15.55410357142857</v>
      </c>
      <c r="EQ155">
        <v>14.739175</v>
      </c>
      <c r="ER155">
        <v>1999.961071428572</v>
      </c>
      <c r="ES155">
        <v>0.9800013214285714</v>
      </c>
      <c r="ET155">
        <v>0.01999858928571429</v>
      </c>
      <c r="EU155">
        <v>0</v>
      </c>
      <c r="EV155">
        <v>91.25997857142859</v>
      </c>
      <c r="EW155">
        <v>5.00078</v>
      </c>
      <c r="EX155">
        <v>5479.26035714286</v>
      </c>
      <c r="EY155">
        <v>16379.32142857143</v>
      </c>
      <c r="EZ155">
        <v>41.88817857142856</v>
      </c>
      <c r="FA155">
        <v>44.05092857142855</v>
      </c>
      <c r="FB155">
        <v>42.27210714285713</v>
      </c>
      <c r="FC155">
        <v>43.12021428571428</v>
      </c>
      <c r="FD155">
        <v>42.85028571428571</v>
      </c>
      <c r="FE155">
        <v>1955.065</v>
      </c>
      <c r="FF155">
        <v>39.8957142857143</v>
      </c>
      <c r="FG155">
        <v>0</v>
      </c>
      <c r="FH155">
        <v>1686153306.7</v>
      </c>
      <c r="FI155">
        <v>0</v>
      </c>
      <c r="FJ155">
        <v>91.24816000000001</v>
      </c>
      <c r="FK155">
        <v>1.829115383948998</v>
      </c>
      <c r="FL155">
        <v>23.45076919854868</v>
      </c>
      <c r="FM155">
        <v>5479.4528</v>
      </c>
      <c r="FN155">
        <v>15</v>
      </c>
      <c r="FO155">
        <v>0</v>
      </c>
      <c r="FP155" t="s">
        <v>431</v>
      </c>
      <c r="FQ155">
        <v>1685208052.5</v>
      </c>
      <c r="FR155">
        <v>1685208070</v>
      </c>
      <c r="FS155">
        <v>0</v>
      </c>
      <c r="FT155">
        <v>0.013</v>
      </c>
      <c r="FU155">
        <v>-0.005</v>
      </c>
      <c r="FV155">
        <v>-0.464</v>
      </c>
      <c r="FW155">
        <v>-0.401</v>
      </c>
      <c r="FX155">
        <v>420</v>
      </c>
      <c r="FY155">
        <v>0</v>
      </c>
      <c r="FZ155">
        <v>0.03</v>
      </c>
      <c r="GA155">
        <v>0.02</v>
      </c>
      <c r="GB155">
        <v>-34.2193375</v>
      </c>
      <c r="GC155">
        <v>-1.794345590994354</v>
      </c>
      <c r="GD155">
        <v>0.1744189248440376</v>
      </c>
      <c r="GE155">
        <v>0</v>
      </c>
      <c r="GF155">
        <v>0.9909269999999999</v>
      </c>
      <c r="GG155">
        <v>0.1163233621013133</v>
      </c>
      <c r="GH155">
        <v>0.01794495190854519</v>
      </c>
      <c r="GI155">
        <v>1</v>
      </c>
      <c r="GJ155">
        <v>1</v>
      </c>
      <c r="GK155">
        <v>2</v>
      </c>
      <c r="GL155" t="s">
        <v>439</v>
      </c>
      <c r="GM155">
        <v>3.10195</v>
      </c>
      <c r="GN155">
        <v>2.75816</v>
      </c>
      <c r="GO155">
        <v>0.113995</v>
      </c>
      <c r="GP155">
        <v>0.118426</v>
      </c>
      <c r="GQ155">
        <v>0.0947223</v>
      </c>
      <c r="GR155">
        <v>0.09082510000000001</v>
      </c>
      <c r="GS155">
        <v>22772.1</v>
      </c>
      <c r="GT155">
        <v>22297.9</v>
      </c>
      <c r="GU155">
        <v>26256.1</v>
      </c>
      <c r="GV155">
        <v>25640.9</v>
      </c>
      <c r="GW155">
        <v>38136.3</v>
      </c>
      <c r="GX155">
        <v>35375.4</v>
      </c>
      <c r="GY155">
        <v>45901.5</v>
      </c>
      <c r="GZ155">
        <v>42099.6</v>
      </c>
      <c r="HA155">
        <v>1.85837</v>
      </c>
      <c r="HB155">
        <v>1.76362</v>
      </c>
      <c r="HC155">
        <v>0.0198185</v>
      </c>
      <c r="HD155">
        <v>0</v>
      </c>
      <c r="HE155">
        <v>27.7018</v>
      </c>
      <c r="HF155">
        <v>999.9</v>
      </c>
      <c r="HG155">
        <v>30.3</v>
      </c>
      <c r="HH155">
        <v>44.6</v>
      </c>
      <c r="HI155">
        <v>31.5399</v>
      </c>
      <c r="HJ155">
        <v>62.1102</v>
      </c>
      <c r="HK155">
        <v>28.0329</v>
      </c>
      <c r="HL155">
        <v>1</v>
      </c>
      <c r="HM155">
        <v>0.302353</v>
      </c>
      <c r="HN155">
        <v>3.37844</v>
      </c>
      <c r="HO155">
        <v>20.2719</v>
      </c>
      <c r="HP155">
        <v>5.21295</v>
      </c>
      <c r="HQ155">
        <v>11.98</v>
      </c>
      <c r="HR155">
        <v>4.9638</v>
      </c>
      <c r="HS155">
        <v>3.27423</v>
      </c>
      <c r="HT155">
        <v>9999</v>
      </c>
      <c r="HU155">
        <v>9999</v>
      </c>
      <c r="HV155">
        <v>9999</v>
      </c>
      <c r="HW155">
        <v>57.9</v>
      </c>
      <c r="HX155">
        <v>1.86401</v>
      </c>
      <c r="HY155">
        <v>1.8602</v>
      </c>
      <c r="HZ155">
        <v>1.85864</v>
      </c>
      <c r="IA155">
        <v>1.85989</v>
      </c>
      <c r="IB155">
        <v>1.85989</v>
      </c>
      <c r="IC155">
        <v>1.85852</v>
      </c>
      <c r="ID155">
        <v>1.8576</v>
      </c>
      <c r="IE155">
        <v>1.85242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-1.188</v>
      </c>
      <c r="IT155">
        <v>-0.2824</v>
      </c>
      <c r="IU155">
        <v>-0.7885906718864093</v>
      </c>
      <c r="IV155">
        <v>-0.0007240741224296705</v>
      </c>
      <c r="IW155">
        <v>1.394155135453638E-07</v>
      </c>
      <c r="IX155">
        <v>-7.009397865246837E-11</v>
      </c>
      <c r="IY155">
        <v>-0.2677907096197649</v>
      </c>
      <c r="IZ155">
        <v>-0.01839738240005131</v>
      </c>
      <c r="JA155">
        <v>0.0009886339832832726</v>
      </c>
      <c r="JB155">
        <v>-4.895939666473346E-06</v>
      </c>
      <c r="JC155">
        <v>3</v>
      </c>
      <c r="JD155">
        <v>2018</v>
      </c>
      <c r="JE155">
        <v>1</v>
      </c>
      <c r="JF155">
        <v>26</v>
      </c>
      <c r="JG155">
        <v>15754.4</v>
      </c>
      <c r="JH155">
        <v>15754.1</v>
      </c>
      <c r="JI155">
        <v>1.62598</v>
      </c>
      <c r="JJ155">
        <v>2.67822</v>
      </c>
      <c r="JK155">
        <v>1.49658</v>
      </c>
      <c r="JL155">
        <v>2.38281</v>
      </c>
      <c r="JM155">
        <v>1.54785</v>
      </c>
      <c r="JN155">
        <v>2.40356</v>
      </c>
      <c r="JO155">
        <v>46.5321</v>
      </c>
      <c r="JP155">
        <v>13.8518</v>
      </c>
      <c r="JQ155">
        <v>18</v>
      </c>
      <c r="JR155">
        <v>491.047</v>
      </c>
      <c r="JS155">
        <v>445.148</v>
      </c>
      <c r="JT155">
        <v>23.2144</v>
      </c>
      <c r="JU155">
        <v>31.021</v>
      </c>
      <c r="JV155">
        <v>30.0004</v>
      </c>
      <c r="JW155">
        <v>31.1392</v>
      </c>
      <c r="JX155">
        <v>31.1164</v>
      </c>
      <c r="JY155">
        <v>32.6585</v>
      </c>
      <c r="JZ155">
        <v>36.1249</v>
      </c>
      <c r="KA155">
        <v>0</v>
      </c>
      <c r="KB155">
        <v>23.1981</v>
      </c>
      <c r="KC155">
        <v>660.837</v>
      </c>
      <c r="KD155">
        <v>18.534</v>
      </c>
      <c r="KE155">
        <v>100.318</v>
      </c>
      <c r="KF155">
        <v>100.097</v>
      </c>
    </row>
    <row r="156" spans="1:292">
      <c r="A156">
        <v>136</v>
      </c>
      <c r="B156">
        <v>1686153318.1</v>
      </c>
      <c r="C156">
        <v>4067.099999904633</v>
      </c>
      <c r="D156" t="s">
        <v>708</v>
      </c>
      <c r="E156" t="s">
        <v>709</v>
      </c>
      <c r="F156">
        <v>5</v>
      </c>
      <c r="G156" t="s">
        <v>631</v>
      </c>
      <c r="H156">
        <v>1686153310.260714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652.2112271377836</v>
      </c>
      <c r="AJ156">
        <v>625.9683212121209</v>
      </c>
      <c r="AK156">
        <v>3.407007931981869</v>
      </c>
      <c r="AL156">
        <v>66.84819655366584</v>
      </c>
      <c r="AM156">
        <f>(AO156 - AN156 + DX156*1E3/(8.314*(DZ156+273.15)) * AQ156/DW156 * AP156) * DW156/(100*DK156) * 1000/(1000 - AO156)</f>
        <v>0</v>
      </c>
      <c r="AN156">
        <v>18.53444619336287</v>
      </c>
      <c r="AO156">
        <v>19.51643575757575</v>
      </c>
      <c r="AP156">
        <v>-0.0002876829430956484</v>
      </c>
      <c r="AQ156">
        <v>100.2819492791305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1.24</v>
      </c>
      <c r="DL156">
        <v>0.5</v>
      </c>
      <c r="DM156" t="s">
        <v>430</v>
      </c>
      <c r="DN156">
        <v>2</v>
      </c>
      <c r="DO156" t="b">
        <v>1</v>
      </c>
      <c r="DP156">
        <v>1686153310.260714</v>
      </c>
      <c r="DQ156">
        <v>589.3107142857143</v>
      </c>
      <c r="DR156">
        <v>623.7305357142857</v>
      </c>
      <c r="DS156">
        <v>19.53545</v>
      </c>
      <c r="DT156">
        <v>18.537725</v>
      </c>
      <c r="DU156">
        <v>590.4928571428571</v>
      </c>
      <c r="DV156">
        <v>19.81766785714285</v>
      </c>
      <c r="DW156">
        <v>500.0224285714286</v>
      </c>
      <c r="DX156">
        <v>90.705775</v>
      </c>
      <c r="DY156">
        <v>0.09991315357142858</v>
      </c>
      <c r="DZ156">
        <v>26.81403928571429</v>
      </c>
      <c r="EA156">
        <v>28.01954642857143</v>
      </c>
      <c r="EB156">
        <v>999.9000000000002</v>
      </c>
      <c r="EC156">
        <v>0</v>
      </c>
      <c r="ED156">
        <v>0</v>
      </c>
      <c r="EE156">
        <v>10007.27964285714</v>
      </c>
      <c r="EF156">
        <v>0</v>
      </c>
      <c r="EG156">
        <v>1706.222142857143</v>
      </c>
      <c r="EH156">
        <v>-34.41985714285715</v>
      </c>
      <c r="EI156">
        <v>601.0524285714285</v>
      </c>
      <c r="EJ156">
        <v>635.5115714285714</v>
      </c>
      <c r="EK156">
        <v>0.9977161785714285</v>
      </c>
      <c r="EL156">
        <v>623.7305357142857</v>
      </c>
      <c r="EM156">
        <v>18.537725</v>
      </c>
      <c r="EN156">
        <v>1.771977857142857</v>
      </c>
      <c r="EO156">
        <v>1.681479642857143</v>
      </c>
      <c r="EP156">
        <v>15.54175357142857</v>
      </c>
      <c r="EQ156">
        <v>14.72649642857143</v>
      </c>
      <c r="ER156">
        <v>1999.983571428572</v>
      </c>
      <c r="ES156">
        <v>0.9800010714285714</v>
      </c>
      <c r="ET156">
        <v>0.01999886071428571</v>
      </c>
      <c r="EU156">
        <v>0</v>
      </c>
      <c r="EV156">
        <v>91.3984642857143</v>
      </c>
      <c r="EW156">
        <v>5.00078</v>
      </c>
      <c r="EX156">
        <v>5480.378214285714</v>
      </c>
      <c r="EY156">
        <v>16379.50357142857</v>
      </c>
      <c r="EZ156">
        <v>41.886</v>
      </c>
      <c r="FA156">
        <v>44.05757142857141</v>
      </c>
      <c r="FB156">
        <v>42.25875</v>
      </c>
      <c r="FC156">
        <v>43.13367857142856</v>
      </c>
      <c r="FD156">
        <v>42.86142857142857</v>
      </c>
      <c r="FE156">
        <v>1955.086428571429</v>
      </c>
      <c r="FF156">
        <v>39.89714285714287</v>
      </c>
      <c r="FG156">
        <v>0</v>
      </c>
      <c r="FH156">
        <v>1686153311.5</v>
      </c>
      <c r="FI156">
        <v>0</v>
      </c>
      <c r="FJ156">
        <v>91.399468</v>
      </c>
      <c r="FK156">
        <v>1.226715384357414</v>
      </c>
      <c r="FL156">
        <v>-10.91538451411804</v>
      </c>
      <c r="FM156">
        <v>5480.8196</v>
      </c>
      <c r="FN156">
        <v>15</v>
      </c>
      <c r="FO156">
        <v>0</v>
      </c>
      <c r="FP156" t="s">
        <v>431</v>
      </c>
      <c r="FQ156">
        <v>1685208052.5</v>
      </c>
      <c r="FR156">
        <v>1685208070</v>
      </c>
      <c r="FS156">
        <v>0</v>
      </c>
      <c r="FT156">
        <v>0.013</v>
      </c>
      <c r="FU156">
        <v>-0.005</v>
      </c>
      <c r="FV156">
        <v>-0.464</v>
      </c>
      <c r="FW156">
        <v>-0.401</v>
      </c>
      <c r="FX156">
        <v>420</v>
      </c>
      <c r="FY156">
        <v>0</v>
      </c>
      <c r="FZ156">
        <v>0.03</v>
      </c>
      <c r="GA156">
        <v>0.02</v>
      </c>
      <c r="GB156">
        <v>-34.33707500000001</v>
      </c>
      <c r="GC156">
        <v>-1.663463414634079</v>
      </c>
      <c r="GD156">
        <v>0.162035807385281</v>
      </c>
      <c r="GE156">
        <v>0</v>
      </c>
      <c r="GF156">
        <v>0.994618625</v>
      </c>
      <c r="GG156">
        <v>-0.005159786116322248</v>
      </c>
      <c r="GH156">
        <v>0.01408904394145944</v>
      </c>
      <c r="GI156">
        <v>1</v>
      </c>
      <c r="GJ156">
        <v>1</v>
      </c>
      <c r="GK156">
        <v>2</v>
      </c>
      <c r="GL156" t="s">
        <v>439</v>
      </c>
      <c r="GM156">
        <v>3.10182</v>
      </c>
      <c r="GN156">
        <v>2.75804</v>
      </c>
      <c r="GO156">
        <v>0.115987</v>
      </c>
      <c r="GP156">
        <v>0.120376</v>
      </c>
      <c r="GQ156">
        <v>0.0946992</v>
      </c>
      <c r="GR156">
        <v>0.0908176</v>
      </c>
      <c r="GS156">
        <v>22720.9</v>
      </c>
      <c r="GT156">
        <v>22248.7</v>
      </c>
      <c r="GU156">
        <v>26256.1</v>
      </c>
      <c r="GV156">
        <v>25641</v>
      </c>
      <c r="GW156">
        <v>38137.5</v>
      </c>
      <c r="GX156">
        <v>35375.9</v>
      </c>
      <c r="GY156">
        <v>45901.4</v>
      </c>
      <c r="GZ156">
        <v>42099.6</v>
      </c>
      <c r="HA156">
        <v>1.8583</v>
      </c>
      <c r="HB156">
        <v>1.7636</v>
      </c>
      <c r="HC156">
        <v>0.0189357</v>
      </c>
      <c r="HD156">
        <v>0</v>
      </c>
      <c r="HE156">
        <v>27.7129</v>
      </c>
      <c r="HF156">
        <v>999.9</v>
      </c>
      <c r="HG156">
        <v>30.3</v>
      </c>
      <c r="HH156">
        <v>44.6</v>
      </c>
      <c r="HI156">
        <v>31.5361</v>
      </c>
      <c r="HJ156">
        <v>61.3402</v>
      </c>
      <c r="HK156">
        <v>28.1571</v>
      </c>
      <c r="HL156">
        <v>1</v>
      </c>
      <c r="HM156">
        <v>0.302579</v>
      </c>
      <c r="HN156">
        <v>3.43369</v>
      </c>
      <c r="HO156">
        <v>20.2708</v>
      </c>
      <c r="HP156">
        <v>5.2134</v>
      </c>
      <c r="HQ156">
        <v>11.98</v>
      </c>
      <c r="HR156">
        <v>4.96355</v>
      </c>
      <c r="HS156">
        <v>3.27413</v>
      </c>
      <c r="HT156">
        <v>9999</v>
      </c>
      <c r="HU156">
        <v>9999</v>
      </c>
      <c r="HV156">
        <v>9999</v>
      </c>
      <c r="HW156">
        <v>57.9</v>
      </c>
      <c r="HX156">
        <v>1.86399</v>
      </c>
      <c r="HY156">
        <v>1.8602</v>
      </c>
      <c r="HZ156">
        <v>1.85865</v>
      </c>
      <c r="IA156">
        <v>1.85989</v>
      </c>
      <c r="IB156">
        <v>1.85989</v>
      </c>
      <c r="IC156">
        <v>1.85852</v>
      </c>
      <c r="ID156">
        <v>1.8576</v>
      </c>
      <c r="IE156">
        <v>1.85242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-1.199</v>
      </c>
      <c r="IT156">
        <v>-0.2825</v>
      </c>
      <c r="IU156">
        <v>-0.7885906718864093</v>
      </c>
      <c r="IV156">
        <v>-0.0007240741224296705</v>
      </c>
      <c r="IW156">
        <v>1.394155135453638E-07</v>
      </c>
      <c r="IX156">
        <v>-7.009397865246837E-11</v>
      </c>
      <c r="IY156">
        <v>-0.2677907096197649</v>
      </c>
      <c r="IZ156">
        <v>-0.01839738240005131</v>
      </c>
      <c r="JA156">
        <v>0.0009886339832832726</v>
      </c>
      <c r="JB156">
        <v>-4.895939666473346E-06</v>
      </c>
      <c r="JC156">
        <v>3</v>
      </c>
      <c r="JD156">
        <v>2018</v>
      </c>
      <c r="JE156">
        <v>1</v>
      </c>
      <c r="JF156">
        <v>26</v>
      </c>
      <c r="JG156">
        <v>15754.4</v>
      </c>
      <c r="JH156">
        <v>15754.1</v>
      </c>
      <c r="JI156">
        <v>1.65894</v>
      </c>
      <c r="JJ156">
        <v>2.68066</v>
      </c>
      <c r="JK156">
        <v>1.49658</v>
      </c>
      <c r="JL156">
        <v>2.38281</v>
      </c>
      <c r="JM156">
        <v>1.54907</v>
      </c>
      <c r="JN156">
        <v>2.39746</v>
      </c>
      <c r="JO156">
        <v>46.5321</v>
      </c>
      <c r="JP156">
        <v>13.8431</v>
      </c>
      <c r="JQ156">
        <v>18</v>
      </c>
      <c r="JR156">
        <v>490.984</v>
      </c>
      <c r="JS156">
        <v>445.113</v>
      </c>
      <c r="JT156">
        <v>23.1959</v>
      </c>
      <c r="JU156">
        <v>31.0237</v>
      </c>
      <c r="JV156">
        <v>30.0005</v>
      </c>
      <c r="JW156">
        <v>31.1367</v>
      </c>
      <c r="JX156">
        <v>31.1137</v>
      </c>
      <c r="JY156">
        <v>33.3253</v>
      </c>
      <c r="JZ156">
        <v>36.1249</v>
      </c>
      <c r="KA156">
        <v>0</v>
      </c>
      <c r="KB156">
        <v>23.1766</v>
      </c>
      <c r="KC156">
        <v>674.1950000000001</v>
      </c>
      <c r="KD156">
        <v>18.534</v>
      </c>
      <c r="KE156">
        <v>100.318</v>
      </c>
      <c r="KF156">
        <v>100.097</v>
      </c>
    </row>
    <row r="157" spans="1:292">
      <c r="A157">
        <v>137</v>
      </c>
      <c r="B157">
        <v>1686153323.1</v>
      </c>
      <c r="C157">
        <v>4072.099999904633</v>
      </c>
      <c r="D157" t="s">
        <v>710</v>
      </c>
      <c r="E157" t="s">
        <v>711</v>
      </c>
      <c r="F157">
        <v>5</v>
      </c>
      <c r="G157" t="s">
        <v>631</v>
      </c>
      <c r="H157">
        <v>1686153315.562963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669.4673919285134</v>
      </c>
      <c r="AJ157">
        <v>642.9440363636362</v>
      </c>
      <c r="AK157">
        <v>3.400076649338875</v>
      </c>
      <c r="AL157">
        <v>66.84819655366584</v>
      </c>
      <c r="AM157">
        <f>(AO157 - AN157 + DX157*1E3/(8.314*(DZ157+273.15)) * AQ157/DW157 * AP157) * DW157/(100*DK157) * 1000/(1000 - AO157)</f>
        <v>0</v>
      </c>
      <c r="AN157">
        <v>18.5324026853148</v>
      </c>
      <c r="AO157">
        <v>19.50974848484848</v>
      </c>
      <c r="AP157">
        <v>-0.0001850331261289618</v>
      </c>
      <c r="AQ157">
        <v>100.2819492791305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1.24</v>
      </c>
      <c r="DL157">
        <v>0.5</v>
      </c>
      <c r="DM157" t="s">
        <v>430</v>
      </c>
      <c r="DN157">
        <v>2</v>
      </c>
      <c r="DO157" t="b">
        <v>1</v>
      </c>
      <c r="DP157">
        <v>1686153315.562963</v>
      </c>
      <c r="DQ157">
        <v>606.9493703703704</v>
      </c>
      <c r="DR157">
        <v>641.5352592592593</v>
      </c>
      <c r="DS157">
        <v>19.52063333333333</v>
      </c>
      <c r="DT157">
        <v>18.53428888888889</v>
      </c>
      <c r="DU157">
        <v>608.1426666666667</v>
      </c>
      <c r="DV157">
        <v>19.80306666666667</v>
      </c>
      <c r="DW157">
        <v>500.0481851851852</v>
      </c>
      <c r="DX157">
        <v>90.70511851851852</v>
      </c>
      <c r="DY157">
        <v>0.0999512111111111</v>
      </c>
      <c r="DZ157">
        <v>26.81887407407407</v>
      </c>
      <c r="EA157">
        <v>28.02262222222222</v>
      </c>
      <c r="EB157">
        <v>999.9000000000001</v>
      </c>
      <c r="EC157">
        <v>0</v>
      </c>
      <c r="ED157">
        <v>0</v>
      </c>
      <c r="EE157">
        <v>10005.82703703704</v>
      </c>
      <c r="EF157">
        <v>0</v>
      </c>
      <c r="EG157">
        <v>1703.274444444445</v>
      </c>
      <c r="EH157">
        <v>-34.58587037037037</v>
      </c>
      <c r="EI157">
        <v>619.0332962962964</v>
      </c>
      <c r="EJ157">
        <v>653.6502962962963</v>
      </c>
      <c r="EK157">
        <v>0.9863455185185186</v>
      </c>
      <c r="EL157">
        <v>641.5352592592593</v>
      </c>
      <c r="EM157">
        <v>18.53428888888889</v>
      </c>
      <c r="EN157">
        <v>1.770620740740741</v>
      </c>
      <c r="EO157">
        <v>1.681154814814815</v>
      </c>
      <c r="EP157">
        <v>15.52981111111111</v>
      </c>
      <c r="EQ157">
        <v>14.7235037037037</v>
      </c>
      <c r="ER157">
        <v>2000.002222222222</v>
      </c>
      <c r="ES157">
        <v>0.9800011111111112</v>
      </c>
      <c r="ET157">
        <v>0.01999881481481482</v>
      </c>
      <c r="EU157">
        <v>0</v>
      </c>
      <c r="EV157">
        <v>91.57642222222222</v>
      </c>
      <c r="EW157">
        <v>5.00078</v>
      </c>
      <c r="EX157">
        <v>5481.018148148148</v>
      </c>
      <c r="EY157">
        <v>16379.66296296296</v>
      </c>
      <c r="EZ157">
        <v>41.90025925925925</v>
      </c>
      <c r="FA157">
        <v>44.07133333333332</v>
      </c>
      <c r="FB157">
        <v>42.28222222222222</v>
      </c>
      <c r="FC157">
        <v>43.14562962962962</v>
      </c>
      <c r="FD157">
        <v>42.86096296296297</v>
      </c>
      <c r="FE157">
        <v>1955.104444444445</v>
      </c>
      <c r="FF157">
        <v>39.89777777777778</v>
      </c>
      <c r="FG157">
        <v>0</v>
      </c>
      <c r="FH157">
        <v>1686153316.3</v>
      </c>
      <c r="FI157">
        <v>0</v>
      </c>
      <c r="FJ157">
        <v>91.56601999999999</v>
      </c>
      <c r="FK157">
        <v>1.7405230775597</v>
      </c>
      <c r="FL157">
        <v>11.26923087501702</v>
      </c>
      <c r="FM157">
        <v>5481.093600000001</v>
      </c>
      <c r="FN157">
        <v>15</v>
      </c>
      <c r="FO157">
        <v>0</v>
      </c>
      <c r="FP157" t="s">
        <v>431</v>
      </c>
      <c r="FQ157">
        <v>1685208052.5</v>
      </c>
      <c r="FR157">
        <v>1685208070</v>
      </c>
      <c r="FS157">
        <v>0</v>
      </c>
      <c r="FT157">
        <v>0.013</v>
      </c>
      <c r="FU157">
        <v>-0.005</v>
      </c>
      <c r="FV157">
        <v>-0.464</v>
      </c>
      <c r="FW157">
        <v>-0.401</v>
      </c>
      <c r="FX157">
        <v>420</v>
      </c>
      <c r="FY157">
        <v>0</v>
      </c>
      <c r="FZ157">
        <v>0.03</v>
      </c>
      <c r="GA157">
        <v>0.02</v>
      </c>
      <c r="GB157">
        <v>-34.4941</v>
      </c>
      <c r="GC157">
        <v>-1.810338461538344</v>
      </c>
      <c r="GD157">
        <v>0.1783673750998204</v>
      </c>
      <c r="GE157">
        <v>0</v>
      </c>
      <c r="GF157">
        <v>0.9940583000000001</v>
      </c>
      <c r="GG157">
        <v>-0.1308096135084456</v>
      </c>
      <c r="GH157">
        <v>0.01301006296718044</v>
      </c>
      <c r="GI157">
        <v>1</v>
      </c>
      <c r="GJ157">
        <v>1</v>
      </c>
      <c r="GK157">
        <v>2</v>
      </c>
      <c r="GL157" t="s">
        <v>439</v>
      </c>
      <c r="GM157">
        <v>3.10183</v>
      </c>
      <c r="GN157">
        <v>2.7581</v>
      </c>
      <c r="GO157">
        <v>0.118166</v>
      </c>
      <c r="GP157">
        <v>0.12252</v>
      </c>
      <c r="GQ157">
        <v>0.0946758</v>
      </c>
      <c r="GR157">
        <v>0.0908199</v>
      </c>
      <c r="GS157">
        <v>22664.9</v>
      </c>
      <c r="GT157">
        <v>22194.3</v>
      </c>
      <c r="GU157">
        <v>26256.1</v>
      </c>
      <c r="GV157">
        <v>25640.8</v>
      </c>
      <c r="GW157">
        <v>38138.7</v>
      </c>
      <c r="GX157">
        <v>35376.2</v>
      </c>
      <c r="GY157">
        <v>45901.3</v>
      </c>
      <c r="GZ157">
        <v>42099.7</v>
      </c>
      <c r="HA157">
        <v>1.85802</v>
      </c>
      <c r="HB157">
        <v>1.7638</v>
      </c>
      <c r="HC157">
        <v>0.0183806</v>
      </c>
      <c r="HD157">
        <v>0</v>
      </c>
      <c r="HE157">
        <v>27.7241</v>
      </c>
      <c r="HF157">
        <v>999.9</v>
      </c>
      <c r="HG157">
        <v>30.3</v>
      </c>
      <c r="HH157">
        <v>44.6</v>
      </c>
      <c r="HI157">
        <v>31.5397</v>
      </c>
      <c r="HJ157">
        <v>61.5902</v>
      </c>
      <c r="HK157">
        <v>28.3293</v>
      </c>
      <c r="HL157">
        <v>1</v>
      </c>
      <c r="HM157">
        <v>0.303087</v>
      </c>
      <c r="HN157">
        <v>3.49353</v>
      </c>
      <c r="HO157">
        <v>20.2696</v>
      </c>
      <c r="HP157">
        <v>5.21325</v>
      </c>
      <c r="HQ157">
        <v>11.98</v>
      </c>
      <c r="HR157">
        <v>4.9638</v>
      </c>
      <c r="HS157">
        <v>3.27428</v>
      </c>
      <c r="HT157">
        <v>9999</v>
      </c>
      <c r="HU157">
        <v>9999</v>
      </c>
      <c r="HV157">
        <v>9999</v>
      </c>
      <c r="HW157">
        <v>57.9</v>
      </c>
      <c r="HX157">
        <v>1.86401</v>
      </c>
      <c r="HY157">
        <v>1.8602</v>
      </c>
      <c r="HZ157">
        <v>1.85862</v>
      </c>
      <c r="IA157">
        <v>1.85989</v>
      </c>
      <c r="IB157">
        <v>1.85989</v>
      </c>
      <c r="IC157">
        <v>1.85852</v>
      </c>
      <c r="ID157">
        <v>1.8576</v>
      </c>
      <c r="IE157">
        <v>1.85242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-1.209</v>
      </c>
      <c r="IT157">
        <v>-0.2826</v>
      </c>
      <c r="IU157">
        <v>-0.7885906718864093</v>
      </c>
      <c r="IV157">
        <v>-0.0007240741224296705</v>
      </c>
      <c r="IW157">
        <v>1.394155135453638E-07</v>
      </c>
      <c r="IX157">
        <v>-7.009397865246837E-11</v>
      </c>
      <c r="IY157">
        <v>-0.2677907096197649</v>
      </c>
      <c r="IZ157">
        <v>-0.01839738240005131</v>
      </c>
      <c r="JA157">
        <v>0.0009886339832832726</v>
      </c>
      <c r="JB157">
        <v>-4.895939666473346E-06</v>
      </c>
      <c r="JC157">
        <v>3</v>
      </c>
      <c r="JD157">
        <v>2018</v>
      </c>
      <c r="JE157">
        <v>1</v>
      </c>
      <c r="JF157">
        <v>26</v>
      </c>
      <c r="JG157">
        <v>15754.5</v>
      </c>
      <c r="JH157">
        <v>15754.2</v>
      </c>
      <c r="JI157">
        <v>1.69189</v>
      </c>
      <c r="JJ157">
        <v>2.67212</v>
      </c>
      <c r="JK157">
        <v>1.49658</v>
      </c>
      <c r="JL157">
        <v>2.38281</v>
      </c>
      <c r="JM157">
        <v>1.54785</v>
      </c>
      <c r="JN157">
        <v>2.39014</v>
      </c>
      <c r="JO157">
        <v>46.5321</v>
      </c>
      <c r="JP157">
        <v>13.8431</v>
      </c>
      <c r="JQ157">
        <v>18</v>
      </c>
      <c r="JR157">
        <v>490.814</v>
      </c>
      <c r="JS157">
        <v>445.22</v>
      </c>
      <c r="JT157">
        <v>23.1726</v>
      </c>
      <c r="JU157">
        <v>31.0237</v>
      </c>
      <c r="JV157">
        <v>30.0005</v>
      </c>
      <c r="JW157">
        <v>31.136</v>
      </c>
      <c r="JX157">
        <v>31.1113</v>
      </c>
      <c r="JY157">
        <v>33.9748</v>
      </c>
      <c r="JZ157">
        <v>36.1249</v>
      </c>
      <c r="KA157">
        <v>0</v>
      </c>
      <c r="KB157">
        <v>23.1522</v>
      </c>
      <c r="KC157">
        <v>687.553</v>
      </c>
      <c r="KD157">
        <v>18.534</v>
      </c>
      <c r="KE157">
        <v>100.318</v>
      </c>
      <c r="KF157">
        <v>100.097</v>
      </c>
    </row>
    <row r="158" spans="1:292">
      <c r="A158">
        <v>138</v>
      </c>
      <c r="B158">
        <v>1686153328.1</v>
      </c>
      <c r="C158">
        <v>4077.099999904633</v>
      </c>
      <c r="D158" t="s">
        <v>712</v>
      </c>
      <c r="E158" t="s">
        <v>713</v>
      </c>
      <c r="F158">
        <v>5</v>
      </c>
      <c r="G158" t="s">
        <v>631</v>
      </c>
      <c r="H158">
        <v>1686153320.581481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686.3684986986764</v>
      </c>
      <c r="AJ158">
        <v>659.9634787878789</v>
      </c>
      <c r="AK158">
        <v>3.397293606444923</v>
      </c>
      <c r="AL158">
        <v>66.84819655366584</v>
      </c>
      <c r="AM158">
        <f>(AO158 - AN158 + DX158*1E3/(8.314*(DZ158+273.15)) * AQ158/DW158 * AP158) * DW158/(100*DK158) * 1000/(1000 - AO158)</f>
        <v>0</v>
      </c>
      <c r="AN158">
        <v>18.532838660223</v>
      </c>
      <c r="AO158">
        <v>19.50487636363636</v>
      </c>
      <c r="AP158">
        <v>-8.8710462804522E-05</v>
      </c>
      <c r="AQ158">
        <v>100.2819492791305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1.24</v>
      </c>
      <c r="DL158">
        <v>0.5</v>
      </c>
      <c r="DM158" t="s">
        <v>430</v>
      </c>
      <c r="DN158">
        <v>2</v>
      </c>
      <c r="DO158" t="b">
        <v>1</v>
      </c>
      <c r="DP158">
        <v>1686153320.581481</v>
      </c>
      <c r="DQ158">
        <v>623.6837037037037</v>
      </c>
      <c r="DR158">
        <v>658.3648888888888</v>
      </c>
      <c r="DS158">
        <v>19.51275185185185</v>
      </c>
      <c r="DT158">
        <v>18.53301111111111</v>
      </c>
      <c r="DU158">
        <v>624.8875185185185</v>
      </c>
      <c r="DV158">
        <v>19.79530370370371</v>
      </c>
      <c r="DW158">
        <v>500.0224444444445</v>
      </c>
      <c r="DX158">
        <v>90.70469629629628</v>
      </c>
      <c r="DY158">
        <v>0.09990060370370371</v>
      </c>
      <c r="DZ158">
        <v>26.82120740740741</v>
      </c>
      <c r="EA158">
        <v>28.02605185185185</v>
      </c>
      <c r="EB158">
        <v>999.9000000000001</v>
      </c>
      <c r="EC158">
        <v>0</v>
      </c>
      <c r="ED158">
        <v>0</v>
      </c>
      <c r="EE158">
        <v>10006.18</v>
      </c>
      <c r="EF158">
        <v>0</v>
      </c>
      <c r="EG158">
        <v>1702.283703703704</v>
      </c>
      <c r="EH158">
        <v>-34.68118148148148</v>
      </c>
      <c r="EI158">
        <v>636.0956296296296</v>
      </c>
      <c r="EJ158">
        <v>670.796851851852</v>
      </c>
      <c r="EK158">
        <v>0.9797543333333333</v>
      </c>
      <c r="EL158">
        <v>658.3648888888888</v>
      </c>
      <c r="EM158">
        <v>18.53301111111111</v>
      </c>
      <c r="EN158">
        <v>1.769898518518518</v>
      </c>
      <c r="EO158">
        <v>1.681030740740741</v>
      </c>
      <c r="EP158">
        <v>15.52344814814815</v>
      </c>
      <c r="EQ158">
        <v>14.72236296296296</v>
      </c>
      <c r="ER158">
        <v>2000.005925925926</v>
      </c>
      <c r="ES158">
        <v>0.9800007407407407</v>
      </c>
      <c r="ET158">
        <v>0.0199992037037037</v>
      </c>
      <c r="EU158">
        <v>0</v>
      </c>
      <c r="EV158">
        <v>91.76052222222224</v>
      </c>
      <c r="EW158">
        <v>5.00078</v>
      </c>
      <c r="EX158">
        <v>5480.347407407407</v>
      </c>
      <c r="EY158">
        <v>16379.6962962963</v>
      </c>
      <c r="EZ158">
        <v>41.9141111111111</v>
      </c>
      <c r="FA158">
        <v>44.07833333333333</v>
      </c>
      <c r="FB158">
        <v>42.25674074074073</v>
      </c>
      <c r="FC158">
        <v>43.15955555555556</v>
      </c>
      <c r="FD158">
        <v>42.84703703703703</v>
      </c>
      <c r="FE158">
        <v>1955.106666666667</v>
      </c>
      <c r="FF158">
        <v>39.89925925925927</v>
      </c>
      <c r="FG158">
        <v>0</v>
      </c>
      <c r="FH158">
        <v>1686153321.1</v>
      </c>
      <c r="FI158">
        <v>0</v>
      </c>
      <c r="FJ158">
        <v>91.75703600000001</v>
      </c>
      <c r="FK158">
        <v>2.833715394775968</v>
      </c>
      <c r="FL158">
        <v>-2.099999924622326</v>
      </c>
      <c r="FM158">
        <v>5480.409600000001</v>
      </c>
      <c r="FN158">
        <v>15</v>
      </c>
      <c r="FO158">
        <v>0</v>
      </c>
      <c r="FP158" t="s">
        <v>431</v>
      </c>
      <c r="FQ158">
        <v>1685208052.5</v>
      </c>
      <c r="FR158">
        <v>1685208070</v>
      </c>
      <c r="FS158">
        <v>0</v>
      </c>
      <c r="FT158">
        <v>0.013</v>
      </c>
      <c r="FU158">
        <v>-0.005</v>
      </c>
      <c r="FV158">
        <v>-0.464</v>
      </c>
      <c r="FW158">
        <v>-0.401</v>
      </c>
      <c r="FX158">
        <v>420</v>
      </c>
      <c r="FY158">
        <v>0</v>
      </c>
      <c r="FZ158">
        <v>0.03</v>
      </c>
      <c r="GA158">
        <v>0.02</v>
      </c>
      <c r="GB158">
        <v>-34.6016675</v>
      </c>
      <c r="GC158">
        <v>-1.380070919324594</v>
      </c>
      <c r="GD158">
        <v>0.1510607367708435</v>
      </c>
      <c r="GE158">
        <v>0</v>
      </c>
      <c r="GF158">
        <v>0.9844417</v>
      </c>
      <c r="GG158">
        <v>-0.08416818011256809</v>
      </c>
      <c r="GH158">
        <v>0.008303848015227638</v>
      </c>
      <c r="GI158">
        <v>1</v>
      </c>
      <c r="GJ158">
        <v>1</v>
      </c>
      <c r="GK158">
        <v>2</v>
      </c>
      <c r="GL158" t="s">
        <v>439</v>
      </c>
      <c r="GM158">
        <v>3.10192</v>
      </c>
      <c r="GN158">
        <v>2.7583</v>
      </c>
      <c r="GO158">
        <v>0.12032</v>
      </c>
      <c r="GP158">
        <v>0.124625</v>
      </c>
      <c r="GQ158">
        <v>0.0946646</v>
      </c>
      <c r="GR158">
        <v>0.0908104</v>
      </c>
      <c r="GS158">
        <v>22609.5</v>
      </c>
      <c r="GT158">
        <v>22140.8</v>
      </c>
      <c r="GU158">
        <v>26256</v>
      </c>
      <c r="GV158">
        <v>25640.6</v>
      </c>
      <c r="GW158">
        <v>38139.2</v>
      </c>
      <c r="GX158">
        <v>35376.2</v>
      </c>
      <c r="GY158">
        <v>45901.1</v>
      </c>
      <c r="GZ158">
        <v>42099</v>
      </c>
      <c r="HA158">
        <v>1.85815</v>
      </c>
      <c r="HB158">
        <v>1.76378</v>
      </c>
      <c r="HC158">
        <v>0.017941</v>
      </c>
      <c r="HD158">
        <v>0</v>
      </c>
      <c r="HE158">
        <v>27.7365</v>
      </c>
      <c r="HF158">
        <v>999.9</v>
      </c>
      <c r="HG158">
        <v>30.3</v>
      </c>
      <c r="HH158">
        <v>44.6</v>
      </c>
      <c r="HI158">
        <v>31.539</v>
      </c>
      <c r="HJ158">
        <v>61.6603</v>
      </c>
      <c r="HK158">
        <v>28.2252</v>
      </c>
      <c r="HL158">
        <v>1</v>
      </c>
      <c r="HM158">
        <v>0.303435</v>
      </c>
      <c r="HN158">
        <v>3.54006</v>
      </c>
      <c r="HO158">
        <v>20.2685</v>
      </c>
      <c r="HP158">
        <v>5.21295</v>
      </c>
      <c r="HQ158">
        <v>11.98</v>
      </c>
      <c r="HR158">
        <v>4.96375</v>
      </c>
      <c r="HS158">
        <v>3.2743</v>
      </c>
      <c r="HT158">
        <v>9999</v>
      </c>
      <c r="HU158">
        <v>9999</v>
      </c>
      <c r="HV158">
        <v>9999</v>
      </c>
      <c r="HW158">
        <v>57.9</v>
      </c>
      <c r="HX158">
        <v>1.86398</v>
      </c>
      <c r="HY158">
        <v>1.8602</v>
      </c>
      <c r="HZ158">
        <v>1.85864</v>
      </c>
      <c r="IA158">
        <v>1.85989</v>
      </c>
      <c r="IB158">
        <v>1.85989</v>
      </c>
      <c r="IC158">
        <v>1.85852</v>
      </c>
      <c r="ID158">
        <v>1.8576</v>
      </c>
      <c r="IE158">
        <v>1.85242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-1.219</v>
      </c>
      <c r="IT158">
        <v>-0.2826</v>
      </c>
      <c r="IU158">
        <v>-0.7885906718864093</v>
      </c>
      <c r="IV158">
        <v>-0.0007240741224296705</v>
      </c>
      <c r="IW158">
        <v>1.394155135453638E-07</v>
      </c>
      <c r="IX158">
        <v>-7.009397865246837E-11</v>
      </c>
      <c r="IY158">
        <v>-0.2677907096197649</v>
      </c>
      <c r="IZ158">
        <v>-0.01839738240005131</v>
      </c>
      <c r="JA158">
        <v>0.0009886339832832726</v>
      </c>
      <c r="JB158">
        <v>-4.895939666473346E-06</v>
      </c>
      <c r="JC158">
        <v>3</v>
      </c>
      <c r="JD158">
        <v>2018</v>
      </c>
      <c r="JE158">
        <v>1</v>
      </c>
      <c r="JF158">
        <v>26</v>
      </c>
      <c r="JG158">
        <v>15754.6</v>
      </c>
      <c r="JH158">
        <v>15754.3</v>
      </c>
      <c r="JI158">
        <v>1.72729</v>
      </c>
      <c r="JJ158">
        <v>2.66968</v>
      </c>
      <c r="JK158">
        <v>1.49658</v>
      </c>
      <c r="JL158">
        <v>2.38281</v>
      </c>
      <c r="JM158">
        <v>1.54785</v>
      </c>
      <c r="JN158">
        <v>2.4585</v>
      </c>
      <c r="JO158">
        <v>46.5615</v>
      </c>
      <c r="JP158">
        <v>13.8518</v>
      </c>
      <c r="JQ158">
        <v>18</v>
      </c>
      <c r="JR158">
        <v>490.872</v>
      </c>
      <c r="JS158">
        <v>445.195</v>
      </c>
      <c r="JT158">
        <v>23.1458</v>
      </c>
      <c r="JU158">
        <v>31.0255</v>
      </c>
      <c r="JV158">
        <v>30.0004</v>
      </c>
      <c r="JW158">
        <v>31.1338</v>
      </c>
      <c r="JX158">
        <v>31.11</v>
      </c>
      <c r="JY158">
        <v>34.6863</v>
      </c>
      <c r="JZ158">
        <v>36.1249</v>
      </c>
      <c r="KA158">
        <v>0</v>
      </c>
      <c r="KB158">
        <v>23.1271</v>
      </c>
      <c r="KC158">
        <v>707.591</v>
      </c>
      <c r="KD158">
        <v>18.534</v>
      </c>
      <c r="KE158">
        <v>100.317</v>
      </c>
      <c r="KF158">
        <v>100.095</v>
      </c>
    </row>
    <row r="159" spans="1:292">
      <c r="A159">
        <v>139</v>
      </c>
      <c r="B159">
        <v>1686153333.1</v>
      </c>
      <c r="C159">
        <v>4082.099999904633</v>
      </c>
      <c r="D159" t="s">
        <v>714</v>
      </c>
      <c r="E159" t="s">
        <v>715</v>
      </c>
      <c r="F159">
        <v>5</v>
      </c>
      <c r="G159" t="s">
        <v>631</v>
      </c>
      <c r="H159">
        <v>1686153325.6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703.6425185766067</v>
      </c>
      <c r="AJ159">
        <v>676.9439515151512</v>
      </c>
      <c r="AK159">
        <v>3.408234666732044</v>
      </c>
      <c r="AL159">
        <v>66.84819655366584</v>
      </c>
      <c r="AM159">
        <f>(AO159 - AN159 + DX159*1E3/(8.314*(DZ159+273.15)) * AQ159/DW159 * AP159) * DW159/(100*DK159) * 1000/(1000 - AO159)</f>
        <v>0</v>
      </c>
      <c r="AN159">
        <v>18.53018196831344</v>
      </c>
      <c r="AO159">
        <v>19.50344909090909</v>
      </c>
      <c r="AP159">
        <v>1.83202978764601E-05</v>
      </c>
      <c r="AQ159">
        <v>100.2819492791305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1.24</v>
      </c>
      <c r="DL159">
        <v>0.5</v>
      </c>
      <c r="DM159" t="s">
        <v>430</v>
      </c>
      <c r="DN159">
        <v>2</v>
      </c>
      <c r="DO159" t="b">
        <v>1</v>
      </c>
      <c r="DP159">
        <v>1686153325.6</v>
      </c>
      <c r="DQ159">
        <v>640.4113703703704</v>
      </c>
      <c r="DR159">
        <v>675.2410000000001</v>
      </c>
      <c r="DS159">
        <v>19.50781481481481</v>
      </c>
      <c r="DT159">
        <v>18.53174814814815</v>
      </c>
      <c r="DU159">
        <v>641.6257407407408</v>
      </c>
      <c r="DV159">
        <v>19.79042962962963</v>
      </c>
      <c r="DW159">
        <v>500.040962962963</v>
      </c>
      <c r="DX159">
        <v>90.70454444444444</v>
      </c>
      <c r="DY159">
        <v>0.1000352296296296</v>
      </c>
      <c r="DZ159">
        <v>26.82467407407407</v>
      </c>
      <c r="EA159">
        <v>28.0309037037037</v>
      </c>
      <c r="EB159">
        <v>999.9000000000001</v>
      </c>
      <c r="EC159">
        <v>0</v>
      </c>
      <c r="ED159">
        <v>0</v>
      </c>
      <c r="EE159">
        <v>9993.354814814813</v>
      </c>
      <c r="EF159">
        <v>0</v>
      </c>
      <c r="EG159">
        <v>1702.484444444444</v>
      </c>
      <c r="EH159">
        <v>-34.82954074074074</v>
      </c>
      <c r="EI159">
        <v>653.1528888888888</v>
      </c>
      <c r="EJ159">
        <v>687.9905925925925</v>
      </c>
      <c r="EK159">
        <v>0.9760772222222223</v>
      </c>
      <c r="EL159">
        <v>675.2410000000001</v>
      </c>
      <c r="EM159">
        <v>18.53174814814815</v>
      </c>
      <c r="EN159">
        <v>1.769446666666667</v>
      </c>
      <c r="EO159">
        <v>1.680912962962963</v>
      </c>
      <c r="EP159">
        <v>15.51947407407407</v>
      </c>
      <c r="EQ159">
        <v>14.72128148148148</v>
      </c>
      <c r="ER159">
        <v>2000.004444444444</v>
      </c>
      <c r="ES159">
        <v>0.9800033333333332</v>
      </c>
      <c r="ET159">
        <v>0.01999652962962963</v>
      </c>
      <c r="EU159">
        <v>0</v>
      </c>
      <c r="EV159">
        <v>92.00439629629629</v>
      </c>
      <c r="EW159">
        <v>5.00078</v>
      </c>
      <c r="EX159">
        <v>5481.282222222223</v>
      </c>
      <c r="EY159">
        <v>16379.7037037037</v>
      </c>
      <c r="EZ159">
        <v>41.91866666666666</v>
      </c>
      <c r="FA159">
        <v>44.08766666666666</v>
      </c>
      <c r="FB159">
        <v>42.27525925925925</v>
      </c>
      <c r="FC159">
        <v>43.16188888888889</v>
      </c>
      <c r="FD159">
        <v>42.78218518518518</v>
      </c>
      <c r="FE159">
        <v>1955.111111111111</v>
      </c>
      <c r="FF159">
        <v>39.89333333333334</v>
      </c>
      <c r="FG159">
        <v>0</v>
      </c>
      <c r="FH159">
        <v>1686153326.5</v>
      </c>
      <c r="FI159">
        <v>0</v>
      </c>
      <c r="FJ159">
        <v>92.00891923076922</v>
      </c>
      <c r="FK159">
        <v>3.082540179914069</v>
      </c>
      <c r="FL159">
        <v>-3.92034183125647</v>
      </c>
      <c r="FM159">
        <v>5481.155</v>
      </c>
      <c r="FN159">
        <v>15</v>
      </c>
      <c r="FO159">
        <v>0</v>
      </c>
      <c r="FP159" t="s">
        <v>431</v>
      </c>
      <c r="FQ159">
        <v>1685208052.5</v>
      </c>
      <c r="FR159">
        <v>1685208070</v>
      </c>
      <c r="FS159">
        <v>0</v>
      </c>
      <c r="FT159">
        <v>0.013</v>
      </c>
      <c r="FU159">
        <v>-0.005</v>
      </c>
      <c r="FV159">
        <v>-0.464</v>
      </c>
      <c r="FW159">
        <v>-0.401</v>
      </c>
      <c r="FX159">
        <v>420</v>
      </c>
      <c r="FY159">
        <v>0</v>
      </c>
      <c r="FZ159">
        <v>0.03</v>
      </c>
      <c r="GA159">
        <v>0.02</v>
      </c>
      <c r="GB159">
        <v>-34.7431475</v>
      </c>
      <c r="GC159">
        <v>-1.47922288930566</v>
      </c>
      <c r="GD159">
        <v>0.1639565765492493</v>
      </c>
      <c r="GE159">
        <v>0</v>
      </c>
      <c r="GF159">
        <v>0.9789774999999998</v>
      </c>
      <c r="GG159">
        <v>-0.04843911444653288</v>
      </c>
      <c r="GH159">
        <v>0.004981565818093748</v>
      </c>
      <c r="GI159">
        <v>1</v>
      </c>
      <c r="GJ159">
        <v>1</v>
      </c>
      <c r="GK159">
        <v>2</v>
      </c>
      <c r="GL159" t="s">
        <v>439</v>
      </c>
      <c r="GM159">
        <v>3.10194</v>
      </c>
      <c r="GN159">
        <v>2.75758</v>
      </c>
      <c r="GO159">
        <v>0.122445</v>
      </c>
      <c r="GP159">
        <v>0.126708</v>
      </c>
      <c r="GQ159">
        <v>0.0946581</v>
      </c>
      <c r="GR159">
        <v>0.0908162</v>
      </c>
      <c r="GS159">
        <v>22554.7</v>
      </c>
      <c r="GT159">
        <v>22088.2</v>
      </c>
      <c r="GU159">
        <v>26255.8</v>
      </c>
      <c r="GV159">
        <v>25640.6</v>
      </c>
      <c r="GW159">
        <v>38139.6</v>
      </c>
      <c r="GX159">
        <v>35376.3</v>
      </c>
      <c r="GY159">
        <v>45900.9</v>
      </c>
      <c r="GZ159">
        <v>42099.1</v>
      </c>
      <c r="HA159">
        <v>1.85823</v>
      </c>
      <c r="HB159">
        <v>1.76388</v>
      </c>
      <c r="HC159">
        <v>0.0182688</v>
      </c>
      <c r="HD159">
        <v>0</v>
      </c>
      <c r="HE159">
        <v>27.7492</v>
      </c>
      <c r="HF159">
        <v>999.9</v>
      </c>
      <c r="HG159">
        <v>30.3</v>
      </c>
      <c r="HH159">
        <v>44.6</v>
      </c>
      <c r="HI159">
        <v>31.5413</v>
      </c>
      <c r="HJ159">
        <v>61.7603</v>
      </c>
      <c r="HK159">
        <v>28.0288</v>
      </c>
      <c r="HL159">
        <v>1</v>
      </c>
      <c r="HM159">
        <v>0.303819</v>
      </c>
      <c r="HN159">
        <v>3.60674</v>
      </c>
      <c r="HO159">
        <v>20.2669</v>
      </c>
      <c r="HP159">
        <v>5.21295</v>
      </c>
      <c r="HQ159">
        <v>11.98</v>
      </c>
      <c r="HR159">
        <v>4.96365</v>
      </c>
      <c r="HS159">
        <v>3.27423</v>
      </c>
      <c r="HT159">
        <v>9999</v>
      </c>
      <c r="HU159">
        <v>9999</v>
      </c>
      <c r="HV159">
        <v>9999</v>
      </c>
      <c r="HW159">
        <v>57.9</v>
      </c>
      <c r="HX159">
        <v>1.86401</v>
      </c>
      <c r="HY159">
        <v>1.8602</v>
      </c>
      <c r="HZ159">
        <v>1.85866</v>
      </c>
      <c r="IA159">
        <v>1.85989</v>
      </c>
      <c r="IB159">
        <v>1.85989</v>
      </c>
      <c r="IC159">
        <v>1.85852</v>
      </c>
      <c r="ID159">
        <v>1.8576</v>
      </c>
      <c r="IE159">
        <v>1.85242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-1.23</v>
      </c>
      <c r="IT159">
        <v>-0.2827</v>
      </c>
      <c r="IU159">
        <v>-0.7885906718864093</v>
      </c>
      <c r="IV159">
        <v>-0.0007240741224296705</v>
      </c>
      <c r="IW159">
        <v>1.394155135453638E-07</v>
      </c>
      <c r="IX159">
        <v>-7.009397865246837E-11</v>
      </c>
      <c r="IY159">
        <v>-0.2677907096197649</v>
      </c>
      <c r="IZ159">
        <v>-0.01839738240005131</v>
      </c>
      <c r="JA159">
        <v>0.0009886339832832726</v>
      </c>
      <c r="JB159">
        <v>-4.895939666473346E-06</v>
      </c>
      <c r="JC159">
        <v>3</v>
      </c>
      <c r="JD159">
        <v>2018</v>
      </c>
      <c r="JE159">
        <v>1</v>
      </c>
      <c r="JF159">
        <v>26</v>
      </c>
      <c r="JG159">
        <v>15754.7</v>
      </c>
      <c r="JH159">
        <v>15754.4</v>
      </c>
      <c r="JI159">
        <v>1.75903</v>
      </c>
      <c r="JJ159">
        <v>2.67578</v>
      </c>
      <c r="JK159">
        <v>1.49658</v>
      </c>
      <c r="JL159">
        <v>2.38281</v>
      </c>
      <c r="JM159">
        <v>1.54785</v>
      </c>
      <c r="JN159">
        <v>2.44995</v>
      </c>
      <c r="JO159">
        <v>46.5615</v>
      </c>
      <c r="JP159">
        <v>13.8431</v>
      </c>
      <c r="JQ159">
        <v>18</v>
      </c>
      <c r="JR159">
        <v>490.914</v>
      </c>
      <c r="JS159">
        <v>445.244</v>
      </c>
      <c r="JT159">
        <v>23.118</v>
      </c>
      <c r="JU159">
        <v>31.0264</v>
      </c>
      <c r="JV159">
        <v>30.0005</v>
      </c>
      <c r="JW159">
        <v>31.1333</v>
      </c>
      <c r="JX159">
        <v>31.1083</v>
      </c>
      <c r="JY159">
        <v>35.331</v>
      </c>
      <c r="JZ159">
        <v>36.1249</v>
      </c>
      <c r="KA159">
        <v>0</v>
      </c>
      <c r="KB159">
        <v>23.0951</v>
      </c>
      <c r="KC159">
        <v>720.947</v>
      </c>
      <c r="KD159">
        <v>18.534</v>
      </c>
      <c r="KE159">
        <v>100.317</v>
      </c>
      <c r="KF159">
        <v>100.096</v>
      </c>
    </row>
    <row r="160" spans="1:292">
      <c r="A160">
        <v>140</v>
      </c>
      <c r="B160">
        <v>1686153338.1</v>
      </c>
      <c r="C160">
        <v>4087.099999904633</v>
      </c>
      <c r="D160" t="s">
        <v>716</v>
      </c>
      <c r="E160" t="s">
        <v>717</v>
      </c>
      <c r="F160">
        <v>5</v>
      </c>
      <c r="G160" t="s">
        <v>631</v>
      </c>
      <c r="H160">
        <v>1686153330.314285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720.6485339126215</v>
      </c>
      <c r="AJ160">
        <v>693.9456848484846</v>
      </c>
      <c r="AK160">
        <v>3.395598632804923</v>
      </c>
      <c r="AL160">
        <v>66.84819655366584</v>
      </c>
      <c r="AM160">
        <f>(AO160 - AN160 + DX160*1E3/(8.314*(DZ160+273.15)) * AQ160/DW160 * AP160) * DW160/(100*DK160) * 1000/(1000 - AO160)</f>
        <v>0</v>
      </c>
      <c r="AN160">
        <v>18.53290721291772</v>
      </c>
      <c r="AO160">
        <v>19.50056727272727</v>
      </c>
      <c r="AP160">
        <v>-4.958684426302487E-05</v>
      </c>
      <c r="AQ160">
        <v>100.2819492791305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1.24</v>
      </c>
      <c r="DL160">
        <v>0.5</v>
      </c>
      <c r="DM160" t="s">
        <v>430</v>
      </c>
      <c r="DN160">
        <v>2</v>
      </c>
      <c r="DO160" t="b">
        <v>1</v>
      </c>
      <c r="DP160">
        <v>1686153330.314285</v>
      </c>
      <c r="DQ160">
        <v>656.1272499999999</v>
      </c>
      <c r="DR160">
        <v>691.0360714285713</v>
      </c>
      <c r="DS160">
        <v>19.50441071428572</v>
      </c>
      <c r="DT160">
        <v>18.53194642857143</v>
      </c>
      <c r="DU160">
        <v>657.3515357142857</v>
      </c>
      <c r="DV160">
        <v>19.78707857142857</v>
      </c>
      <c r="DW160">
        <v>500.011107142857</v>
      </c>
      <c r="DX160">
        <v>90.70458928571429</v>
      </c>
      <c r="DY160">
        <v>0.09996466428571429</v>
      </c>
      <c r="DZ160">
        <v>26.82530714285714</v>
      </c>
      <c r="EA160">
        <v>28.03300357142857</v>
      </c>
      <c r="EB160">
        <v>999.9000000000002</v>
      </c>
      <c r="EC160">
        <v>0</v>
      </c>
      <c r="ED160">
        <v>0</v>
      </c>
      <c r="EE160">
        <v>9991.429642857142</v>
      </c>
      <c r="EF160">
        <v>0</v>
      </c>
      <c r="EG160">
        <v>1702.050714285715</v>
      </c>
      <c r="EH160">
        <v>-34.90875357142857</v>
      </c>
      <c r="EI160">
        <v>669.179142857143</v>
      </c>
      <c r="EJ160">
        <v>704.0840357142858</v>
      </c>
      <c r="EK160">
        <v>0.9724662500000001</v>
      </c>
      <c r="EL160">
        <v>691.0360714285713</v>
      </c>
      <c r="EM160">
        <v>18.53194642857143</v>
      </c>
      <c r="EN160">
        <v>1.769138214285714</v>
      </c>
      <c r="EO160">
        <v>1.680932142857143</v>
      </c>
      <c r="EP160">
        <v>15.51675</v>
      </c>
      <c r="EQ160">
        <v>14.72146071428571</v>
      </c>
      <c r="ER160">
        <v>2000.007142857143</v>
      </c>
      <c r="ES160">
        <v>0.98000375</v>
      </c>
      <c r="ET160">
        <v>0.01999611785714286</v>
      </c>
      <c r="EU160">
        <v>0</v>
      </c>
      <c r="EV160">
        <v>92.16411785714287</v>
      </c>
      <c r="EW160">
        <v>5.00078</v>
      </c>
      <c r="EX160">
        <v>5481.799999999998</v>
      </c>
      <c r="EY160">
        <v>16379.72857142857</v>
      </c>
      <c r="EZ160">
        <v>41.91714285714285</v>
      </c>
      <c r="FA160">
        <v>44.08899999999999</v>
      </c>
      <c r="FB160">
        <v>42.24753571428571</v>
      </c>
      <c r="FC160">
        <v>43.17396428571427</v>
      </c>
      <c r="FD160">
        <v>42.73849999999998</v>
      </c>
      <c r="FE160">
        <v>1955.114642857143</v>
      </c>
      <c r="FF160">
        <v>39.89142857142858</v>
      </c>
      <c r="FG160">
        <v>0</v>
      </c>
      <c r="FH160">
        <v>1686153331.3</v>
      </c>
      <c r="FI160">
        <v>0</v>
      </c>
      <c r="FJ160">
        <v>92.18916153846156</v>
      </c>
      <c r="FK160">
        <v>1.932813695777407</v>
      </c>
      <c r="FL160">
        <v>16.84205132698013</v>
      </c>
      <c r="FM160">
        <v>5481.370384615384</v>
      </c>
      <c r="FN160">
        <v>15</v>
      </c>
      <c r="FO160">
        <v>0</v>
      </c>
      <c r="FP160" t="s">
        <v>431</v>
      </c>
      <c r="FQ160">
        <v>1685208052.5</v>
      </c>
      <c r="FR160">
        <v>1685208070</v>
      </c>
      <c r="FS160">
        <v>0</v>
      </c>
      <c r="FT160">
        <v>0.013</v>
      </c>
      <c r="FU160">
        <v>-0.005</v>
      </c>
      <c r="FV160">
        <v>-0.464</v>
      </c>
      <c r="FW160">
        <v>-0.401</v>
      </c>
      <c r="FX160">
        <v>420</v>
      </c>
      <c r="FY160">
        <v>0</v>
      </c>
      <c r="FZ160">
        <v>0.03</v>
      </c>
      <c r="GA160">
        <v>0.02</v>
      </c>
      <c r="GB160">
        <v>-34.859785</v>
      </c>
      <c r="GC160">
        <v>-1.296493058161307</v>
      </c>
      <c r="GD160">
        <v>0.1497343790684018</v>
      </c>
      <c r="GE160">
        <v>0</v>
      </c>
      <c r="GF160">
        <v>0.9746653500000001</v>
      </c>
      <c r="GG160">
        <v>-0.04212258911819996</v>
      </c>
      <c r="GH160">
        <v>0.004323239373143706</v>
      </c>
      <c r="GI160">
        <v>1</v>
      </c>
      <c r="GJ160">
        <v>1</v>
      </c>
      <c r="GK160">
        <v>2</v>
      </c>
      <c r="GL160" t="s">
        <v>439</v>
      </c>
      <c r="GM160">
        <v>3.10186</v>
      </c>
      <c r="GN160">
        <v>2.75816</v>
      </c>
      <c r="GO160">
        <v>0.124545</v>
      </c>
      <c r="GP160">
        <v>0.12877</v>
      </c>
      <c r="GQ160">
        <v>0.09465079999999999</v>
      </c>
      <c r="GR160">
        <v>0.09082320000000001</v>
      </c>
      <c r="GS160">
        <v>22500.6</v>
      </c>
      <c r="GT160">
        <v>22036.1</v>
      </c>
      <c r="GU160">
        <v>26255.7</v>
      </c>
      <c r="GV160">
        <v>25640.7</v>
      </c>
      <c r="GW160">
        <v>38140</v>
      </c>
      <c r="GX160">
        <v>35376.3</v>
      </c>
      <c r="GY160">
        <v>45900.7</v>
      </c>
      <c r="GZ160">
        <v>42099.2</v>
      </c>
      <c r="HA160">
        <v>1.85807</v>
      </c>
      <c r="HB160">
        <v>1.76402</v>
      </c>
      <c r="HC160">
        <v>0.0155605</v>
      </c>
      <c r="HD160">
        <v>0</v>
      </c>
      <c r="HE160">
        <v>27.7634</v>
      </c>
      <c r="HF160">
        <v>999.9</v>
      </c>
      <c r="HG160">
        <v>30.3</v>
      </c>
      <c r="HH160">
        <v>44.6</v>
      </c>
      <c r="HI160">
        <v>31.5401</v>
      </c>
      <c r="HJ160">
        <v>61.2603</v>
      </c>
      <c r="HK160">
        <v>28.2011</v>
      </c>
      <c r="HL160">
        <v>1</v>
      </c>
      <c r="HM160">
        <v>0.304263</v>
      </c>
      <c r="HN160">
        <v>3.69605</v>
      </c>
      <c r="HO160">
        <v>20.2649</v>
      </c>
      <c r="HP160">
        <v>5.21295</v>
      </c>
      <c r="HQ160">
        <v>11.98</v>
      </c>
      <c r="HR160">
        <v>4.96365</v>
      </c>
      <c r="HS160">
        <v>3.27428</v>
      </c>
      <c r="HT160">
        <v>9999</v>
      </c>
      <c r="HU160">
        <v>9999</v>
      </c>
      <c r="HV160">
        <v>9999</v>
      </c>
      <c r="HW160">
        <v>57.9</v>
      </c>
      <c r="HX160">
        <v>1.86398</v>
      </c>
      <c r="HY160">
        <v>1.8602</v>
      </c>
      <c r="HZ160">
        <v>1.85865</v>
      </c>
      <c r="IA160">
        <v>1.85989</v>
      </c>
      <c r="IB160">
        <v>1.85989</v>
      </c>
      <c r="IC160">
        <v>1.85852</v>
      </c>
      <c r="ID160">
        <v>1.8576</v>
      </c>
      <c r="IE160">
        <v>1.85242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-1.24</v>
      </c>
      <c r="IT160">
        <v>-0.2827</v>
      </c>
      <c r="IU160">
        <v>-0.7885906718864093</v>
      </c>
      <c r="IV160">
        <v>-0.0007240741224296705</v>
      </c>
      <c r="IW160">
        <v>1.394155135453638E-07</v>
      </c>
      <c r="IX160">
        <v>-7.009397865246837E-11</v>
      </c>
      <c r="IY160">
        <v>-0.2677907096197649</v>
      </c>
      <c r="IZ160">
        <v>-0.01839738240005131</v>
      </c>
      <c r="JA160">
        <v>0.0009886339832832726</v>
      </c>
      <c r="JB160">
        <v>-4.895939666473346E-06</v>
      </c>
      <c r="JC160">
        <v>3</v>
      </c>
      <c r="JD160">
        <v>2018</v>
      </c>
      <c r="JE160">
        <v>1</v>
      </c>
      <c r="JF160">
        <v>26</v>
      </c>
      <c r="JG160">
        <v>15754.8</v>
      </c>
      <c r="JH160">
        <v>15754.5</v>
      </c>
      <c r="JI160">
        <v>1.79443</v>
      </c>
      <c r="JJ160">
        <v>2.68066</v>
      </c>
      <c r="JK160">
        <v>1.49658</v>
      </c>
      <c r="JL160">
        <v>2.38281</v>
      </c>
      <c r="JM160">
        <v>1.54785</v>
      </c>
      <c r="JN160">
        <v>2.3645</v>
      </c>
      <c r="JO160">
        <v>46.5615</v>
      </c>
      <c r="JP160">
        <v>13.8343</v>
      </c>
      <c r="JQ160">
        <v>18</v>
      </c>
      <c r="JR160">
        <v>490.809</v>
      </c>
      <c r="JS160">
        <v>445.325</v>
      </c>
      <c r="JT160">
        <v>23.0829</v>
      </c>
      <c r="JU160">
        <v>31.0289</v>
      </c>
      <c r="JV160">
        <v>30.0005</v>
      </c>
      <c r="JW160">
        <v>31.1313</v>
      </c>
      <c r="JX160">
        <v>31.1066</v>
      </c>
      <c r="JY160">
        <v>36.0361</v>
      </c>
      <c r="JZ160">
        <v>36.1249</v>
      </c>
      <c r="KA160">
        <v>0</v>
      </c>
      <c r="KB160">
        <v>23.0526</v>
      </c>
      <c r="KC160">
        <v>740.989</v>
      </c>
      <c r="KD160">
        <v>18.534</v>
      </c>
      <c r="KE160">
        <v>100.316</v>
      </c>
      <c r="KF160">
        <v>100.096</v>
      </c>
    </row>
    <row r="161" spans="1:292">
      <c r="A161">
        <v>141</v>
      </c>
      <c r="B161">
        <v>1686153343.1</v>
      </c>
      <c r="C161">
        <v>4092.099999904633</v>
      </c>
      <c r="D161" t="s">
        <v>718</v>
      </c>
      <c r="E161" t="s">
        <v>719</v>
      </c>
      <c r="F161">
        <v>5</v>
      </c>
      <c r="G161" t="s">
        <v>631</v>
      </c>
      <c r="H161">
        <v>1686153335.6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737.6533279032525</v>
      </c>
      <c r="AJ161">
        <v>710.9482727272726</v>
      </c>
      <c r="AK161">
        <v>3.394778461204685</v>
      </c>
      <c r="AL161">
        <v>66.84819655366584</v>
      </c>
      <c r="AM161">
        <f>(AO161 - AN161 + DX161*1E3/(8.314*(DZ161+273.15)) * AQ161/DW161 * AP161) * DW161/(100*DK161) * 1000/(1000 - AO161)</f>
        <v>0</v>
      </c>
      <c r="AN161">
        <v>18.53325741854799</v>
      </c>
      <c r="AO161">
        <v>19.49866727272727</v>
      </c>
      <c r="AP161">
        <v>-3.498064321581558E-05</v>
      </c>
      <c r="AQ161">
        <v>100.2819492791305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1.24</v>
      </c>
      <c r="DL161">
        <v>0.5</v>
      </c>
      <c r="DM161" t="s">
        <v>430</v>
      </c>
      <c r="DN161">
        <v>2</v>
      </c>
      <c r="DO161" t="b">
        <v>1</v>
      </c>
      <c r="DP161">
        <v>1686153335.6</v>
      </c>
      <c r="DQ161">
        <v>673.7458518518519</v>
      </c>
      <c r="DR161">
        <v>708.7647777777778</v>
      </c>
      <c r="DS161">
        <v>19.50173333333333</v>
      </c>
      <c r="DT161">
        <v>18.53224814814815</v>
      </c>
      <c r="DU161">
        <v>674.9812222222222</v>
      </c>
      <c r="DV161">
        <v>19.78444074074075</v>
      </c>
      <c r="DW161">
        <v>499.9988888888889</v>
      </c>
      <c r="DX161">
        <v>90.70458518518519</v>
      </c>
      <c r="DY161">
        <v>0.1000005444444445</v>
      </c>
      <c r="DZ161">
        <v>26.82661851851852</v>
      </c>
      <c r="EA161">
        <v>28.02949629629629</v>
      </c>
      <c r="EB161">
        <v>999.9000000000001</v>
      </c>
      <c r="EC161">
        <v>0</v>
      </c>
      <c r="ED161">
        <v>0</v>
      </c>
      <c r="EE161">
        <v>9992.685185185184</v>
      </c>
      <c r="EF161">
        <v>0</v>
      </c>
      <c r="EG161">
        <v>1700.998888888889</v>
      </c>
      <c r="EH161">
        <v>-35.01894074074074</v>
      </c>
      <c r="EI161">
        <v>687.1462592592593</v>
      </c>
      <c r="EJ161">
        <v>722.1477777777778</v>
      </c>
      <c r="EK161">
        <v>0.9694789259259259</v>
      </c>
      <c r="EL161">
        <v>708.7647777777778</v>
      </c>
      <c r="EM161">
        <v>18.53224814814815</v>
      </c>
      <c r="EN161">
        <v>1.768896296296296</v>
      </c>
      <c r="EO161">
        <v>1.680959629629629</v>
      </c>
      <c r="EP161">
        <v>15.51461111111111</v>
      </c>
      <c r="EQ161">
        <v>14.72171111111111</v>
      </c>
      <c r="ER161">
        <v>2000.00037037037</v>
      </c>
      <c r="ES161">
        <v>0.9800042592592594</v>
      </c>
      <c r="ET161">
        <v>0.01999558148148148</v>
      </c>
      <c r="EU161">
        <v>0</v>
      </c>
      <c r="EV161">
        <v>92.40334444444446</v>
      </c>
      <c r="EW161">
        <v>5.00078</v>
      </c>
      <c r="EX161">
        <v>5484.468888888888</v>
      </c>
      <c r="EY161">
        <v>16379.67037037037</v>
      </c>
      <c r="EZ161">
        <v>41.92111111111111</v>
      </c>
      <c r="FA161">
        <v>44.09233333333333</v>
      </c>
      <c r="FB161">
        <v>42.27981481481481</v>
      </c>
      <c r="FC161">
        <v>43.18725925925926</v>
      </c>
      <c r="FD161">
        <v>42.69877777777778</v>
      </c>
      <c r="FE161">
        <v>1955.109259259259</v>
      </c>
      <c r="FF161">
        <v>39.88888888888889</v>
      </c>
      <c r="FG161">
        <v>0</v>
      </c>
      <c r="FH161">
        <v>1686153336.1</v>
      </c>
      <c r="FI161">
        <v>0</v>
      </c>
      <c r="FJ161">
        <v>92.38484615384618</v>
      </c>
      <c r="FK161">
        <v>2.504991468009063</v>
      </c>
      <c r="FL161">
        <v>34.84923074607948</v>
      </c>
      <c r="FM161">
        <v>5483.875384615384</v>
      </c>
      <c r="FN161">
        <v>15</v>
      </c>
      <c r="FO161">
        <v>0</v>
      </c>
      <c r="FP161" t="s">
        <v>431</v>
      </c>
      <c r="FQ161">
        <v>1685208052.5</v>
      </c>
      <c r="FR161">
        <v>1685208070</v>
      </c>
      <c r="FS161">
        <v>0</v>
      </c>
      <c r="FT161">
        <v>0.013</v>
      </c>
      <c r="FU161">
        <v>-0.005</v>
      </c>
      <c r="FV161">
        <v>-0.464</v>
      </c>
      <c r="FW161">
        <v>-0.401</v>
      </c>
      <c r="FX161">
        <v>420</v>
      </c>
      <c r="FY161">
        <v>0</v>
      </c>
      <c r="FZ161">
        <v>0.03</v>
      </c>
      <c r="GA161">
        <v>0.02</v>
      </c>
      <c r="GB161">
        <v>-34.9300825</v>
      </c>
      <c r="GC161">
        <v>-1.145485553470878</v>
      </c>
      <c r="GD161">
        <v>0.1381771089716017</v>
      </c>
      <c r="GE161">
        <v>0</v>
      </c>
      <c r="GF161">
        <v>0.9711728000000001</v>
      </c>
      <c r="GG161">
        <v>-0.03693512195122106</v>
      </c>
      <c r="GH161">
        <v>0.003795382650010403</v>
      </c>
      <c r="GI161">
        <v>1</v>
      </c>
      <c r="GJ161">
        <v>1</v>
      </c>
      <c r="GK161">
        <v>2</v>
      </c>
      <c r="GL161" t="s">
        <v>439</v>
      </c>
      <c r="GM161">
        <v>3.10191</v>
      </c>
      <c r="GN161">
        <v>2.75841</v>
      </c>
      <c r="GO161">
        <v>0.126618</v>
      </c>
      <c r="GP161">
        <v>0.1308</v>
      </c>
      <c r="GQ161">
        <v>0.0946463</v>
      </c>
      <c r="GR161">
        <v>0.09082419999999999</v>
      </c>
      <c r="GS161">
        <v>22447.3</v>
      </c>
      <c r="GT161">
        <v>21984.7</v>
      </c>
      <c r="GU161">
        <v>26255.7</v>
      </c>
      <c r="GV161">
        <v>25640.6</v>
      </c>
      <c r="GW161">
        <v>38140.4</v>
      </c>
      <c r="GX161">
        <v>35376</v>
      </c>
      <c r="GY161">
        <v>45900.7</v>
      </c>
      <c r="GZ161">
        <v>42098.6</v>
      </c>
      <c r="HA161">
        <v>1.85815</v>
      </c>
      <c r="HB161">
        <v>1.76392</v>
      </c>
      <c r="HC161">
        <v>0.0146776</v>
      </c>
      <c r="HD161">
        <v>0</v>
      </c>
      <c r="HE161">
        <v>27.7779</v>
      </c>
      <c r="HF161">
        <v>999.9</v>
      </c>
      <c r="HG161">
        <v>30.3</v>
      </c>
      <c r="HH161">
        <v>44.6</v>
      </c>
      <c r="HI161">
        <v>31.5414</v>
      </c>
      <c r="HJ161">
        <v>61.5703</v>
      </c>
      <c r="HK161">
        <v>28.3253</v>
      </c>
      <c r="HL161">
        <v>1</v>
      </c>
      <c r="HM161">
        <v>0.304637</v>
      </c>
      <c r="HN161">
        <v>3.69631</v>
      </c>
      <c r="HO161">
        <v>20.265</v>
      </c>
      <c r="HP161">
        <v>5.2128</v>
      </c>
      <c r="HQ161">
        <v>11.98</v>
      </c>
      <c r="HR161">
        <v>4.96365</v>
      </c>
      <c r="HS161">
        <v>3.27428</v>
      </c>
      <c r="HT161">
        <v>9999</v>
      </c>
      <c r="HU161">
        <v>9999</v>
      </c>
      <c r="HV161">
        <v>9999</v>
      </c>
      <c r="HW161">
        <v>57.9</v>
      </c>
      <c r="HX161">
        <v>1.86399</v>
      </c>
      <c r="HY161">
        <v>1.8602</v>
      </c>
      <c r="HZ161">
        <v>1.85863</v>
      </c>
      <c r="IA161">
        <v>1.85989</v>
      </c>
      <c r="IB161">
        <v>1.85989</v>
      </c>
      <c r="IC161">
        <v>1.85852</v>
      </c>
      <c r="ID161">
        <v>1.8576</v>
      </c>
      <c r="IE161">
        <v>1.85242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-1.251</v>
      </c>
      <c r="IT161">
        <v>-0.2828</v>
      </c>
      <c r="IU161">
        <v>-0.7885906718864093</v>
      </c>
      <c r="IV161">
        <v>-0.0007240741224296705</v>
      </c>
      <c r="IW161">
        <v>1.394155135453638E-07</v>
      </c>
      <c r="IX161">
        <v>-7.009397865246837E-11</v>
      </c>
      <c r="IY161">
        <v>-0.2677907096197649</v>
      </c>
      <c r="IZ161">
        <v>-0.01839738240005131</v>
      </c>
      <c r="JA161">
        <v>0.0009886339832832726</v>
      </c>
      <c r="JB161">
        <v>-4.895939666473346E-06</v>
      </c>
      <c r="JC161">
        <v>3</v>
      </c>
      <c r="JD161">
        <v>2018</v>
      </c>
      <c r="JE161">
        <v>1</v>
      </c>
      <c r="JF161">
        <v>26</v>
      </c>
      <c r="JG161">
        <v>15754.8</v>
      </c>
      <c r="JH161">
        <v>15754.6</v>
      </c>
      <c r="JI161">
        <v>1.82617</v>
      </c>
      <c r="JJ161">
        <v>2.66968</v>
      </c>
      <c r="JK161">
        <v>1.49658</v>
      </c>
      <c r="JL161">
        <v>2.38281</v>
      </c>
      <c r="JM161">
        <v>1.54785</v>
      </c>
      <c r="JN161">
        <v>2.45728</v>
      </c>
      <c r="JO161">
        <v>46.5615</v>
      </c>
      <c r="JP161">
        <v>13.8431</v>
      </c>
      <c r="JQ161">
        <v>18</v>
      </c>
      <c r="JR161">
        <v>490.852</v>
      </c>
      <c r="JS161">
        <v>445.256</v>
      </c>
      <c r="JT161">
        <v>23.0436</v>
      </c>
      <c r="JU161">
        <v>31.0295</v>
      </c>
      <c r="JV161">
        <v>30.0004</v>
      </c>
      <c r="JW161">
        <v>31.1311</v>
      </c>
      <c r="JX161">
        <v>31.1056</v>
      </c>
      <c r="JY161">
        <v>36.6787</v>
      </c>
      <c r="JZ161">
        <v>36.1249</v>
      </c>
      <c r="KA161">
        <v>0</v>
      </c>
      <c r="KB161">
        <v>23.0308</v>
      </c>
      <c r="KC161">
        <v>754.346</v>
      </c>
      <c r="KD161">
        <v>18.534</v>
      </c>
      <c r="KE161">
        <v>100.316</v>
      </c>
      <c r="KF161">
        <v>100.095</v>
      </c>
    </row>
    <row r="162" spans="1:292">
      <c r="A162">
        <v>142</v>
      </c>
      <c r="B162">
        <v>1686153348.1</v>
      </c>
      <c r="C162">
        <v>4097.099999904633</v>
      </c>
      <c r="D162" t="s">
        <v>720</v>
      </c>
      <c r="E162" t="s">
        <v>721</v>
      </c>
      <c r="F162">
        <v>5</v>
      </c>
      <c r="G162" t="s">
        <v>631</v>
      </c>
      <c r="H162">
        <v>1686153340.314285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754.8374823536251</v>
      </c>
      <c r="AJ162">
        <v>727.9552666666663</v>
      </c>
      <c r="AK162">
        <v>3.399410940424771</v>
      </c>
      <c r="AL162">
        <v>66.84819655366584</v>
      </c>
      <c r="AM162">
        <f>(AO162 - AN162 + DX162*1E3/(8.314*(DZ162+273.15)) * AQ162/DW162 * AP162) * DW162/(100*DK162) * 1000/(1000 - AO162)</f>
        <v>0</v>
      </c>
      <c r="AN162">
        <v>18.53604485167882</v>
      </c>
      <c r="AO162">
        <v>19.4966793939394</v>
      </c>
      <c r="AP162">
        <v>-1.56305496497818E-05</v>
      </c>
      <c r="AQ162">
        <v>100.2819492791305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1.24</v>
      </c>
      <c r="DL162">
        <v>0.5</v>
      </c>
      <c r="DM162" t="s">
        <v>430</v>
      </c>
      <c r="DN162">
        <v>2</v>
      </c>
      <c r="DO162" t="b">
        <v>1</v>
      </c>
      <c r="DP162">
        <v>1686153340.314285</v>
      </c>
      <c r="DQ162">
        <v>689.4700714285715</v>
      </c>
      <c r="DR162">
        <v>724.5623928571428</v>
      </c>
      <c r="DS162">
        <v>19.49967857142857</v>
      </c>
      <c r="DT162">
        <v>18.53406428571429</v>
      </c>
      <c r="DU162">
        <v>690.7154285714286</v>
      </c>
      <c r="DV162">
        <v>19.78242142857143</v>
      </c>
      <c r="DW162">
        <v>499.9837857142857</v>
      </c>
      <c r="DX162">
        <v>90.70429285714285</v>
      </c>
      <c r="DY162">
        <v>0.09987722857142857</v>
      </c>
      <c r="DZ162">
        <v>26.82754642857143</v>
      </c>
      <c r="EA162">
        <v>28.02733571428572</v>
      </c>
      <c r="EB162">
        <v>999.9000000000002</v>
      </c>
      <c r="EC162">
        <v>0</v>
      </c>
      <c r="ED162">
        <v>0</v>
      </c>
      <c r="EE162">
        <v>10006.2475</v>
      </c>
      <c r="EF162">
        <v>0</v>
      </c>
      <c r="EG162">
        <v>1700.386785714285</v>
      </c>
      <c r="EH162">
        <v>-35.09236785714285</v>
      </c>
      <c r="EI162">
        <v>703.1818571428572</v>
      </c>
      <c r="EJ162">
        <v>738.2451428571429</v>
      </c>
      <c r="EK162">
        <v>0.965609392857143</v>
      </c>
      <c r="EL162">
        <v>724.5623928571428</v>
      </c>
      <c r="EM162">
        <v>18.53406428571429</v>
      </c>
      <c r="EN162">
        <v>1.768704642857143</v>
      </c>
      <c r="EO162">
        <v>1.681118928571429</v>
      </c>
      <c r="EP162">
        <v>15.51291428571428</v>
      </c>
      <c r="EQ162">
        <v>14.723175</v>
      </c>
      <c r="ER162">
        <v>1999.996428571429</v>
      </c>
      <c r="ES162">
        <v>0.9800021428571428</v>
      </c>
      <c r="ET162">
        <v>0.01999778571428571</v>
      </c>
      <c r="EU162">
        <v>0</v>
      </c>
      <c r="EV162">
        <v>92.51905000000001</v>
      </c>
      <c r="EW162">
        <v>5.00078</v>
      </c>
      <c r="EX162">
        <v>5487.345</v>
      </c>
      <c r="EY162">
        <v>16379.62142857143</v>
      </c>
      <c r="EZ162">
        <v>41.93507142857141</v>
      </c>
      <c r="FA162">
        <v>44.09571428571428</v>
      </c>
      <c r="FB162">
        <v>42.27653571428569</v>
      </c>
      <c r="FC162">
        <v>43.20064285714285</v>
      </c>
      <c r="FD162">
        <v>42.7185</v>
      </c>
      <c r="FE162">
        <v>1955.101071428571</v>
      </c>
      <c r="FF162">
        <v>39.89285714285715</v>
      </c>
      <c r="FG162">
        <v>0</v>
      </c>
      <c r="FH162">
        <v>1686153341.5</v>
      </c>
      <c r="FI162">
        <v>0</v>
      </c>
      <c r="FJ162">
        <v>92.55191600000001</v>
      </c>
      <c r="FK162">
        <v>2.371615387642824</v>
      </c>
      <c r="FL162">
        <v>45.44384602885975</v>
      </c>
      <c r="FM162">
        <v>5487.5672</v>
      </c>
      <c r="FN162">
        <v>15</v>
      </c>
      <c r="FO162">
        <v>0</v>
      </c>
      <c r="FP162" t="s">
        <v>431</v>
      </c>
      <c r="FQ162">
        <v>1685208052.5</v>
      </c>
      <c r="FR162">
        <v>1685208070</v>
      </c>
      <c r="FS162">
        <v>0</v>
      </c>
      <c r="FT162">
        <v>0.013</v>
      </c>
      <c r="FU162">
        <v>-0.005</v>
      </c>
      <c r="FV162">
        <v>-0.464</v>
      </c>
      <c r="FW162">
        <v>-0.401</v>
      </c>
      <c r="FX162">
        <v>420</v>
      </c>
      <c r="FY162">
        <v>0</v>
      </c>
      <c r="FZ162">
        <v>0.03</v>
      </c>
      <c r="GA162">
        <v>0.02</v>
      </c>
      <c r="GB162">
        <v>-35.0499075</v>
      </c>
      <c r="GC162">
        <v>-0.9500971857411027</v>
      </c>
      <c r="GD162">
        <v>0.1171633056624386</v>
      </c>
      <c r="GE162">
        <v>0</v>
      </c>
      <c r="GF162">
        <v>0.9681152500000001</v>
      </c>
      <c r="GG162">
        <v>-0.0450418761726091</v>
      </c>
      <c r="GH162">
        <v>0.004466362920486867</v>
      </c>
      <c r="GI162">
        <v>1</v>
      </c>
      <c r="GJ162">
        <v>1</v>
      </c>
      <c r="GK162">
        <v>2</v>
      </c>
      <c r="GL162" t="s">
        <v>439</v>
      </c>
      <c r="GM162">
        <v>3.10181</v>
      </c>
      <c r="GN162">
        <v>2.75817</v>
      </c>
      <c r="GO162">
        <v>0.128665</v>
      </c>
      <c r="GP162">
        <v>0.13282</v>
      </c>
      <c r="GQ162">
        <v>0.0946374</v>
      </c>
      <c r="GR162">
        <v>0.09082999999999999</v>
      </c>
      <c r="GS162">
        <v>22394.6</v>
      </c>
      <c r="GT162">
        <v>21933.6</v>
      </c>
      <c r="GU162">
        <v>26255.5</v>
      </c>
      <c r="GV162">
        <v>25640.6</v>
      </c>
      <c r="GW162">
        <v>38140.9</v>
      </c>
      <c r="GX162">
        <v>35376.3</v>
      </c>
      <c r="GY162">
        <v>45900.5</v>
      </c>
      <c r="GZ162">
        <v>42098.9</v>
      </c>
      <c r="HA162">
        <v>1.85815</v>
      </c>
      <c r="HB162">
        <v>1.76415</v>
      </c>
      <c r="HC162">
        <v>0.0148416</v>
      </c>
      <c r="HD162">
        <v>0</v>
      </c>
      <c r="HE162">
        <v>27.7941</v>
      </c>
      <c r="HF162">
        <v>999.9</v>
      </c>
      <c r="HG162">
        <v>30.3</v>
      </c>
      <c r="HH162">
        <v>44.6</v>
      </c>
      <c r="HI162">
        <v>31.5402</v>
      </c>
      <c r="HJ162">
        <v>61.5502</v>
      </c>
      <c r="HK162">
        <v>28.097</v>
      </c>
      <c r="HL162">
        <v>1</v>
      </c>
      <c r="HM162">
        <v>0.304748</v>
      </c>
      <c r="HN162">
        <v>3.69297</v>
      </c>
      <c r="HO162">
        <v>20.2652</v>
      </c>
      <c r="HP162">
        <v>5.214</v>
      </c>
      <c r="HQ162">
        <v>11.98</v>
      </c>
      <c r="HR162">
        <v>4.9638</v>
      </c>
      <c r="HS162">
        <v>3.27433</v>
      </c>
      <c r="HT162">
        <v>9999</v>
      </c>
      <c r="HU162">
        <v>9999</v>
      </c>
      <c r="HV162">
        <v>9999</v>
      </c>
      <c r="HW162">
        <v>57.9</v>
      </c>
      <c r="HX162">
        <v>1.86399</v>
      </c>
      <c r="HY162">
        <v>1.8602</v>
      </c>
      <c r="HZ162">
        <v>1.85863</v>
      </c>
      <c r="IA162">
        <v>1.85989</v>
      </c>
      <c r="IB162">
        <v>1.85989</v>
      </c>
      <c r="IC162">
        <v>1.85852</v>
      </c>
      <c r="ID162">
        <v>1.8576</v>
      </c>
      <c r="IE162">
        <v>1.85242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-1.262</v>
      </c>
      <c r="IT162">
        <v>-0.2828</v>
      </c>
      <c r="IU162">
        <v>-0.7885906718864093</v>
      </c>
      <c r="IV162">
        <v>-0.0007240741224296705</v>
      </c>
      <c r="IW162">
        <v>1.394155135453638E-07</v>
      </c>
      <c r="IX162">
        <v>-7.009397865246837E-11</v>
      </c>
      <c r="IY162">
        <v>-0.2677907096197649</v>
      </c>
      <c r="IZ162">
        <v>-0.01839738240005131</v>
      </c>
      <c r="JA162">
        <v>0.0009886339832832726</v>
      </c>
      <c r="JB162">
        <v>-4.895939666473346E-06</v>
      </c>
      <c r="JC162">
        <v>3</v>
      </c>
      <c r="JD162">
        <v>2018</v>
      </c>
      <c r="JE162">
        <v>1</v>
      </c>
      <c r="JF162">
        <v>26</v>
      </c>
      <c r="JG162">
        <v>15754.9</v>
      </c>
      <c r="JH162">
        <v>15754.6</v>
      </c>
      <c r="JI162">
        <v>1.86157</v>
      </c>
      <c r="JJ162">
        <v>2.66968</v>
      </c>
      <c r="JK162">
        <v>1.49658</v>
      </c>
      <c r="JL162">
        <v>2.38281</v>
      </c>
      <c r="JM162">
        <v>1.54907</v>
      </c>
      <c r="JN162">
        <v>2.48169</v>
      </c>
      <c r="JO162">
        <v>46.5908</v>
      </c>
      <c r="JP162">
        <v>13.8431</v>
      </c>
      <c r="JQ162">
        <v>18</v>
      </c>
      <c r="JR162">
        <v>490.852</v>
      </c>
      <c r="JS162">
        <v>445.394</v>
      </c>
      <c r="JT162">
        <v>23.0187</v>
      </c>
      <c r="JU162">
        <v>31.0319</v>
      </c>
      <c r="JV162">
        <v>30.0003</v>
      </c>
      <c r="JW162">
        <v>31.1311</v>
      </c>
      <c r="JX162">
        <v>31.1056</v>
      </c>
      <c r="JY162">
        <v>37.3742</v>
      </c>
      <c r="JZ162">
        <v>36.1249</v>
      </c>
      <c r="KA162">
        <v>0</v>
      </c>
      <c r="KB162">
        <v>23.0104</v>
      </c>
      <c r="KC162">
        <v>774.3819999999999</v>
      </c>
      <c r="KD162">
        <v>18.534</v>
      </c>
      <c r="KE162">
        <v>100.316</v>
      </c>
      <c r="KF162">
        <v>100.095</v>
      </c>
    </row>
    <row r="163" spans="1:292">
      <c r="A163">
        <v>143</v>
      </c>
      <c r="B163">
        <v>1686153353.1</v>
      </c>
      <c r="C163">
        <v>4102.099999904633</v>
      </c>
      <c r="D163" t="s">
        <v>722</v>
      </c>
      <c r="E163" t="s">
        <v>723</v>
      </c>
      <c r="F163">
        <v>5</v>
      </c>
      <c r="G163" t="s">
        <v>631</v>
      </c>
      <c r="H163">
        <v>1686153345.6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771.8245079699549</v>
      </c>
      <c r="AJ163">
        <v>744.9517878787874</v>
      </c>
      <c r="AK163">
        <v>3.408008889325319</v>
      </c>
      <c r="AL163">
        <v>66.84819655366584</v>
      </c>
      <c r="AM163">
        <f>(AO163 - AN163 + DX163*1E3/(8.314*(DZ163+273.15)) * AQ163/DW163 * AP163) * DW163/(100*DK163) * 1000/(1000 - AO163)</f>
        <v>0</v>
      </c>
      <c r="AN163">
        <v>18.53632218608212</v>
      </c>
      <c r="AO163">
        <v>19.49690484848485</v>
      </c>
      <c r="AP163">
        <v>-1.176499231197578E-06</v>
      </c>
      <c r="AQ163">
        <v>100.2819492791305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1.24</v>
      </c>
      <c r="DL163">
        <v>0.5</v>
      </c>
      <c r="DM163" t="s">
        <v>430</v>
      </c>
      <c r="DN163">
        <v>2</v>
      </c>
      <c r="DO163" t="b">
        <v>1</v>
      </c>
      <c r="DP163">
        <v>1686153345.6</v>
      </c>
      <c r="DQ163">
        <v>707.0854444444444</v>
      </c>
      <c r="DR163">
        <v>742.2679629629629</v>
      </c>
      <c r="DS163">
        <v>19.49806296296297</v>
      </c>
      <c r="DT163">
        <v>18.53554074074074</v>
      </c>
      <c r="DU163">
        <v>708.3418888888889</v>
      </c>
      <c r="DV163">
        <v>19.78082962962963</v>
      </c>
      <c r="DW163">
        <v>500.0313703703704</v>
      </c>
      <c r="DX163">
        <v>90.70418148148148</v>
      </c>
      <c r="DY163">
        <v>0.1000267</v>
      </c>
      <c r="DZ163">
        <v>26.82828888888889</v>
      </c>
      <c r="EA163">
        <v>28.03113333333333</v>
      </c>
      <c r="EB163">
        <v>999.9000000000001</v>
      </c>
      <c r="EC163">
        <v>0</v>
      </c>
      <c r="ED163">
        <v>0</v>
      </c>
      <c r="EE163">
        <v>10005.11444444444</v>
      </c>
      <c r="EF163">
        <v>0</v>
      </c>
      <c r="EG163">
        <v>1700.062222222222</v>
      </c>
      <c r="EH163">
        <v>-35.18262222222221</v>
      </c>
      <c r="EI163">
        <v>721.1464074074073</v>
      </c>
      <c r="EJ163">
        <v>756.2862962962964</v>
      </c>
      <c r="EK163">
        <v>0.9625132222222222</v>
      </c>
      <c r="EL163">
        <v>742.2679629629629</v>
      </c>
      <c r="EM163">
        <v>18.53554074074074</v>
      </c>
      <c r="EN163">
        <v>1.768555925925926</v>
      </c>
      <c r="EO163">
        <v>1.681251851851852</v>
      </c>
      <c r="EP163">
        <v>15.5116037037037</v>
      </c>
      <c r="EQ163">
        <v>14.72439259259259</v>
      </c>
      <c r="ER163">
        <v>1999.992592592593</v>
      </c>
      <c r="ES163">
        <v>0.9799989259259261</v>
      </c>
      <c r="ET163">
        <v>0.0200010962962963</v>
      </c>
      <c r="EU163">
        <v>0</v>
      </c>
      <c r="EV163">
        <v>92.71243333333334</v>
      </c>
      <c r="EW163">
        <v>5.00078</v>
      </c>
      <c r="EX163">
        <v>5489.413703703704</v>
      </c>
      <c r="EY163">
        <v>16379.55925925926</v>
      </c>
      <c r="EZ163">
        <v>41.9534074074074</v>
      </c>
      <c r="FA163">
        <v>44.11088888888888</v>
      </c>
      <c r="FB163">
        <v>42.30755555555555</v>
      </c>
      <c r="FC163">
        <v>43.20577777777778</v>
      </c>
      <c r="FD163">
        <v>42.72903703703704</v>
      </c>
      <c r="FE163">
        <v>1955.092222222222</v>
      </c>
      <c r="FF163">
        <v>39.89888888888889</v>
      </c>
      <c r="FG163">
        <v>0</v>
      </c>
      <c r="FH163">
        <v>1686153346.3</v>
      </c>
      <c r="FI163">
        <v>0</v>
      </c>
      <c r="FJ163">
        <v>92.71308800000001</v>
      </c>
      <c r="FK163">
        <v>1.138684611741824</v>
      </c>
      <c r="FL163">
        <v>18.03615371898605</v>
      </c>
      <c r="FM163">
        <v>5489.799600000001</v>
      </c>
      <c r="FN163">
        <v>15</v>
      </c>
      <c r="FO163">
        <v>0</v>
      </c>
      <c r="FP163" t="s">
        <v>431</v>
      </c>
      <c r="FQ163">
        <v>1685208052.5</v>
      </c>
      <c r="FR163">
        <v>1685208070</v>
      </c>
      <c r="FS163">
        <v>0</v>
      </c>
      <c r="FT163">
        <v>0.013</v>
      </c>
      <c r="FU163">
        <v>-0.005</v>
      </c>
      <c r="FV163">
        <v>-0.464</v>
      </c>
      <c r="FW163">
        <v>-0.401</v>
      </c>
      <c r="FX163">
        <v>420</v>
      </c>
      <c r="FY163">
        <v>0</v>
      </c>
      <c r="FZ163">
        <v>0.03</v>
      </c>
      <c r="GA163">
        <v>0.02</v>
      </c>
      <c r="GB163">
        <v>-35.13532926829268</v>
      </c>
      <c r="GC163">
        <v>-1.233382578397215</v>
      </c>
      <c r="GD163">
        <v>0.1358629532661359</v>
      </c>
      <c r="GE163">
        <v>0</v>
      </c>
      <c r="GF163">
        <v>0.9643012682926829</v>
      </c>
      <c r="GG163">
        <v>-0.03728318466898872</v>
      </c>
      <c r="GH163">
        <v>0.003766027460130641</v>
      </c>
      <c r="GI163">
        <v>1</v>
      </c>
      <c r="GJ163">
        <v>1</v>
      </c>
      <c r="GK163">
        <v>2</v>
      </c>
      <c r="GL163" t="s">
        <v>439</v>
      </c>
      <c r="GM163">
        <v>3.10206</v>
      </c>
      <c r="GN163">
        <v>2.75805</v>
      </c>
      <c r="GO163">
        <v>0.130694</v>
      </c>
      <c r="GP163">
        <v>0.134802</v>
      </c>
      <c r="GQ163">
        <v>0.09464</v>
      </c>
      <c r="GR163">
        <v>0.09084150000000001</v>
      </c>
      <c r="GS163">
        <v>22342.4</v>
      </c>
      <c r="GT163">
        <v>21883.4</v>
      </c>
      <c r="GU163">
        <v>26255.5</v>
      </c>
      <c r="GV163">
        <v>25640.6</v>
      </c>
      <c r="GW163">
        <v>38141.2</v>
      </c>
      <c r="GX163">
        <v>35375.9</v>
      </c>
      <c r="GY163">
        <v>45900.6</v>
      </c>
      <c r="GZ163">
        <v>42098.8</v>
      </c>
      <c r="HA163">
        <v>1.85847</v>
      </c>
      <c r="HB163">
        <v>1.76365</v>
      </c>
      <c r="HC163">
        <v>0.0145584</v>
      </c>
      <c r="HD163">
        <v>0</v>
      </c>
      <c r="HE163">
        <v>27.8098</v>
      </c>
      <c r="HF163">
        <v>999.9</v>
      </c>
      <c r="HG163">
        <v>30.3</v>
      </c>
      <c r="HH163">
        <v>44.6</v>
      </c>
      <c r="HI163">
        <v>31.5422</v>
      </c>
      <c r="HJ163">
        <v>61.5903</v>
      </c>
      <c r="HK163">
        <v>28.0769</v>
      </c>
      <c r="HL163">
        <v>1</v>
      </c>
      <c r="HM163">
        <v>0.305145</v>
      </c>
      <c r="HN163">
        <v>3.76074</v>
      </c>
      <c r="HO163">
        <v>20.2637</v>
      </c>
      <c r="HP163">
        <v>5.21265</v>
      </c>
      <c r="HQ163">
        <v>11.98</v>
      </c>
      <c r="HR163">
        <v>4.96365</v>
      </c>
      <c r="HS163">
        <v>3.27435</v>
      </c>
      <c r="HT163">
        <v>9999</v>
      </c>
      <c r="HU163">
        <v>9999</v>
      </c>
      <c r="HV163">
        <v>9999</v>
      </c>
      <c r="HW163">
        <v>57.9</v>
      </c>
      <c r="HX163">
        <v>1.86399</v>
      </c>
      <c r="HY163">
        <v>1.8602</v>
      </c>
      <c r="HZ163">
        <v>1.85865</v>
      </c>
      <c r="IA163">
        <v>1.85989</v>
      </c>
      <c r="IB163">
        <v>1.85989</v>
      </c>
      <c r="IC163">
        <v>1.85852</v>
      </c>
      <c r="ID163">
        <v>1.8576</v>
      </c>
      <c r="IE163">
        <v>1.85242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-1.272</v>
      </c>
      <c r="IT163">
        <v>-0.2828</v>
      </c>
      <c r="IU163">
        <v>-0.7885906718864093</v>
      </c>
      <c r="IV163">
        <v>-0.0007240741224296705</v>
      </c>
      <c r="IW163">
        <v>1.394155135453638E-07</v>
      </c>
      <c r="IX163">
        <v>-7.009397865246837E-11</v>
      </c>
      <c r="IY163">
        <v>-0.2677907096197649</v>
      </c>
      <c r="IZ163">
        <v>-0.01839738240005131</v>
      </c>
      <c r="JA163">
        <v>0.0009886339832832726</v>
      </c>
      <c r="JB163">
        <v>-4.895939666473346E-06</v>
      </c>
      <c r="JC163">
        <v>3</v>
      </c>
      <c r="JD163">
        <v>2018</v>
      </c>
      <c r="JE163">
        <v>1</v>
      </c>
      <c r="JF163">
        <v>26</v>
      </c>
      <c r="JG163">
        <v>15755</v>
      </c>
      <c r="JH163">
        <v>15754.7</v>
      </c>
      <c r="JI163">
        <v>1.89331</v>
      </c>
      <c r="JJ163">
        <v>2.67578</v>
      </c>
      <c r="JK163">
        <v>1.49658</v>
      </c>
      <c r="JL163">
        <v>2.38281</v>
      </c>
      <c r="JM163">
        <v>1.54785</v>
      </c>
      <c r="JN163">
        <v>2.39502</v>
      </c>
      <c r="JO163">
        <v>46.5908</v>
      </c>
      <c r="JP163">
        <v>13.8343</v>
      </c>
      <c r="JQ163">
        <v>18</v>
      </c>
      <c r="JR163">
        <v>491.046</v>
      </c>
      <c r="JS163">
        <v>445.074</v>
      </c>
      <c r="JT163">
        <v>22.9959</v>
      </c>
      <c r="JU163">
        <v>31.0346</v>
      </c>
      <c r="JV163">
        <v>30.0005</v>
      </c>
      <c r="JW163">
        <v>31.1311</v>
      </c>
      <c r="JX163">
        <v>31.1039</v>
      </c>
      <c r="JY163">
        <v>38.01</v>
      </c>
      <c r="JZ163">
        <v>36.1249</v>
      </c>
      <c r="KA163">
        <v>0</v>
      </c>
      <c r="KB163">
        <v>22.9742</v>
      </c>
      <c r="KC163">
        <v>787.7380000000001</v>
      </c>
      <c r="KD163">
        <v>18.534</v>
      </c>
      <c r="KE163">
        <v>100.316</v>
      </c>
      <c r="KF163">
        <v>100.095</v>
      </c>
    </row>
    <row r="164" spans="1:292">
      <c r="A164">
        <v>144</v>
      </c>
      <c r="B164">
        <v>1686153358.1</v>
      </c>
      <c r="C164">
        <v>4107.099999904633</v>
      </c>
      <c r="D164" t="s">
        <v>724</v>
      </c>
      <c r="E164" t="s">
        <v>725</v>
      </c>
      <c r="F164">
        <v>5</v>
      </c>
      <c r="G164" t="s">
        <v>631</v>
      </c>
      <c r="H164">
        <v>1686153350.314285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789.000690031713</v>
      </c>
      <c r="AJ164">
        <v>762.0663151515151</v>
      </c>
      <c r="AK164">
        <v>3.418227008393856</v>
      </c>
      <c r="AL164">
        <v>66.84819655366584</v>
      </c>
      <c r="AM164">
        <f>(AO164 - AN164 + DX164*1E3/(8.314*(DZ164+273.15)) * AQ164/DW164 * AP164) * DW164/(100*DK164) * 1000/(1000 - AO164)</f>
        <v>0</v>
      </c>
      <c r="AN164">
        <v>18.53965951270214</v>
      </c>
      <c r="AO164">
        <v>19.49823818181817</v>
      </c>
      <c r="AP164">
        <v>2.211988564370514E-06</v>
      </c>
      <c r="AQ164">
        <v>100.2819492791305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1.24</v>
      </c>
      <c r="DL164">
        <v>0.5</v>
      </c>
      <c r="DM164" t="s">
        <v>430</v>
      </c>
      <c r="DN164">
        <v>2</v>
      </c>
      <c r="DO164" t="b">
        <v>1</v>
      </c>
      <c r="DP164">
        <v>1686153350.314285</v>
      </c>
      <c r="DQ164">
        <v>722.8223571428571</v>
      </c>
      <c r="DR164">
        <v>758.1030714285714</v>
      </c>
      <c r="DS164">
        <v>19.49740357142857</v>
      </c>
      <c r="DT164">
        <v>18.53748214285714</v>
      </c>
      <c r="DU164">
        <v>724.0888928571429</v>
      </c>
      <c r="DV164">
        <v>19.780175</v>
      </c>
      <c r="DW164">
        <v>500.0355714285715</v>
      </c>
      <c r="DX164">
        <v>90.70370000000001</v>
      </c>
      <c r="DY164">
        <v>0.1000301535714286</v>
      </c>
      <c r="DZ164">
        <v>26.827325</v>
      </c>
      <c r="EA164">
        <v>28.03974642857143</v>
      </c>
      <c r="EB164">
        <v>999.9000000000002</v>
      </c>
      <c r="EC164">
        <v>0</v>
      </c>
      <c r="ED164">
        <v>0</v>
      </c>
      <c r="EE164">
        <v>9999.926785714284</v>
      </c>
      <c r="EF164">
        <v>0</v>
      </c>
      <c r="EG164">
        <v>1700.005</v>
      </c>
      <c r="EH164">
        <v>-35.28065714285714</v>
      </c>
      <c r="EI164">
        <v>737.1959285714285</v>
      </c>
      <c r="EJ164">
        <v>772.4218928571428</v>
      </c>
      <c r="EK164">
        <v>0.9599171071428573</v>
      </c>
      <c r="EL164">
        <v>758.1030714285714</v>
      </c>
      <c r="EM164">
        <v>18.53748214285714</v>
      </c>
      <c r="EN164">
        <v>1.768485714285714</v>
      </c>
      <c r="EO164">
        <v>1.681418571428571</v>
      </c>
      <c r="EP164">
        <v>15.51099642857143</v>
      </c>
      <c r="EQ164">
        <v>14.725925</v>
      </c>
      <c r="ER164">
        <v>1999.98</v>
      </c>
      <c r="ES164">
        <v>0.9799958571428572</v>
      </c>
      <c r="ET164">
        <v>0.02000426785714286</v>
      </c>
      <c r="EU164">
        <v>0</v>
      </c>
      <c r="EV164">
        <v>92.82960714285711</v>
      </c>
      <c r="EW164">
        <v>5.00078</v>
      </c>
      <c r="EX164">
        <v>5492.5</v>
      </c>
      <c r="EY164">
        <v>16379.44285714286</v>
      </c>
      <c r="EZ164">
        <v>41.97057142857142</v>
      </c>
      <c r="FA164">
        <v>44.13146428571428</v>
      </c>
      <c r="FB164">
        <v>42.30553571428571</v>
      </c>
      <c r="FC164">
        <v>43.22517857142856</v>
      </c>
      <c r="FD164">
        <v>42.79442857142856</v>
      </c>
      <c r="FE164">
        <v>1955.074642857143</v>
      </c>
      <c r="FF164">
        <v>39.90464285714286</v>
      </c>
      <c r="FG164">
        <v>0</v>
      </c>
      <c r="FH164">
        <v>1686153351.1</v>
      </c>
      <c r="FI164">
        <v>0</v>
      </c>
      <c r="FJ164">
        <v>92.834108</v>
      </c>
      <c r="FK164">
        <v>2.097053841031119</v>
      </c>
      <c r="FL164">
        <v>33.51384604642505</v>
      </c>
      <c r="FM164">
        <v>5492.7836</v>
      </c>
      <c r="FN164">
        <v>15</v>
      </c>
      <c r="FO164">
        <v>0</v>
      </c>
      <c r="FP164" t="s">
        <v>431</v>
      </c>
      <c r="FQ164">
        <v>1685208052.5</v>
      </c>
      <c r="FR164">
        <v>1685208070</v>
      </c>
      <c r="FS164">
        <v>0</v>
      </c>
      <c r="FT164">
        <v>0.013</v>
      </c>
      <c r="FU164">
        <v>-0.005</v>
      </c>
      <c r="FV164">
        <v>-0.464</v>
      </c>
      <c r="FW164">
        <v>-0.401</v>
      </c>
      <c r="FX164">
        <v>420</v>
      </c>
      <c r="FY164">
        <v>0</v>
      </c>
      <c r="FZ164">
        <v>0.03</v>
      </c>
      <c r="GA164">
        <v>0.02</v>
      </c>
      <c r="GB164">
        <v>-35.21484146341464</v>
      </c>
      <c r="GC164">
        <v>-1.204183275261415</v>
      </c>
      <c r="GD164">
        <v>0.1319895634743561</v>
      </c>
      <c r="GE164">
        <v>0</v>
      </c>
      <c r="GF164">
        <v>0.9616160731707316</v>
      </c>
      <c r="GG164">
        <v>-0.03271262717769861</v>
      </c>
      <c r="GH164">
        <v>0.003344435147832988</v>
      </c>
      <c r="GI164">
        <v>1</v>
      </c>
      <c r="GJ164">
        <v>1</v>
      </c>
      <c r="GK164">
        <v>2</v>
      </c>
      <c r="GL164" t="s">
        <v>439</v>
      </c>
      <c r="GM164">
        <v>3.10179</v>
      </c>
      <c r="GN164">
        <v>2.75811</v>
      </c>
      <c r="GO164">
        <v>0.132703</v>
      </c>
      <c r="GP164">
        <v>0.136771</v>
      </c>
      <c r="GQ164">
        <v>0.09464160000000001</v>
      </c>
      <c r="GR164">
        <v>0.0908457</v>
      </c>
      <c r="GS164">
        <v>22290.8</v>
      </c>
      <c r="GT164">
        <v>21833.5</v>
      </c>
      <c r="GU164">
        <v>26255.5</v>
      </c>
      <c r="GV164">
        <v>25640.4</v>
      </c>
      <c r="GW164">
        <v>38141.1</v>
      </c>
      <c r="GX164">
        <v>35375.9</v>
      </c>
      <c r="GY164">
        <v>45900.3</v>
      </c>
      <c r="GZ164">
        <v>42098.6</v>
      </c>
      <c r="HA164">
        <v>1.85812</v>
      </c>
      <c r="HB164">
        <v>1.76388</v>
      </c>
      <c r="HC164">
        <v>0.0126585</v>
      </c>
      <c r="HD164">
        <v>0</v>
      </c>
      <c r="HE164">
        <v>27.8264</v>
      </c>
      <c r="HF164">
        <v>999.9</v>
      </c>
      <c r="HG164">
        <v>30.3</v>
      </c>
      <c r="HH164">
        <v>44.6</v>
      </c>
      <c r="HI164">
        <v>31.5385</v>
      </c>
      <c r="HJ164">
        <v>60.9703</v>
      </c>
      <c r="HK164">
        <v>28.3173</v>
      </c>
      <c r="HL164">
        <v>1</v>
      </c>
      <c r="HM164">
        <v>0.305798</v>
      </c>
      <c r="HN164">
        <v>3.87249</v>
      </c>
      <c r="HO164">
        <v>20.2611</v>
      </c>
      <c r="HP164">
        <v>5.2116</v>
      </c>
      <c r="HQ164">
        <v>11.98</v>
      </c>
      <c r="HR164">
        <v>4.9637</v>
      </c>
      <c r="HS164">
        <v>3.27438</v>
      </c>
      <c r="HT164">
        <v>9999</v>
      </c>
      <c r="HU164">
        <v>9999</v>
      </c>
      <c r="HV164">
        <v>9999</v>
      </c>
      <c r="HW164">
        <v>57.9</v>
      </c>
      <c r="HX164">
        <v>1.86399</v>
      </c>
      <c r="HY164">
        <v>1.8602</v>
      </c>
      <c r="HZ164">
        <v>1.85863</v>
      </c>
      <c r="IA164">
        <v>1.85989</v>
      </c>
      <c r="IB164">
        <v>1.85989</v>
      </c>
      <c r="IC164">
        <v>1.85852</v>
      </c>
      <c r="ID164">
        <v>1.8576</v>
      </c>
      <c r="IE164">
        <v>1.85242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-1.282</v>
      </c>
      <c r="IT164">
        <v>-0.2828</v>
      </c>
      <c r="IU164">
        <v>-0.7885906718864093</v>
      </c>
      <c r="IV164">
        <v>-0.0007240741224296705</v>
      </c>
      <c r="IW164">
        <v>1.394155135453638E-07</v>
      </c>
      <c r="IX164">
        <v>-7.009397865246837E-11</v>
      </c>
      <c r="IY164">
        <v>-0.2677907096197649</v>
      </c>
      <c r="IZ164">
        <v>-0.01839738240005131</v>
      </c>
      <c r="JA164">
        <v>0.0009886339832832726</v>
      </c>
      <c r="JB164">
        <v>-4.895939666473346E-06</v>
      </c>
      <c r="JC164">
        <v>3</v>
      </c>
      <c r="JD164">
        <v>2018</v>
      </c>
      <c r="JE164">
        <v>1</v>
      </c>
      <c r="JF164">
        <v>26</v>
      </c>
      <c r="JG164">
        <v>15755.1</v>
      </c>
      <c r="JH164">
        <v>15754.8</v>
      </c>
      <c r="JI164">
        <v>1.92749</v>
      </c>
      <c r="JJ164">
        <v>2.66602</v>
      </c>
      <c r="JK164">
        <v>1.49658</v>
      </c>
      <c r="JL164">
        <v>2.38281</v>
      </c>
      <c r="JM164">
        <v>1.54785</v>
      </c>
      <c r="JN164">
        <v>2.41211</v>
      </c>
      <c r="JO164">
        <v>46.5908</v>
      </c>
      <c r="JP164">
        <v>13.8256</v>
      </c>
      <c r="JQ164">
        <v>18</v>
      </c>
      <c r="JR164">
        <v>490.837</v>
      </c>
      <c r="JS164">
        <v>445.206</v>
      </c>
      <c r="JT164">
        <v>22.9593</v>
      </c>
      <c r="JU164">
        <v>31.0372</v>
      </c>
      <c r="JV164">
        <v>30.0006</v>
      </c>
      <c r="JW164">
        <v>31.1311</v>
      </c>
      <c r="JX164">
        <v>31.1029</v>
      </c>
      <c r="JY164">
        <v>38.7037</v>
      </c>
      <c r="JZ164">
        <v>36.1249</v>
      </c>
      <c r="KA164">
        <v>0</v>
      </c>
      <c r="KB164">
        <v>22.9248</v>
      </c>
      <c r="KC164">
        <v>807.772</v>
      </c>
      <c r="KD164">
        <v>18.534</v>
      </c>
      <c r="KE164">
        <v>100.316</v>
      </c>
      <c r="KF164">
        <v>100.095</v>
      </c>
    </row>
    <row r="165" spans="1:292">
      <c r="A165">
        <v>145</v>
      </c>
      <c r="B165">
        <v>1686153363.1</v>
      </c>
      <c r="C165">
        <v>4112.099999904633</v>
      </c>
      <c r="D165" t="s">
        <v>726</v>
      </c>
      <c r="E165" t="s">
        <v>727</v>
      </c>
      <c r="F165">
        <v>5</v>
      </c>
      <c r="G165" t="s">
        <v>631</v>
      </c>
      <c r="H165">
        <v>1686153355.6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805.9576432379887</v>
      </c>
      <c r="AJ165">
        <v>779.0453272727271</v>
      </c>
      <c r="AK165">
        <v>3.397607521516493</v>
      </c>
      <c r="AL165">
        <v>66.84819655366584</v>
      </c>
      <c r="AM165">
        <f>(AO165 - AN165 + DX165*1E3/(8.314*(DZ165+273.15)) * AQ165/DW165 * AP165) * DW165/(100*DK165) * 1000/(1000 - AO165)</f>
        <v>0</v>
      </c>
      <c r="AN165">
        <v>18.54201612272246</v>
      </c>
      <c r="AO165">
        <v>19.49616787878788</v>
      </c>
      <c r="AP165">
        <v>-1.678059671163126E-05</v>
      </c>
      <c r="AQ165">
        <v>100.2819492791305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1.24</v>
      </c>
      <c r="DL165">
        <v>0.5</v>
      </c>
      <c r="DM165" t="s">
        <v>430</v>
      </c>
      <c r="DN165">
        <v>2</v>
      </c>
      <c r="DO165" t="b">
        <v>1</v>
      </c>
      <c r="DP165">
        <v>1686153355.6</v>
      </c>
      <c r="DQ165">
        <v>740.4760370370371</v>
      </c>
      <c r="DR165">
        <v>775.7951111111112</v>
      </c>
      <c r="DS165">
        <v>19.49727777777778</v>
      </c>
      <c r="DT165">
        <v>18.53977037037037</v>
      </c>
      <c r="DU165">
        <v>741.7537407407408</v>
      </c>
      <c r="DV165">
        <v>19.78005555555556</v>
      </c>
      <c r="DW165">
        <v>500.0189629629629</v>
      </c>
      <c r="DX165">
        <v>90.70351111111113</v>
      </c>
      <c r="DY165">
        <v>0.1000277888888889</v>
      </c>
      <c r="DZ165">
        <v>26.82594444444444</v>
      </c>
      <c r="EA165">
        <v>28.03864444444444</v>
      </c>
      <c r="EB165">
        <v>999.9000000000001</v>
      </c>
      <c r="EC165">
        <v>0</v>
      </c>
      <c r="ED165">
        <v>0</v>
      </c>
      <c r="EE165">
        <v>10001.75592592593</v>
      </c>
      <c r="EF165">
        <v>0</v>
      </c>
      <c r="EG165">
        <v>1699.738148148148</v>
      </c>
      <c r="EH165">
        <v>-35.31903333333333</v>
      </c>
      <c r="EI165">
        <v>755.2005185185184</v>
      </c>
      <c r="EJ165">
        <v>790.4498888888889</v>
      </c>
      <c r="EK165">
        <v>0.9575226666666667</v>
      </c>
      <c r="EL165">
        <v>775.7951111111112</v>
      </c>
      <c r="EM165">
        <v>18.53977037037037</v>
      </c>
      <c r="EN165">
        <v>1.768471481481481</v>
      </c>
      <c r="EO165">
        <v>1.681621481481481</v>
      </c>
      <c r="EP165">
        <v>15.51087407407407</v>
      </c>
      <c r="EQ165">
        <v>14.7278037037037</v>
      </c>
      <c r="ER165">
        <v>1999.983333333333</v>
      </c>
      <c r="ES165">
        <v>0.9799932222222223</v>
      </c>
      <c r="ET165">
        <v>0.02000697777777777</v>
      </c>
      <c r="EU165">
        <v>0</v>
      </c>
      <c r="EV165">
        <v>92.96401481481482</v>
      </c>
      <c r="EW165">
        <v>5.00078</v>
      </c>
      <c r="EX165">
        <v>5497.393333333334</v>
      </c>
      <c r="EY165">
        <v>16379.45185185185</v>
      </c>
      <c r="EZ165">
        <v>41.97874074074073</v>
      </c>
      <c r="FA165">
        <v>44.14566666666666</v>
      </c>
      <c r="FB165">
        <v>42.33766666666666</v>
      </c>
      <c r="FC165">
        <v>43.24514814814815</v>
      </c>
      <c r="FD165">
        <v>42.8354074074074</v>
      </c>
      <c r="FE165">
        <v>1955.073333333333</v>
      </c>
      <c r="FF165">
        <v>39.91</v>
      </c>
      <c r="FG165">
        <v>0</v>
      </c>
      <c r="FH165">
        <v>1686153356.5</v>
      </c>
      <c r="FI165">
        <v>0</v>
      </c>
      <c r="FJ165">
        <v>92.98490384615386</v>
      </c>
      <c r="FK165">
        <v>1.711593148412255</v>
      </c>
      <c r="FL165">
        <v>91.25162371842225</v>
      </c>
      <c r="FM165">
        <v>5498.009615384614</v>
      </c>
      <c r="FN165">
        <v>15</v>
      </c>
      <c r="FO165">
        <v>0</v>
      </c>
      <c r="FP165" t="s">
        <v>431</v>
      </c>
      <c r="FQ165">
        <v>1685208052.5</v>
      </c>
      <c r="FR165">
        <v>1685208070</v>
      </c>
      <c r="FS165">
        <v>0</v>
      </c>
      <c r="FT165">
        <v>0.013</v>
      </c>
      <c r="FU165">
        <v>-0.005</v>
      </c>
      <c r="FV165">
        <v>-0.464</v>
      </c>
      <c r="FW165">
        <v>-0.401</v>
      </c>
      <c r="FX165">
        <v>420</v>
      </c>
      <c r="FY165">
        <v>0</v>
      </c>
      <c r="FZ165">
        <v>0.03</v>
      </c>
      <c r="GA165">
        <v>0.02</v>
      </c>
      <c r="GB165">
        <v>-35.27298292682927</v>
      </c>
      <c r="GC165">
        <v>-0.7026313588850758</v>
      </c>
      <c r="GD165">
        <v>0.09415210294515279</v>
      </c>
      <c r="GE165">
        <v>0</v>
      </c>
      <c r="GF165">
        <v>0.9596370487804877</v>
      </c>
      <c r="GG165">
        <v>-0.0270456167247399</v>
      </c>
      <c r="GH165">
        <v>0.002825423179624932</v>
      </c>
      <c r="GI165">
        <v>1</v>
      </c>
      <c r="GJ165">
        <v>1</v>
      </c>
      <c r="GK165">
        <v>2</v>
      </c>
      <c r="GL165" t="s">
        <v>439</v>
      </c>
      <c r="GM165">
        <v>3.10198</v>
      </c>
      <c r="GN165">
        <v>2.75807</v>
      </c>
      <c r="GO165">
        <v>0.134681</v>
      </c>
      <c r="GP165">
        <v>0.138711</v>
      </c>
      <c r="GQ165">
        <v>0.0946342</v>
      </c>
      <c r="GR165">
        <v>0.0908602</v>
      </c>
      <c r="GS165">
        <v>22239.9</v>
      </c>
      <c r="GT165">
        <v>21784.2</v>
      </c>
      <c r="GU165">
        <v>26255.5</v>
      </c>
      <c r="GV165">
        <v>25640.2</v>
      </c>
      <c r="GW165">
        <v>38141.5</v>
      </c>
      <c r="GX165">
        <v>35375.3</v>
      </c>
      <c r="GY165">
        <v>45900.1</v>
      </c>
      <c r="GZ165">
        <v>42098.4</v>
      </c>
      <c r="HA165">
        <v>1.85805</v>
      </c>
      <c r="HB165">
        <v>1.76385</v>
      </c>
      <c r="HC165">
        <v>0.0112206</v>
      </c>
      <c r="HD165">
        <v>0</v>
      </c>
      <c r="HE165">
        <v>27.8421</v>
      </c>
      <c r="HF165">
        <v>999.9</v>
      </c>
      <c r="HG165">
        <v>30.3</v>
      </c>
      <c r="HH165">
        <v>44.6</v>
      </c>
      <c r="HI165">
        <v>31.5377</v>
      </c>
      <c r="HJ165">
        <v>61.3703</v>
      </c>
      <c r="HK165">
        <v>28.109</v>
      </c>
      <c r="HL165">
        <v>1</v>
      </c>
      <c r="HM165">
        <v>0.306547</v>
      </c>
      <c r="HN165">
        <v>3.92109</v>
      </c>
      <c r="HO165">
        <v>20.26</v>
      </c>
      <c r="HP165">
        <v>5.21205</v>
      </c>
      <c r="HQ165">
        <v>11.98</v>
      </c>
      <c r="HR165">
        <v>4.9638</v>
      </c>
      <c r="HS165">
        <v>3.27425</v>
      </c>
      <c r="HT165">
        <v>9999</v>
      </c>
      <c r="HU165">
        <v>9999</v>
      </c>
      <c r="HV165">
        <v>9999</v>
      </c>
      <c r="HW165">
        <v>57.9</v>
      </c>
      <c r="HX165">
        <v>1.86399</v>
      </c>
      <c r="HY165">
        <v>1.8602</v>
      </c>
      <c r="HZ165">
        <v>1.85863</v>
      </c>
      <c r="IA165">
        <v>1.85989</v>
      </c>
      <c r="IB165">
        <v>1.85989</v>
      </c>
      <c r="IC165">
        <v>1.85852</v>
      </c>
      <c r="ID165">
        <v>1.8576</v>
      </c>
      <c r="IE165">
        <v>1.85242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-1.294</v>
      </c>
      <c r="IT165">
        <v>-0.2828</v>
      </c>
      <c r="IU165">
        <v>-0.7885906718864093</v>
      </c>
      <c r="IV165">
        <v>-0.0007240741224296705</v>
      </c>
      <c r="IW165">
        <v>1.394155135453638E-07</v>
      </c>
      <c r="IX165">
        <v>-7.009397865246837E-11</v>
      </c>
      <c r="IY165">
        <v>-0.2677907096197649</v>
      </c>
      <c r="IZ165">
        <v>-0.01839738240005131</v>
      </c>
      <c r="JA165">
        <v>0.0009886339832832726</v>
      </c>
      <c r="JB165">
        <v>-4.895939666473346E-06</v>
      </c>
      <c r="JC165">
        <v>3</v>
      </c>
      <c r="JD165">
        <v>2018</v>
      </c>
      <c r="JE165">
        <v>1</v>
      </c>
      <c r="JF165">
        <v>26</v>
      </c>
      <c r="JG165">
        <v>15755.2</v>
      </c>
      <c r="JH165">
        <v>15754.9</v>
      </c>
      <c r="JI165">
        <v>1.95923</v>
      </c>
      <c r="JJ165">
        <v>2.6709</v>
      </c>
      <c r="JK165">
        <v>1.49658</v>
      </c>
      <c r="JL165">
        <v>2.38281</v>
      </c>
      <c r="JM165">
        <v>1.54785</v>
      </c>
      <c r="JN165">
        <v>2.47192</v>
      </c>
      <c r="JO165">
        <v>46.6202</v>
      </c>
      <c r="JP165">
        <v>13.8431</v>
      </c>
      <c r="JQ165">
        <v>18</v>
      </c>
      <c r="JR165">
        <v>490.792</v>
      </c>
      <c r="JS165">
        <v>445.19</v>
      </c>
      <c r="JT165">
        <v>22.9131</v>
      </c>
      <c r="JU165">
        <v>31.0404</v>
      </c>
      <c r="JV165">
        <v>30.0007</v>
      </c>
      <c r="JW165">
        <v>31.1311</v>
      </c>
      <c r="JX165">
        <v>31.1029</v>
      </c>
      <c r="JY165">
        <v>39.332</v>
      </c>
      <c r="JZ165">
        <v>36.1249</v>
      </c>
      <c r="KA165">
        <v>0</v>
      </c>
      <c r="KB165">
        <v>22.8883</v>
      </c>
      <c r="KC165">
        <v>821.13</v>
      </c>
      <c r="KD165">
        <v>18.534</v>
      </c>
      <c r="KE165">
        <v>100.315</v>
      </c>
      <c r="KF165">
        <v>100.094</v>
      </c>
    </row>
    <row r="166" spans="1:292">
      <c r="A166">
        <v>146</v>
      </c>
      <c r="B166">
        <v>1686153368.1</v>
      </c>
      <c r="C166">
        <v>4117.099999904633</v>
      </c>
      <c r="D166" t="s">
        <v>728</v>
      </c>
      <c r="E166" t="s">
        <v>729</v>
      </c>
      <c r="F166">
        <v>5</v>
      </c>
      <c r="G166" t="s">
        <v>631</v>
      </c>
      <c r="H166">
        <v>1686153360.314285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823.1732374633821</v>
      </c>
      <c r="AJ166">
        <v>796.1341575757577</v>
      </c>
      <c r="AK166">
        <v>3.415560478549038</v>
      </c>
      <c r="AL166">
        <v>66.84819655366584</v>
      </c>
      <c r="AM166">
        <f>(AO166 - AN166 + DX166*1E3/(8.314*(DZ166+273.15)) * AQ166/DW166 * AP166) * DW166/(100*DK166) * 1000/(1000 - AO166)</f>
        <v>0</v>
      </c>
      <c r="AN166">
        <v>18.54470421099053</v>
      </c>
      <c r="AO166">
        <v>19.49142909090909</v>
      </c>
      <c r="AP166">
        <v>-3.674456168055675E-05</v>
      </c>
      <c r="AQ166">
        <v>100.2819492791305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1.24</v>
      </c>
      <c r="DL166">
        <v>0.5</v>
      </c>
      <c r="DM166" t="s">
        <v>430</v>
      </c>
      <c r="DN166">
        <v>2</v>
      </c>
      <c r="DO166" t="b">
        <v>1</v>
      </c>
      <c r="DP166">
        <v>1686153360.314285</v>
      </c>
      <c r="DQ166">
        <v>756.2497500000001</v>
      </c>
      <c r="DR166">
        <v>791.6339999999999</v>
      </c>
      <c r="DS166">
        <v>19.49636785714285</v>
      </c>
      <c r="DT166">
        <v>18.54231071428572</v>
      </c>
      <c r="DU166">
        <v>757.5374285714287</v>
      </c>
      <c r="DV166">
        <v>19.77915357142857</v>
      </c>
      <c r="DW166">
        <v>500.0081428571428</v>
      </c>
      <c r="DX166">
        <v>90.70318928571429</v>
      </c>
      <c r="DY166">
        <v>0.09989032142857143</v>
      </c>
      <c r="DZ166">
        <v>26.82262500000001</v>
      </c>
      <c r="EA166">
        <v>28.03527500000001</v>
      </c>
      <c r="EB166">
        <v>999.9000000000002</v>
      </c>
      <c r="EC166">
        <v>0</v>
      </c>
      <c r="ED166">
        <v>0</v>
      </c>
      <c r="EE166">
        <v>10009.03678571429</v>
      </c>
      <c r="EF166">
        <v>0</v>
      </c>
      <c r="EG166">
        <v>1699.965</v>
      </c>
      <c r="EH166">
        <v>-35.38428571428572</v>
      </c>
      <c r="EI166">
        <v>771.2871071428571</v>
      </c>
      <c r="EJ166">
        <v>806.5900714285716</v>
      </c>
      <c r="EK166">
        <v>0.95406625</v>
      </c>
      <c r="EL166">
        <v>791.6339999999999</v>
      </c>
      <c r="EM166">
        <v>18.54231071428572</v>
      </c>
      <c r="EN166">
        <v>1.768382857142857</v>
      </c>
      <c r="EO166">
        <v>1.681845714285714</v>
      </c>
      <c r="EP166">
        <v>15.51008928571429</v>
      </c>
      <c r="EQ166">
        <v>14.72987857142857</v>
      </c>
      <c r="ER166">
        <v>2000.005357142857</v>
      </c>
      <c r="ES166">
        <v>0.9799935357142857</v>
      </c>
      <c r="ET166">
        <v>0.02000666428571429</v>
      </c>
      <c r="EU166">
        <v>0</v>
      </c>
      <c r="EV166">
        <v>93.07359999999997</v>
      </c>
      <c r="EW166">
        <v>5.00078</v>
      </c>
      <c r="EX166">
        <v>5505.072142857143</v>
      </c>
      <c r="EY166">
        <v>16379.63928571429</v>
      </c>
      <c r="EZ166">
        <v>42.00182142857143</v>
      </c>
      <c r="FA166">
        <v>44.15157142857142</v>
      </c>
      <c r="FB166">
        <v>42.34796428571428</v>
      </c>
      <c r="FC166">
        <v>43.26314285714285</v>
      </c>
      <c r="FD166">
        <v>42.92828571428571</v>
      </c>
      <c r="FE166">
        <v>1955.095357142857</v>
      </c>
      <c r="FF166">
        <v>39.91</v>
      </c>
      <c r="FG166">
        <v>0</v>
      </c>
      <c r="FH166">
        <v>1686153361.3</v>
      </c>
      <c r="FI166">
        <v>0</v>
      </c>
      <c r="FJ166">
        <v>93.12424230769231</v>
      </c>
      <c r="FK166">
        <v>1.585726495097976</v>
      </c>
      <c r="FL166">
        <v>102.0246153714218</v>
      </c>
      <c r="FM166">
        <v>5505.588461538462</v>
      </c>
      <c r="FN166">
        <v>15</v>
      </c>
      <c r="FO166">
        <v>0</v>
      </c>
      <c r="FP166" t="s">
        <v>431</v>
      </c>
      <c r="FQ166">
        <v>1685208052.5</v>
      </c>
      <c r="FR166">
        <v>1685208070</v>
      </c>
      <c r="FS166">
        <v>0</v>
      </c>
      <c r="FT166">
        <v>0.013</v>
      </c>
      <c r="FU166">
        <v>-0.005</v>
      </c>
      <c r="FV166">
        <v>-0.464</v>
      </c>
      <c r="FW166">
        <v>-0.401</v>
      </c>
      <c r="FX166">
        <v>420</v>
      </c>
      <c r="FY166">
        <v>0</v>
      </c>
      <c r="FZ166">
        <v>0.03</v>
      </c>
      <c r="GA166">
        <v>0.02</v>
      </c>
      <c r="GB166">
        <v>-35.35301</v>
      </c>
      <c r="GC166">
        <v>-0.6495489681050203</v>
      </c>
      <c r="GD166">
        <v>0.07681130060088874</v>
      </c>
      <c r="GE166">
        <v>0</v>
      </c>
      <c r="GF166">
        <v>0.9558923499999998</v>
      </c>
      <c r="GG166">
        <v>-0.03912166604127629</v>
      </c>
      <c r="GH166">
        <v>0.004071718234050592</v>
      </c>
      <c r="GI166">
        <v>1</v>
      </c>
      <c r="GJ166">
        <v>1</v>
      </c>
      <c r="GK166">
        <v>2</v>
      </c>
      <c r="GL166" t="s">
        <v>439</v>
      </c>
      <c r="GM166">
        <v>3.10186</v>
      </c>
      <c r="GN166">
        <v>2.75815</v>
      </c>
      <c r="GO166">
        <v>0.136647</v>
      </c>
      <c r="GP166">
        <v>0.140651</v>
      </c>
      <c r="GQ166">
        <v>0.09461849999999999</v>
      </c>
      <c r="GR166">
        <v>0.0908684</v>
      </c>
      <c r="GS166">
        <v>22189.2</v>
      </c>
      <c r="GT166">
        <v>21735.2</v>
      </c>
      <c r="GU166">
        <v>26255.3</v>
      </c>
      <c r="GV166">
        <v>25640.2</v>
      </c>
      <c r="GW166">
        <v>38142.1</v>
      </c>
      <c r="GX166">
        <v>35375.1</v>
      </c>
      <c r="GY166">
        <v>45899.7</v>
      </c>
      <c r="GZ166">
        <v>42098.2</v>
      </c>
      <c r="HA166">
        <v>1.85777</v>
      </c>
      <c r="HB166">
        <v>1.76388</v>
      </c>
      <c r="HC166">
        <v>0.0107475</v>
      </c>
      <c r="HD166">
        <v>0</v>
      </c>
      <c r="HE166">
        <v>27.8549</v>
      </c>
      <c r="HF166">
        <v>999.9</v>
      </c>
      <c r="HG166">
        <v>30.3</v>
      </c>
      <c r="HH166">
        <v>44.6</v>
      </c>
      <c r="HI166">
        <v>31.542</v>
      </c>
      <c r="HJ166">
        <v>60.7203</v>
      </c>
      <c r="HK166">
        <v>28.0809</v>
      </c>
      <c r="HL166">
        <v>1</v>
      </c>
      <c r="HM166">
        <v>0.306895</v>
      </c>
      <c r="HN166">
        <v>3.91912</v>
      </c>
      <c r="HO166">
        <v>20.26</v>
      </c>
      <c r="HP166">
        <v>5.21055</v>
      </c>
      <c r="HQ166">
        <v>11.98</v>
      </c>
      <c r="HR166">
        <v>4.96355</v>
      </c>
      <c r="HS166">
        <v>3.27408</v>
      </c>
      <c r="HT166">
        <v>9999</v>
      </c>
      <c r="HU166">
        <v>9999</v>
      </c>
      <c r="HV166">
        <v>9999</v>
      </c>
      <c r="HW166">
        <v>57.9</v>
      </c>
      <c r="HX166">
        <v>1.86399</v>
      </c>
      <c r="HY166">
        <v>1.8602</v>
      </c>
      <c r="HZ166">
        <v>1.85863</v>
      </c>
      <c r="IA166">
        <v>1.85989</v>
      </c>
      <c r="IB166">
        <v>1.85989</v>
      </c>
      <c r="IC166">
        <v>1.85852</v>
      </c>
      <c r="ID166">
        <v>1.8576</v>
      </c>
      <c r="IE166">
        <v>1.85242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-1.304</v>
      </c>
      <c r="IT166">
        <v>-0.2829</v>
      </c>
      <c r="IU166">
        <v>-0.7885906718864093</v>
      </c>
      <c r="IV166">
        <v>-0.0007240741224296705</v>
      </c>
      <c r="IW166">
        <v>1.394155135453638E-07</v>
      </c>
      <c r="IX166">
        <v>-7.009397865246837E-11</v>
      </c>
      <c r="IY166">
        <v>-0.2677907096197649</v>
      </c>
      <c r="IZ166">
        <v>-0.01839738240005131</v>
      </c>
      <c r="JA166">
        <v>0.0009886339832832726</v>
      </c>
      <c r="JB166">
        <v>-4.895939666473346E-06</v>
      </c>
      <c r="JC166">
        <v>3</v>
      </c>
      <c r="JD166">
        <v>2018</v>
      </c>
      <c r="JE166">
        <v>1</v>
      </c>
      <c r="JF166">
        <v>26</v>
      </c>
      <c r="JG166">
        <v>15755.3</v>
      </c>
      <c r="JH166">
        <v>15755</v>
      </c>
      <c r="JI166">
        <v>1.99341</v>
      </c>
      <c r="JJ166">
        <v>2.67212</v>
      </c>
      <c r="JK166">
        <v>1.49658</v>
      </c>
      <c r="JL166">
        <v>2.38281</v>
      </c>
      <c r="JM166">
        <v>1.54785</v>
      </c>
      <c r="JN166">
        <v>2.41577</v>
      </c>
      <c r="JO166">
        <v>46.6202</v>
      </c>
      <c r="JP166">
        <v>13.8168</v>
      </c>
      <c r="JQ166">
        <v>18</v>
      </c>
      <c r="JR166">
        <v>490.628</v>
      </c>
      <c r="JS166">
        <v>445.206</v>
      </c>
      <c r="JT166">
        <v>22.8751</v>
      </c>
      <c r="JU166">
        <v>31.0438</v>
      </c>
      <c r="JV166">
        <v>30.0005</v>
      </c>
      <c r="JW166">
        <v>31.1311</v>
      </c>
      <c r="JX166">
        <v>31.1029</v>
      </c>
      <c r="JY166">
        <v>40.0113</v>
      </c>
      <c r="JZ166">
        <v>36.1249</v>
      </c>
      <c r="KA166">
        <v>0</v>
      </c>
      <c r="KB166">
        <v>22.8627</v>
      </c>
      <c r="KC166">
        <v>841.1660000000001</v>
      </c>
      <c r="KD166">
        <v>18.534</v>
      </c>
      <c r="KE166">
        <v>100.314</v>
      </c>
      <c r="KF166">
        <v>100.094</v>
      </c>
    </row>
    <row r="167" spans="1:292">
      <c r="A167">
        <v>147</v>
      </c>
      <c r="B167">
        <v>1686153373.1</v>
      </c>
      <c r="C167">
        <v>4122.099999904633</v>
      </c>
      <c r="D167" t="s">
        <v>730</v>
      </c>
      <c r="E167" t="s">
        <v>731</v>
      </c>
      <c r="F167">
        <v>5</v>
      </c>
      <c r="G167" t="s">
        <v>631</v>
      </c>
      <c r="H167">
        <v>1686153365.6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840.3662122431874</v>
      </c>
      <c r="AJ167">
        <v>813.2441575757575</v>
      </c>
      <c r="AK167">
        <v>3.419479589780084</v>
      </c>
      <c r="AL167">
        <v>66.84819655366584</v>
      </c>
      <c r="AM167">
        <f>(AO167 - AN167 + DX167*1E3/(8.314*(DZ167+273.15)) * AQ167/DW167 * AP167) * DW167/(100*DK167) * 1000/(1000 - AO167)</f>
        <v>0</v>
      </c>
      <c r="AN167">
        <v>18.54892861653618</v>
      </c>
      <c r="AO167">
        <v>19.48969575757576</v>
      </c>
      <c r="AP167">
        <v>-5.35354501269357E-06</v>
      </c>
      <c r="AQ167">
        <v>100.2819492791305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1.24</v>
      </c>
      <c r="DL167">
        <v>0.5</v>
      </c>
      <c r="DM167" t="s">
        <v>430</v>
      </c>
      <c r="DN167">
        <v>2</v>
      </c>
      <c r="DO167" t="b">
        <v>1</v>
      </c>
      <c r="DP167">
        <v>1686153365.6</v>
      </c>
      <c r="DQ167">
        <v>773.9313703703702</v>
      </c>
      <c r="DR167">
        <v>809.3845925925925</v>
      </c>
      <c r="DS167">
        <v>19.49404814814815</v>
      </c>
      <c r="DT167">
        <v>18.54550740740741</v>
      </c>
      <c r="DU167">
        <v>775.2301851851852</v>
      </c>
      <c r="DV167">
        <v>19.77687407407408</v>
      </c>
      <c r="DW167">
        <v>500.013</v>
      </c>
      <c r="DX167">
        <v>90.70293703703707</v>
      </c>
      <c r="DY167">
        <v>0.09999894074074073</v>
      </c>
      <c r="DZ167">
        <v>26.81634444444444</v>
      </c>
      <c r="EA167">
        <v>28.02252592592593</v>
      </c>
      <c r="EB167">
        <v>999.9000000000001</v>
      </c>
      <c r="EC167">
        <v>0</v>
      </c>
      <c r="ED167">
        <v>0</v>
      </c>
      <c r="EE167">
        <v>10000.30407407407</v>
      </c>
      <c r="EF167">
        <v>0</v>
      </c>
      <c r="EG167">
        <v>1700.319259259259</v>
      </c>
      <c r="EH167">
        <v>-35.45325555555556</v>
      </c>
      <c r="EI167">
        <v>789.3183333333333</v>
      </c>
      <c r="EJ167">
        <v>824.6786666666667</v>
      </c>
      <c r="EK167">
        <v>0.9485438888888889</v>
      </c>
      <c r="EL167">
        <v>809.3845925925925</v>
      </c>
      <c r="EM167">
        <v>18.54550740740741</v>
      </c>
      <c r="EN167">
        <v>1.768167777777778</v>
      </c>
      <c r="EO167">
        <v>1.682130740740741</v>
      </c>
      <c r="EP167">
        <v>15.50819259259259</v>
      </c>
      <c r="EQ167">
        <v>14.73251851851852</v>
      </c>
      <c r="ER167">
        <v>2000.023333333334</v>
      </c>
      <c r="ES167">
        <v>0.9799936666666667</v>
      </c>
      <c r="ET167">
        <v>0.02000652962962963</v>
      </c>
      <c r="EU167">
        <v>0</v>
      </c>
      <c r="EV167">
        <v>93.27310740740741</v>
      </c>
      <c r="EW167">
        <v>5.00078</v>
      </c>
      <c r="EX167">
        <v>5514.109629629629</v>
      </c>
      <c r="EY167">
        <v>16379.77777777778</v>
      </c>
      <c r="EZ167">
        <v>41.99277777777777</v>
      </c>
      <c r="FA167">
        <v>44.15255555555556</v>
      </c>
      <c r="FB167">
        <v>42.34925925925926</v>
      </c>
      <c r="FC167">
        <v>43.26833333333333</v>
      </c>
      <c r="FD167">
        <v>42.95114814814814</v>
      </c>
      <c r="FE167">
        <v>1955.113333333333</v>
      </c>
      <c r="FF167">
        <v>39.91</v>
      </c>
      <c r="FG167">
        <v>0</v>
      </c>
      <c r="FH167">
        <v>1686153366.1</v>
      </c>
      <c r="FI167">
        <v>0</v>
      </c>
      <c r="FJ167">
        <v>93.31174999999999</v>
      </c>
      <c r="FK167">
        <v>2.305924786996964</v>
      </c>
      <c r="FL167">
        <v>91.67384615011609</v>
      </c>
      <c r="FM167">
        <v>5513.641538461538</v>
      </c>
      <c r="FN167">
        <v>15</v>
      </c>
      <c r="FO167">
        <v>0</v>
      </c>
      <c r="FP167" t="s">
        <v>431</v>
      </c>
      <c r="FQ167">
        <v>1685208052.5</v>
      </c>
      <c r="FR167">
        <v>1685208070</v>
      </c>
      <c r="FS167">
        <v>0</v>
      </c>
      <c r="FT167">
        <v>0.013</v>
      </c>
      <c r="FU167">
        <v>-0.005</v>
      </c>
      <c r="FV167">
        <v>-0.464</v>
      </c>
      <c r="FW167">
        <v>-0.401</v>
      </c>
      <c r="FX167">
        <v>420</v>
      </c>
      <c r="FY167">
        <v>0</v>
      </c>
      <c r="FZ167">
        <v>0.03</v>
      </c>
      <c r="GA167">
        <v>0.02</v>
      </c>
      <c r="GB167">
        <v>-35.419635</v>
      </c>
      <c r="GC167">
        <v>-0.9306866791744602</v>
      </c>
      <c r="GD167">
        <v>0.1021185549985906</v>
      </c>
      <c r="GE167">
        <v>0</v>
      </c>
      <c r="GF167">
        <v>0.951548975</v>
      </c>
      <c r="GG167">
        <v>-0.06216523452157809</v>
      </c>
      <c r="GH167">
        <v>0.006219307861360056</v>
      </c>
      <c r="GI167">
        <v>1</v>
      </c>
      <c r="GJ167">
        <v>1</v>
      </c>
      <c r="GK167">
        <v>2</v>
      </c>
      <c r="GL167" t="s">
        <v>439</v>
      </c>
      <c r="GM167">
        <v>3.10184</v>
      </c>
      <c r="GN167">
        <v>2.75804</v>
      </c>
      <c r="GO167">
        <v>0.138589</v>
      </c>
      <c r="GP167">
        <v>0.14254</v>
      </c>
      <c r="GQ167">
        <v>0.09460979999999999</v>
      </c>
      <c r="GR167">
        <v>0.0908804</v>
      </c>
      <c r="GS167">
        <v>22139.3</v>
      </c>
      <c r="GT167">
        <v>21687.1</v>
      </c>
      <c r="GU167">
        <v>26255.3</v>
      </c>
      <c r="GV167">
        <v>25639.9</v>
      </c>
      <c r="GW167">
        <v>38142.6</v>
      </c>
      <c r="GX167">
        <v>35374.7</v>
      </c>
      <c r="GY167">
        <v>45899.6</v>
      </c>
      <c r="GZ167">
        <v>42098</v>
      </c>
      <c r="HA167">
        <v>1.85783</v>
      </c>
      <c r="HB167">
        <v>1.7642</v>
      </c>
      <c r="HC167">
        <v>0.00841916</v>
      </c>
      <c r="HD167">
        <v>0</v>
      </c>
      <c r="HE167">
        <v>27.8626</v>
      </c>
      <c r="HF167">
        <v>999.9</v>
      </c>
      <c r="HG167">
        <v>30.3</v>
      </c>
      <c r="HH167">
        <v>44.6</v>
      </c>
      <c r="HI167">
        <v>31.5396</v>
      </c>
      <c r="HJ167">
        <v>61.0003</v>
      </c>
      <c r="HK167">
        <v>28.3013</v>
      </c>
      <c r="HL167">
        <v>1</v>
      </c>
      <c r="HM167">
        <v>0.307088</v>
      </c>
      <c r="HN167">
        <v>3.92769</v>
      </c>
      <c r="HO167">
        <v>20.2598</v>
      </c>
      <c r="HP167">
        <v>5.2107</v>
      </c>
      <c r="HQ167">
        <v>11.98</v>
      </c>
      <c r="HR167">
        <v>4.9635</v>
      </c>
      <c r="HS167">
        <v>3.2741</v>
      </c>
      <c r="HT167">
        <v>9999</v>
      </c>
      <c r="HU167">
        <v>9999</v>
      </c>
      <c r="HV167">
        <v>9999</v>
      </c>
      <c r="HW167">
        <v>57.9</v>
      </c>
      <c r="HX167">
        <v>1.86397</v>
      </c>
      <c r="HY167">
        <v>1.8602</v>
      </c>
      <c r="HZ167">
        <v>1.85862</v>
      </c>
      <c r="IA167">
        <v>1.85989</v>
      </c>
      <c r="IB167">
        <v>1.85989</v>
      </c>
      <c r="IC167">
        <v>1.85852</v>
      </c>
      <c r="ID167">
        <v>1.8576</v>
      </c>
      <c r="IE167">
        <v>1.85242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-1.315</v>
      </c>
      <c r="IT167">
        <v>-0.2829</v>
      </c>
      <c r="IU167">
        <v>-0.7885906718864093</v>
      </c>
      <c r="IV167">
        <v>-0.0007240741224296705</v>
      </c>
      <c r="IW167">
        <v>1.394155135453638E-07</v>
      </c>
      <c r="IX167">
        <v>-7.009397865246837E-11</v>
      </c>
      <c r="IY167">
        <v>-0.2677907096197649</v>
      </c>
      <c r="IZ167">
        <v>-0.01839738240005131</v>
      </c>
      <c r="JA167">
        <v>0.0009886339832832726</v>
      </c>
      <c r="JB167">
        <v>-4.895939666473346E-06</v>
      </c>
      <c r="JC167">
        <v>3</v>
      </c>
      <c r="JD167">
        <v>2018</v>
      </c>
      <c r="JE167">
        <v>1</v>
      </c>
      <c r="JF167">
        <v>26</v>
      </c>
      <c r="JG167">
        <v>15755.3</v>
      </c>
      <c r="JH167">
        <v>15755.1</v>
      </c>
      <c r="JI167">
        <v>2.02393</v>
      </c>
      <c r="JJ167">
        <v>2.66846</v>
      </c>
      <c r="JK167">
        <v>1.49658</v>
      </c>
      <c r="JL167">
        <v>2.38403</v>
      </c>
      <c r="JM167">
        <v>1.54785</v>
      </c>
      <c r="JN167">
        <v>2.40845</v>
      </c>
      <c r="JO167">
        <v>46.6202</v>
      </c>
      <c r="JP167">
        <v>13.8256</v>
      </c>
      <c r="JQ167">
        <v>18</v>
      </c>
      <c r="JR167">
        <v>490.658</v>
      </c>
      <c r="JS167">
        <v>445.406</v>
      </c>
      <c r="JT167">
        <v>22.8462</v>
      </c>
      <c r="JU167">
        <v>31.0472</v>
      </c>
      <c r="JV167">
        <v>30.0003</v>
      </c>
      <c r="JW167">
        <v>31.1311</v>
      </c>
      <c r="JX167">
        <v>31.1029</v>
      </c>
      <c r="JY167">
        <v>40.6358</v>
      </c>
      <c r="JZ167">
        <v>36.1249</v>
      </c>
      <c r="KA167">
        <v>0</v>
      </c>
      <c r="KB167">
        <v>22.8341</v>
      </c>
      <c r="KC167">
        <v>854.524</v>
      </c>
      <c r="KD167">
        <v>18.5363</v>
      </c>
      <c r="KE167">
        <v>100.314</v>
      </c>
      <c r="KF167">
        <v>100.093</v>
      </c>
    </row>
    <row r="168" spans="1:292">
      <c r="A168">
        <v>148</v>
      </c>
      <c r="B168">
        <v>1686153378.1</v>
      </c>
      <c r="C168">
        <v>4127.099999904633</v>
      </c>
      <c r="D168" t="s">
        <v>732</v>
      </c>
      <c r="E168" t="s">
        <v>733</v>
      </c>
      <c r="F168">
        <v>5</v>
      </c>
      <c r="G168" t="s">
        <v>631</v>
      </c>
      <c r="H168">
        <v>1686153370.314285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857.253220225096</v>
      </c>
      <c r="AJ168">
        <v>830.2758848484847</v>
      </c>
      <c r="AK168">
        <v>3.410678564230292</v>
      </c>
      <c r="AL168">
        <v>66.84819655366584</v>
      </c>
      <c r="AM168">
        <f>(AO168 - AN168 + DX168*1E3/(8.314*(DZ168+273.15)) * AQ168/DW168 * AP168) * DW168/(100*DK168) * 1000/(1000 - AO168)</f>
        <v>0</v>
      </c>
      <c r="AN168">
        <v>18.55358712838844</v>
      </c>
      <c r="AO168">
        <v>19.48817151515152</v>
      </c>
      <c r="AP168">
        <v>-1.4252128723616E-05</v>
      </c>
      <c r="AQ168">
        <v>100.2819492791305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1.24</v>
      </c>
      <c r="DL168">
        <v>0.5</v>
      </c>
      <c r="DM168" t="s">
        <v>430</v>
      </c>
      <c r="DN168">
        <v>2</v>
      </c>
      <c r="DO168" t="b">
        <v>1</v>
      </c>
      <c r="DP168">
        <v>1686153370.314285</v>
      </c>
      <c r="DQ168">
        <v>789.7122857142857</v>
      </c>
      <c r="DR168">
        <v>825.1966785714285</v>
      </c>
      <c r="DS168">
        <v>19.49110357142857</v>
      </c>
      <c r="DT168">
        <v>18.54905357142857</v>
      </c>
      <c r="DU168">
        <v>791.0211071428573</v>
      </c>
      <c r="DV168">
        <v>19.77397142857143</v>
      </c>
      <c r="DW168">
        <v>500.0163928571429</v>
      </c>
      <c r="DX168">
        <v>90.70229285714285</v>
      </c>
      <c r="DY168">
        <v>0.0999860857142857</v>
      </c>
      <c r="DZ168">
        <v>26.80676785714286</v>
      </c>
      <c r="EA168">
        <v>28.01512857142857</v>
      </c>
      <c r="EB168">
        <v>999.9000000000002</v>
      </c>
      <c r="EC168">
        <v>0</v>
      </c>
      <c r="ED168">
        <v>0</v>
      </c>
      <c r="EE168">
        <v>9996.316428571428</v>
      </c>
      <c r="EF168">
        <v>0</v>
      </c>
      <c r="EG168">
        <v>1700.281428571428</v>
      </c>
      <c r="EH168">
        <v>-35.48448214285715</v>
      </c>
      <c r="EI168">
        <v>805.4105</v>
      </c>
      <c r="EJ168">
        <v>840.7926428571428</v>
      </c>
      <c r="EK168">
        <v>0.9420471071428571</v>
      </c>
      <c r="EL168">
        <v>825.1966785714285</v>
      </c>
      <c r="EM168">
        <v>18.54905357142857</v>
      </c>
      <c r="EN168">
        <v>1.767888928571429</v>
      </c>
      <c r="EO168">
        <v>1.682441428571428</v>
      </c>
      <c r="EP168">
        <v>15.50572857142857</v>
      </c>
      <c r="EQ168">
        <v>14.73537857142857</v>
      </c>
      <c r="ER168">
        <v>2000.023214285714</v>
      </c>
      <c r="ES168">
        <v>0.9799934285714286</v>
      </c>
      <c r="ET168">
        <v>0.02000676785714286</v>
      </c>
      <c r="EU168">
        <v>0</v>
      </c>
      <c r="EV168">
        <v>93.44183928571428</v>
      </c>
      <c r="EW168">
        <v>5.00078</v>
      </c>
      <c r="EX168">
        <v>5521.559642857143</v>
      </c>
      <c r="EY168">
        <v>16379.77857142857</v>
      </c>
      <c r="EZ168">
        <v>42.00646428571428</v>
      </c>
      <c r="FA168">
        <v>44.156</v>
      </c>
      <c r="FB168">
        <v>42.36357142857141</v>
      </c>
      <c r="FC168">
        <v>43.27875</v>
      </c>
      <c r="FD168">
        <v>42.96846428571428</v>
      </c>
      <c r="FE168">
        <v>1955.111071428571</v>
      </c>
      <c r="FF168">
        <v>39.91035714285714</v>
      </c>
      <c r="FG168">
        <v>0</v>
      </c>
      <c r="FH168">
        <v>1686153371.5</v>
      </c>
      <c r="FI168">
        <v>0</v>
      </c>
      <c r="FJ168">
        <v>93.500944</v>
      </c>
      <c r="FK168">
        <v>2.426792312007525</v>
      </c>
      <c r="FL168">
        <v>86.03230748732538</v>
      </c>
      <c r="FM168">
        <v>5522.2768</v>
      </c>
      <c r="FN168">
        <v>15</v>
      </c>
      <c r="FO168">
        <v>0</v>
      </c>
      <c r="FP168" t="s">
        <v>431</v>
      </c>
      <c r="FQ168">
        <v>1685208052.5</v>
      </c>
      <c r="FR168">
        <v>1685208070</v>
      </c>
      <c r="FS168">
        <v>0</v>
      </c>
      <c r="FT168">
        <v>0.013</v>
      </c>
      <c r="FU168">
        <v>-0.005</v>
      </c>
      <c r="FV168">
        <v>-0.464</v>
      </c>
      <c r="FW168">
        <v>-0.401</v>
      </c>
      <c r="FX168">
        <v>420</v>
      </c>
      <c r="FY168">
        <v>0</v>
      </c>
      <c r="FZ168">
        <v>0.03</v>
      </c>
      <c r="GA168">
        <v>0.02</v>
      </c>
      <c r="GB168">
        <v>-35.44537</v>
      </c>
      <c r="GC168">
        <v>-0.4774424015009284</v>
      </c>
      <c r="GD168">
        <v>0.08779763151702971</v>
      </c>
      <c r="GE168">
        <v>0</v>
      </c>
      <c r="GF168">
        <v>0.9460405</v>
      </c>
      <c r="GG168">
        <v>-0.08165612757973745</v>
      </c>
      <c r="GH168">
        <v>0.007875604383156893</v>
      </c>
      <c r="GI168">
        <v>1</v>
      </c>
      <c r="GJ168">
        <v>1</v>
      </c>
      <c r="GK168">
        <v>2</v>
      </c>
      <c r="GL168" t="s">
        <v>439</v>
      </c>
      <c r="GM168">
        <v>3.10189</v>
      </c>
      <c r="GN168">
        <v>2.75802</v>
      </c>
      <c r="GO168">
        <v>0.140507</v>
      </c>
      <c r="GP168">
        <v>0.14442</v>
      </c>
      <c r="GQ168">
        <v>0.0946041</v>
      </c>
      <c r="GR168">
        <v>0.09089559999999999</v>
      </c>
      <c r="GS168">
        <v>22089.9</v>
      </c>
      <c r="GT168">
        <v>21639.4</v>
      </c>
      <c r="GU168">
        <v>26255.2</v>
      </c>
      <c r="GV168">
        <v>25639.7</v>
      </c>
      <c r="GW168">
        <v>38142.9</v>
      </c>
      <c r="GX168">
        <v>35373.8</v>
      </c>
      <c r="GY168">
        <v>45899.4</v>
      </c>
      <c r="GZ168">
        <v>42097.4</v>
      </c>
      <c r="HA168">
        <v>1.85777</v>
      </c>
      <c r="HB168">
        <v>1.7638</v>
      </c>
      <c r="HC168">
        <v>0.00819191</v>
      </c>
      <c r="HD168">
        <v>0</v>
      </c>
      <c r="HE168">
        <v>27.8673</v>
      </c>
      <c r="HF168">
        <v>999.9</v>
      </c>
      <c r="HG168">
        <v>30.3</v>
      </c>
      <c r="HH168">
        <v>44.6</v>
      </c>
      <c r="HI168">
        <v>31.5404</v>
      </c>
      <c r="HJ168">
        <v>61.4003</v>
      </c>
      <c r="HK168">
        <v>28.1851</v>
      </c>
      <c r="HL168">
        <v>1</v>
      </c>
      <c r="HM168">
        <v>0.307165</v>
      </c>
      <c r="HN168">
        <v>3.85701</v>
      </c>
      <c r="HO168">
        <v>20.2616</v>
      </c>
      <c r="HP168">
        <v>5.21115</v>
      </c>
      <c r="HQ168">
        <v>11.98</v>
      </c>
      <c r="HR168">
        <v>4.96375</v>
      </c>
      <c r="HS168">
        <v>3.2743</v>
      </c>
      <c r="HT168">
        <v>9999</v>
      </c>
      <c r="HU168">
        <v>9999</v>
      </c>
      <c r="HV168">
        <v>9999</v>
      </c>
      <c r="HW168">
        <v>57.9</v>
      </c>
      <c r="HX168">
        <v>1.86399</v>
      </c>
      <c r="HY168">
        <v>1.8602</v>
      </c>
      <c r="HZ168">
        <v>1.8586</v>
      </c>
      <c r="IA168">
        <v>1.85989</v>
      </c>
      <c r="IB168">
        <v>1.85989</v>
      </c>
      <c r="IC168">
        <v>1.85852</v>
      </c>
      <c r="ID168">
        <v>1.8576</v>
      </c>
      <c r="IE168">
        <v>1.85242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-1.326</v>
      </c>
      <c r="IT168">
        <v>-0.2829</v>
      </c>
      <c r="IU168">
        <v>-0.7885906718864093</v>
      </c>
      <c r="IV168">
        <v>-0.0007240741224296705</v>
      </c>
      <c r="IW168">
        <v>1.394155135453638E-07</v>
      </c>
      <c r="IX168">
        <v>-7.009397865246837E-11</v>
      </c>
      <c r="IY168">
        <v>-0.2677907096197649</v>
      </c>
      <c r="IZ168">
        <v>-0.01839738240005131</v>
      </c>
      <c r="JA168">
        <v>0.0009886339832832726</v>
      </c>
      <c r="JB168">
        <v>-4.895939666473346E-06</v>
      </c>
      <c r="JC168">
        <v>3</v>
      </c>
      <c r="JD168">
        <v>2018</v>
      </c>
      <c r="JE168">
        <v>1</v>
      </c>
      <c r="JF168">
        <v>26</v>
      </c>
      <c r="JG168">
        <v>15755.4</v>
      </c>
      <c r="JH168">
        <v>15755.1</v>
      </c>
      <c r="JI168">
        <v>2.05933</v>
      </c>
      <c r="JJ168">
        <v>2.66357</v>
      </c>
      <c r="JK168">
        <v>1.49658</v>
      </c>
      <c r="JL168">
        <v>2.38281</v>
      </c>
      <c r="JM168">
        <v>1.54785</v>
      </c>
      <c r="JN168">
        <v>2.47314</v>
      </c>
      <c r="JO168">
        <v>46.6202</v>
      </c>
      <c r="JP168">
        <v>13.8343</v>
      </c>
      <c r="JQ168">
        <v>18</v>
      </c>
      <c r="JR168">
        <v>490.628</v>
      </c>
      <c r="JS168">
        <v>445.153</v>
      </c>
      <c r="JT168">
        <v>22.8244</v>
      </c>
      <c r="JU168">
        <v>31.0508</v>
      </c>
      <c r="JV168">
        <v>30.0003</v>
      </c>
      <c r="JW168">
        <v>31.1311</v>
      </c>
      <c r="JX168">
        <v>31.1019</v>
      </c>
      <c r="JY168">
        <v>41.3191</v>
      </c>
      <c r="JZ168">
        <v>36.1249</v>
      </c>
      <c r="KA168">
        <v>0</v>
      </c>
      <c r="KB168">
        <v>22.8321</v>
      </c>
      <c r="KC168">
        <v>874.559</v>
      </c>
      <c r="KD168">
        <v>18.5344</v>
      </c>
      <c r="KE168">
        <v>100.314</v>
      </c>
      <c r="KF168">
        <v>100.092</v>
      </c>
    </row>
    <row r="169" spans="1:292">
      <c r="A169">
        <v>149</v>
      </c>
      <c r="B169">
        <v>1686153383.1</v>
      </c>
      <c r="C169">
        <v>4132.099999904633</v>
      </c>
      <c r="D169" t="s">
        <v>734</v>
      </c>
      <c r="E169" t="s">
        <v>735</v>
      </c>
      <c r="F169">
        <v>5</v>
      </c>
      <c r="G169" t="s">
        <v>631</v>
      </c>
      <c r="H169">
        <v>1686153375.6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874.5085399430685</v>
      </c>
      <c r="AJ169">
        <v>847.2762969696965</v>
      </c>
      <c r="AK169">
        <v>3.397759384588177</v>
      </c>
      <c r="AL169">
        <v>66.84819655366584</v>
      </c>
      <c r="AM169">
        <f>(AO169 - AN169 + DX169*1E3/(8.314*(DZ169+273.15)) * AQ169/DW169 * AP169) * DW169/(100*DK169) * 1000/(1000 - AO169)</f>
        <v>0</v>
      </c>
      <c r="AN169">
        <v>18.55778595117792</v>
      </c>
      <c r="AO169">
        <v>19.49044787878787</v>
      </c>
      <c r="AP169">
        <v>1.628258710833132E-05</v>
      </c>
      <c r="AQ169">
        <v>100.2819492791305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1.24</v>
      </c>
      <c r="DL169">
        <v>0.5</v>
      </c>
      <c r="DM169" t="s">
        <v>430</v>
      </c>
      <c r="DN169">
        <v>2</v>
      </c>
      <c r="DO169" t="b">
        <v>1</v>
      </c>
      <c r="DP169">
        <v>1686153375.6</v>
      </c>
      <c r="DQ169">
        <v>807.396888888889</v>
      </c>
      <c r="DR169">
        <v>842.9276296296297</v>
      </c>
      <c r="DS169">
        <v>19.48944444444444</v>
      </c>
      <c r="DT169">
        <v>18.55342222222222</v>
      </c>
      <c r="DU169">
        <v>808.716962962963</v>
      </c>
      <c r="DV169">
        <v>19.77234074074074</v>
      </c>
      <c r="DW169">
        <v>500.0069629629629</v>
      </c>
      <c r="DX169">
        <v>90.70128888888887</v>
      </c>
      <c r="DY169">
        <v>0.1000571925925926</v>
      </c>
      <c r="DZ169">
        <v>26.79596666666667</v>
      </c>
      <c r="EA169">
        <v>28.00315925925926</v>
      </c>
      <c r="EB169">
        <v>999.9000000000001</v>
      </c>
      <c r="EC169">
        <v>0</v>
      </c>
      <c r="ED169">
        <v>0</v>
      </c>
      <c r="EE169">
        <v>9991.43</v>
      </c>
      <c r="EF169">
        <v>0</v>
      </c>
      <c r="EG169">
        <v>1700.697407407407</v>
      </c>
      <c r="EH169">
        <v>-35.53073333333333</v>
      </c>
      <c r="EI169">
        <v>823.4453333333332</v>
      </c>
      <c r="EJ169">
        <v>858.8624814814814</v>
      </c>
      <c r="EK169">
        <v>0.9360293703703704</v>
      </c>
      <c r="EL169">
        <v>842.9276296296297</v>
      </c>
      <c r="EM169">
        <v>18.55342222222222</v>
      </c>
      <c r="EN169">
        <v>1.76771962962963</v>
      </c>
      <c r="EO169">
        <v>1.682818888888889</v>
      </c>
      <c r="EP169">
        <v>15.50423333333333</v>
      </c>
      <c r="EQ169">
        <v>14.73885185185186</v>
      </c>
      <c r="ER169">
        <v>2000.024444444444</v>
      </c>
      <c r="ES169">
        <v>0.9799942962962963</v>
      </c>
      <c r="ET169">
        <v>0.02000586296296296</v>
      </c>
      <c r="EU169">
        <v>0</v>
      </c>
      <c r="EV169">
        <v>93.63787037037036</v>
      </c>
      <c r="EW169">
        <v>5.00078</v>
      </c>
      <c r="EX169">
        <v>5529.495925925927</v>
      </c>
      <c r="EY169">
        <v>16379.7962962963</v>
      </c>
      <c r="EZ169">
        <v>41.99981481481481</v>
      </c>
      <c r="FA169">
        <v>44.15485185185184</v>
      </c>
      <c r="FB169">
        <v>42.35618518518518</v>
      </c>
      <c r="FC169">
        <v>43.29366666666665</v>
      </c>
      <c r="FD169">
        <v>42.9604074074074</v>
      </c>
      <c r="FE169">
        <v>1955.111851851852</v>
      </c>
      <c r="FF169">
        <v>39.91074074074074</v>
      </c>
      <c r="FG169">
        <v>0</v>
      </c>
      <c r="FH169">
        <v>1686153376.3</v>
      </c>
      <c r="FI169">
        <v>0</v>
      </c>
      <c r="FJ169">
        <v>93.67342400000001</v>
      </c>
      <c r="FK169">
        <v>1.134276913820009</v>
      </c>
      <c r="FL169">
        <v>89.06846173467478</v>
      </c>
      <c r="FM169">
        <v>5529.5452</v>
      </c>
      <c r="FN169">
        <v>15</v>
      </c>
      <c r="FO169">
        <v>0</v>
      </c>
      <c r="FP169" t="s">
        <v>431</v>
      </c>
      <c r="FQ169">
        <v>1685208052.5</v>
      </c>
      <c r="FR169">
        <v>1685208070</v>
      </c>
      <c r="FS169">
        <v>0</v>
      </c>
      <c r="FT169">
        <v>0.013</v>
      </c>
      <c r="FU169">
        <v>-0.005</v>
      </c>
      <c r="FV169">
        <v>-0.464</v>
      </c>
      <c r="FW169">
        <v>-0.401</v>
      </c>
      <c r="FX169">
        <v>420</v>
      </c>
      <c r="FY169">
        <v>0</v>
      </c>
      <c r="FZ169">
        <v>0.03</v>
      </c>
      <c r="GA169">
        <v>0.02</v>
      </c>
      <c r="GB169">
        <v>-35.51313170731708</v>
      </c>
      <c r="GC169">
        <v>-0.3500655052264975</v>
      </c>
      <c r="GD169">
        <v>0.0782661420707962</v>
      </c>
      <c r="GE169">
        <v>0</v>
      </c>
      <c r="GF169">
        <v>0.9397615853658537</v>
      </c>
      <c r="GG169">
        <v>-0.06949085017421543</v>
      </c>
      <c r="GH169">
        <v>0.0069736087273188</v>
      </c>
      <c r="GI169">
        <v>1</v>
      </c>
      <c r="GJ169">
        <v>1</v>
      </c>
      <c r="GK169">
        <v>2</v>
      </c>
      <c r="GL169" t="s">
        <v>439</v>
      </c>
      <c r="GM169">
        <v>3.10187</v>
      </c>
      <c r="GN169">
        <v>2.75813</v>
      </c>
      <c r="GO169">
        <v>0.1424</v>
      </c>
      <c r="GP169">
        <v>0.146278</v>
      </c>
      <c r="GQ169">
        <v>0.0946121</v>
      </c>
      <c r="GR169">
        <v>0.09090479999999999</v>
      </c>
      <c r="GS169">
        <v>22041.1</v>
      </c>
      <c r="GT169">
        <v>21592.6</v>
      </c>
      <c r="GU169">
        <v>26255</v>
      </c>
      <c r="GV169">
        <v>25640</v>
      </c>
      <c r="GW169">
        <v>38142.6</v>
      </c>
      <c r="GX169">
        <v>35373.7</v>
      </c>
      <c r="GY169">
        <v>45899.2</v>
      </c>
      <c r="GZ169">
        <v>42097.5</v>
      </c>
      <c r="HA169">
        <v>1.85795</v>
      </c>
      <c r="HB169">
        <v>1.76383</v>
      </c>
      <c r="HC169">
        <v>0.00751764</v>
      </c>
      <c r="HD169">
        <v>0</v>
      </c>
      <c r="HE169">
        <v>27.8715</v>
      </c>
      <c r="HF169">
        <v>999.9</v>
      </c>
      <c r="HG169">
        <v>30.3</v>
      </c>
      <c r="HH169">
        <v>44.6</v>
      </c>
      <c r="HI169">
        <v>31.538</v>
      </c>
      <c r="HJ169">
        <v>61.4703</v>
      </c>
      <c r="HK169">
        <v>28.0649</v>
      </c>
      <c r="HL169">
        <v>1</v>
      </c>
      <c r="HM169">
        <v>0.307114</v>
      </c>
      <c r="HN169">
        <v>3.80304</v>
      </c>
      <c r="HO169">
        <v>20.2631</v>
      </c>
      <c r="HP169">
        <v>5.21145</v>
      </c>
      <c r="HQ169">
        <v>11.98</v>
      </c>
      <c r="HR169">
        <v>4.96375</v>
      </c>
      <c r="HS169">
        <v>3.27425</v>
      </c>
      <c r="HT169">
        <v>9999</v>
      </c>
      <c r="HU169">
        <v>9999</v>
      </c>
      <c r="HV169">
        <v>9999</v>
      </c>
      <c r="HW169">
        <v>57.9</v>
      </c>
      <c r="HX169">
        <v>1.864</v>
      </c>
      <c r="HY169">
        <v>1.8602</v>
      </c>
      <c r="HZ169">
        <v>1.85864</v>
      </c>
      <c r="IA169">
        <v>1.85989</v>
      </c>
      <c r="IB169">
        <v>1.85989</v>
      </c>
      <c r="IC169">
        <v>1.85852</v>
      </c>
      <c r="ID169">
        <v>1.8576</v>
      </c>
      <c r="IE169">
        <v>1.85242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-1.336</v>
      </c>
      <c r="IT169">
        <v>-0.2829</v>
      </c>
      <c r="IU169">
        <v>-0.7885906718864093</v>
      </c>
      <c r="IV169">
        <v>-0.0007240741224296705</v>
      </c>
      <c r="IW169">
        <v>1.394155135453638E-07</v>
      </c>
      <c r="IX169">
        <v>-7.009397865246837E-11</v>
      </c>
      <c r="IY169">
        <v>-0.2677907096197649</v>
      </c>
      <c r="IZ169">
        <v>-0.01839738240005131</v>
      </c>
      <c r="JA169">
        <v>0.0009886339832832726</v>
      </c>
      <c r="JB169">
        <v>-4.895939666473346E-06</v>
      </c>
      <c r="JC169">
        <v>3</v>
      </c>
      <c r="JD169">
        <v>2018</v>
      </c>
      <c r="JE169">
        <v>1</v>
      </c>
      <c r="JF169">
        <v>26</v>
      </c>
      <c r="JG169">
        <v>15755.5</v>
      </c>
      <c r="JH169">
        <v>15755.2</v>
      </c>
      <c r="JI169">
        <v>2.08984</v>
      </c>
      <c r="JJ169">
        <v>2.67334</v>
      </c>
      <c r="JK169">
        <v>1.49658</v>
      </c>
      <c r="JL169">
        <v>2.38281</v>
      </c>
      <c r="JM169">
        <v>1.54785</v>
      </c>
      <c r="JN169">
        <v>2.42432</v>
      </c>
      <c r="JO169">
        <v>46.6202</v>
      </c>
      <c r="JP169">
        <v>13.8343</v>
      </c>
      <c r="JQ169">
        <v>18</v>
      </c>
      <c r="JR169">
        <v>490.733</v>
      </c>
      <c r="JS169">
        <v>445.156</v>
      </c>
      <c r="JT169">
        <v>22.8215</v>
      </c>
      <c r="JU169">
        <v>31.054</v>
      </c>
      <c r="JV169">
        <v>30</v>
      </c>
      <c r="JW169">
        <v>31.1311</v>
      </c>
      <c r="JX169">
        <v>31.1003</v>
      </c>
      <c r="JY169">
        <v>41.9377</v>
      </c>
      <c r="JZ169">
        <v>36.1249</v>
      </c>
      <c r="KA169">
        <v>0</v>
      </c>
      <c r="KB169">
        <v>22.8314</v>
      </c>
      <c r="KC169">
        <v>887.9160000000001</v>
      </c>
      <c r="KD169">
        <v>18.5345</v>
      </c>
      <c r="KE169">
        <v>100.313</v>
      </c>
      <c r="KF169">
        <v>100.092</v>
      </c>
    </row>
    <row r="170" spans="1:292">
      <c r="A170">
        <v>150</v>
      </c>
      <c r="B170">
        <v>1686153388.1</v>
      </c>
      <c r="C170">
        <v>4137.099999904633</v>
      </c>
      <c r="D170" t="s">
        <v>736</v>
      </c>
      <c r="E170" t="s">
        <v>737</v>
      </c>
      <c r="F170">
        <v>5</v>
      </c>
      <c r="G170" t="s">
        <v>631</v>
      </c>
      <c r="H170">
        <v>1686153380.314285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891.3677151062528</v>
      </c>
      <c r="AJ170">
        <v>864.2393575757574</v>
      </c>
      <c r="AK170">
        <v>3.400943384416327</v>
      </c>
      <c r="AL170">
        <v>66.84819655366584</v>
      </c>
      <c r="AM170">
        <f>(AO170 - AN170 + DX170*1E3/(8.314*(DZ170+273.15)) * AQ170/DW170 * AP170) * DW170/(100*DK170) * 1000/(1000 - AO170)</f>
        <v>0</v>
      </c>
      <c r="AN170">
        <v>18.55882331932031</v>
      </c>
      <c r="AO170">
        <v>19.48907878787879</v>
      </c>
      <c r="AP170">
        <v>-4.147647349944069E-06</v>
      </c>
      <c r="AQ170">
        <v>100.2819492791305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1.24</v>
      </c>
      <c r="DL170">
        <v>0.5</v>
      </c>
      <c r="DM170" t="s">
        <v>430</v>
      </c>
      <c r="DN170">
        <v>2</v>
      </c>
      <c r="DO170" t="b">
        <v>1</v>
      </c>
      <c r="DP170">
        <v>1686153380.314285</v>
      </c>
      <c r="DQ170">
        <v>823.1256071428571</v>
      </c>
      <c r="DR170">
        <v>858.6718571428571</v>
      </c>
      <c r="DS170">
        <v>19.48944285714286</v>
      </c>
      <c r="DT170">
        <v>18.55654285714286</v>
      </c>
      <c r="DU170">
        <v>824.4557500000001</v>
      </c>
      <c r="DV170">
        <v>19.77232857142857</v>
      </c>
      <c r="DW170">
        <v>500.0040357142857</v>
      </c>
      <c r="DX170">
        <v>90.7008392857143</v>
      </c>
      <c r="DY170">
        <v>0.0999962107142857</v>
      </c>
      <c r="DZ170">
        <v>26.78806428571428</v>
      </c>
      <c r="EA170">
        <v>27.99575714285714</v>
      </c>
      <c r="EB170">
        <v>999.9000000000002</v>
      </c>
      <c r="EC170">
        <v>0</v>
      </c>
      <c r="ED170">
        <v>0</v>
      </c>
      <c r="EE170">
        <v>9997.362142857144</v>
      </c>
      <c r="EF170">
        <v>0</v>
      </c>
      <c r="EG170">
        <v>1700.743571428571</v>
      </c>
      <c r="EH170">
        <v>-35.54636785714285</v>
      </c>
      <c r="EI170">
        <v>839.4867142857144</v>
      </c>
      <c r="EJ170">
        <v>874.9071785714286</v>
      </c>
      <c r="EK170">
        <v>0.9329159642857144</v>
      </c>
      <c r="EL170">
        <v>858.6718571428571</v>
      </c>
      <c r="EM170">
        <v>18.55654285714286</v>
      </c>
      <c r="EN170">
        <v>1.767710714285714</v>
      </c>
      <c r="EO170">
        <v>1.683093214285714</v>
      </c>
      <c r="EP170">
        <v>15.50415</v>
      </c>
      <c r="EQ170">
        <v>14.741375</v>
      </c>
      <c r="ER170">
        <v>2000.023571428571</v>
      </c>
      <c r="ES170">
        <v>0.9799957499999999</v>
      </c>
      <c r="ET170">
        <v>0.02000436071428571</v>
      </c>
      <c r="EU170">
        <v>0</v>
      </c>
      <c r="EV170">
        <v>93.82167142857143</v>
      </c>
      <c r="EW170">
        <v>5.00078</v>
      </c>
      <c r="EX170">
        <v>5533.137142857143</v>
      </c>
      <c r="EY170">
        <v>16379.81071428571</v>
      </c>
      <c r="EZ170">
        <v>42.02214285714285</v>
      </c>
      <c r="FA170">
        <v>44.16710714285713</v>
      </c>
      <c r="FB170">
        <v>42.377</v>
      </c>
      <c r="FC170">
        <v>43.30767857142855</v>
      </c>
      <c r="FD170">
        <v>42.98182142857141</v>
      </c>
      <c r="FE170">
        <v>1955.112142857143</v>
      </c>
      <c r="FF170">
        <v>39.90964285714286</v>
      </c>
      <c r="FG170">
        <v>0</v>
      </c>
      <c r="FH170">
        <v>1686153381.1</v>
      </c>
      <c r="FI170">
        <v>0</v>
      </c>
      <c r="FJ170">
        <v>93.84264000000002</v>
      </c>
      <c r="FK170">
        <v>2.449915379951946</v>
      </c>
      <c r="FL170">
        <v>22.1369232035188</v>
      </c>
      <c r="FM170">
        <v>5533.102000000001</v>
      </c>
      <c r="FN170">
        <v>15</v>
      </c>
      <c r="FO170">
        <v>0</v>
      </c>
      <c r="FP170" t="s">
        <v>431</v>
      </c>
      <c r="FQ170">
        <v>1685208052.5</v>
      </c>
      <c r="FR170">
        <v>1685208070</v>
      </c>
      <c r="FS170">
        <v>0</v>
      </c>
      <c r="FT170">
        <v>0.013</v>
      </c>
      <c r="FU170">
        <v>-0.005</v>
      </c>
      <c r="FV170">
        <v>-0.464</v>
      </c>
      <c r="FW170">
        <v>-0.401</v>
      </c>
      <c r="FX170">
        <v>420</v>
      </c>
      <c r="FY170">
        <v>0</v>
      </c>
      <c r="FZ170">
        <v>0.03</v>
      </c>
      <c r="GA170">
        <v>0.02</v>
      </c>
      <c r="GB170">
        <v>-35.5401125</v>
      </c>
      <c r="GC170">
        <v>-0.284691557223249</v>
      </c>
      <c r="GD170">
        <v>0.07526535453812716</v>
      </c>
      <c r="GE170">
        <v>0</v>
      </c>
      <c r="GF170">
        <v>0.9355635500000001</v>
      </c>
      <c r="GG170">
        <v>-0.0431801876172627</v>
      </c>
      <c r="GH170">
        <v>0.004582440675829861</v>
      </c>
      <c r="GI170">
        <v>1</v>
      </c>
      <c r="GJ170">
        <v>1</v>
      </c>
      <c r="GK170">
        <v>2</v>
      </c>
      <c r="GL170" t="s">
        <v>439</v>
      </c>
      <c r="GM170">
        <v>3.10184</v>
      </c>
      <c r="GN170">
        <v>2.75817</v>
      </c>
      <c r="GO170">
        <v>0.144271</v>
      </c>
      <c r="GP170">
        <v>0.148139</v>
      </c>
      <c r="GQ170">
        <v>0.0946056</v>
      </c>
      <c r="GR170">
        <v>0.09091349999999999</v>
      </c>
      <c r="GS170">
        <v>21993</v>
      </c>
      <c r="GT170">
        <v>21545.6</v>
      </c>
      <c r="GU170">
        <v>26255.1</v>
      </c>
      <c r="GV170">
        <v>25640.1</v>
      </c>
      <c r="GW170">
        <v>38143</v>
      </c>
      <c r="GX170">
        <v>35373.7</v>
      </c>
      <c r="GY170">
        <v>45899</v>
      </c>
      <c r="GZ170">
        <v>42097.6</v>
      </c>
      <c r="HA170">
        <v>1.858</v>
      </c>
      <c r="HB170">
        <v>1.76405</v>
      </c>
      <c r="HC170">
        <v>0.00600889</v>
      </c>
      <c r="HD170">
        <v>0</v>
      </c>
      <c r="HE170">
        <v>27.8768</v>
      </c>
      <c r="HF170">
        <v>999.9</v>
      </c>
      <c r="HG170">
        <v>30.3</v>
      </c>
      <c r="HH170">
        <v>44.6</v>
      </c>
      <c r="HI170">
        <v>31.5405</v>
      </c>
      <c r="HJ170">
        <v>61.2403</v>
      </c>
      <c r="HK170">
        <v>28.2772</v>
      </c>
      <c r="HL170">
        <v>1</v>
      </c>
      <c r="HM170">
        <v>0.306153</v>
      </c>
      <c r="HN170">
        <v>3.11813</v>
      </c>
      <c r="HO170">
        <v>20.277</v>
      </c>
      <c r="HP170">
        <v>5.21115</v>
      </c>
      <c r="HQ170">
        <v>11.98</v>
      </c>
      <c r="HR170">
        <v>4.96365</v>
      </c>
      <c r="HS170">
        <v>3.27438</v>
      </c>
      <c r="HT170">
        <v>9999</v>
      </c>
      <c r="HU170">
        <v>9999</v>
      </c>
      <c r="HV170">
        <v>9999</v>
      </c>
      <c r="HW170">
        <v>57.9</v>
      </c>
      <c r="HX170">
        <v>1.86399</v>
      </c>
      <c r="HY170">
        <v>1.8602</v>
      </c>
      <c r="HZ170">
        <v>1.85865</v>
      </c>
      <c r="IA170">
        <v>1.85989</v>
      </c>
      <c r="IB170">
        <v>1.85989</v>
      </c>
      <c r="IC170">
        <v>1.85852</v>
      </c>
      <c r="ID170">
        <v>1.8576</v>
      </c>
      <c r="IE170">
        <v>1.85242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-1.346</v>
      </c>
      <c r="IT170">
        <v>-0.2829</v>
      </c>
      <c r="IU170">
        <v>-0.7885906718864093</v>
      </c>
      <c r="IV170">
        <v>-0.0007240741224296705</v>
      </c>
      <c r="IW170">
        <v>1.394155135453638E-07</v>
      </c>
      <c r="IX170">
        <v>-7.009397865246837E-11</v>
      </c>
      <c r="IY170">
        <v>-0.2677907096197649</v>
      </c>
      <c r="IZ170">
        <v>-0.01839738240005131</v>
      </c>
      <c r="JA170">
        <v>0.0009886339832832726</v>
      </c>
      <c r="JB170">
        <v>-4.895939666473346E-06</v>
      </c>
      <c r="JC170">
        <v>3</v>
      </c>
      <c r="JD170">
        <v>2018</v>
      </c>
      <c r="JE170">
        <v>1</v>
      </c>
      <c r="JF170">
        <v>26</v>
      </c>
      <c r="JG170">
        <v>15755.6</v>
      </c>
      <c r="JH170">
        <v>15755.3</v>
      </c>
      <c r="JI170">
        <v>2.1228</v>
      </c>
      <c r="JJ170">
        <v>2.6709</v>
      </c>
      <c r="JK170">
        <v>1.49658</v>
      </c>
      <c r="JL170">
        <v>2.38281</v>
      </c>
      <c r="JM170">
        <v>1.54785</v>
      </c>
      <c r="JN170">
        <v>2.3999</v>
      </c>
      <c r="JO170">
        <v>46.6496</v>
      </c>
      <c r="JP170">
        <v>13.8343</v>
      </c>
      <c r="JQ170">
        <v>18</v>
      </c>
      <c r="JR170">
        <v>490.762</v>
      </c>
      <c r="JS170">
        <v>445.294</v>
      </c>
      <c r="JT170">
        <v>22.8658</v>
      </c>
      <c r="JU170">
        <v>31.0573</v>
      </c>
      <c r="JV170">
        <v>29.9994</v>
      </c>
      <c r="JW170">
        <v>31.1311</v>
      </c>
      <c r="JX170">
        <v>31.1003</v>
      </c>
      <c r="JY170">
        <v>42.6108</v>
      </c>
      <c r="JZ170">
        <v>36.1249</v>
      </c>
      <c r="KA170">
        <v>0</v>
      </c>
      <c r="KB170">
        <v>23.0239</v>
      </c>
      <c r="KC170">
        <v>907.956</v>
      </c>
      <c r="KD170">
        <v>18.5389</v>
      </c>
      <c r="KE170">
        <v>100.313</v>
      </c>
      <c r="KF170">
        <v>100.093</v>
      </c>
    </row>
    <row r="171" spans="1:292">
      <c r="A171">
        <v>151</v>
      </c>
      <c r="B171">
        <v>1686153393.1</v>
      </c>
      <c r="C171">
        <v>4142.099999904633</v>
      </c>
      <c r="D171" t="s">
        <v>738</v>
      </c>
      <c r="E171" t="s">
        <v>739</v>
      </c>
      <c r="F171">
        <v>5</v>
      </c>
      <c r="G171" t="s">
        <v>631</v>
      </c>
      <c r="H171">
        <v>1686153385.6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908.6519763816716</v>
      </c>
      <c r="AJ171">
        <v>881.4320060606057</v>
      </c>
      <c r="AK171">
        <v>3.444205333595066</v>
      </c>
      <c r="AL171">
        <v>66.84819655366584</v>
      </c>
      <c r="AM171">
        <f>(AO171 - AN171 + DX171*1E3/(8.314*(DZ171+273.15)) * AQ171/DW171 * AP171) * DW171/(100*DK171) * 1000/(1000 - AO171)</f>
        <v>0</v>
      </c>
      <c r="AN171">
        <v>18.56301297559477</v>
      </c>
      <c r="AO171">
        <v>19.49558848484848</v>
      </c>
      <c r="AP171">
        <v>2.72020871245623E-05</v>
      </c>
      <c r="AQ171">
        <v>100.2819492791305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1.24</v>
      </c>
      <c r="DL171">
        <v>0.5</v>
      </c>
      <c r="DM171" t="s">
        <v>430</v>
      </c>
      <c r="DN171">
        <v>2</v>
      </c>
      <c r="DO171" t="b">
        <v>1</v>
      </c>
      <c r="DP171">
        <v>1686153385.6</v>
      </c>
      <c r="DQ171">
        <v>840.774074074074</v>
      </c>
      <c r="DR171">
        <v>876.4288888888887</v>
      </c>
      <c r="DS171">
        <v>19.49042222222222</v>
      </c>
      <c r="DT171">
        <v>18.55986666666667</v>
      </c>
      <c r="DU171">
        <v>842.1154074074075</v>
      </c>
      <c r="DV171">
        <v>19.7733</v>
      </c>
      <c r="DW171">
        <v>500.0169259259259</v>
      </c>
      <c r="DX171">
        <v>90.70065185185186</v>
      </c>
      <c r="DY171">
        <v>0.1000351259259259</v>
      </c>
      <c r="DZ171">
        <v>26.78191851851852</v>
      </c>
      <c r="EA171">
        <v>27.99025185185185</v>
      </c>
      <c r="EB171">
        <v>999.9000000000001</v>
      </c>
      <c r="EC171">
        <v>0</v>
      </c>
      <c r="ED171">
        <v>0</v>
      </c>
      <c r="EE171">
        <v>10001.53407407407</v>
      </c>
      <c r="EF171">
        <v>0</v>
      </c>
      <c r="EG171">
        <v>1695.001111111111</v>
      </c>
      <c r="EH171">
        <v>-35.65495555555555</v>
      </c>
      <c r="EI171">
        <v>857.4868888888889</v>
      </c>
      <c r="EJ171">
        <v>893.0029629629629</v>
      </c>
      <c r="EK171">
        <v>0.9305642962962963</v>
      </c>
      <c r="EL171">
        <v>876.4288888888887</v>
      </c>
      <c r="EM171">
        <v>18.55986666666667</v>
      </c>
      <c r="EN171">
        <v>1.767795185185185</v>
      </c>
      <c r="EO171">
        <v>1.683392222222223</v>
      </c>
      <c r="EP171">
        <v>15.5048962962963</v>
      </c>
      <c r="EQ171">
        <v>14.74412222222222</v>
      </c>
      <c r="ER171">
        <v>2000.015555555555</v>
      </c>
      <c r="ES171">
        <v>0.9799975185185187</v>
      </c>
      <c r="ET171">
        <v>0.02000251851851852</v>
      </c>
      <c r="EU171">
        <v>0</v>
      </c>
      <c r="EV171">
        <v>94.05133703703704</v>
      </c>
      <c r="EW171">
        <v>5.00078</v>
      </c>
      <c r="EX171">
        <v>5522.852962962964</v>
      </c>
      <c r="EY171">
        <v>16379.76296296296</v>
      </c>
      <c r="EZ171">
        <v>42.01607407407406</v>
      </c>
      <c r="FA171">
        <v>44.16866666666665</v>
      </c>
      <c r="FB171">
        <v>42.35388888888888</v>
      </c>
      <c r="FC171">
        <v>43.32133333333331</v>
      </c>
      <c r="FD171">
        <v>42.99048148148148</v>
      </c>
      <c r="FE171">
        <v>1955.107407407407</v>
      </c>
      <c r="FF171">
        <v>39.90592592592593</v>
      </c>
      <c r="FG171">
        <v>0</v>
      </c>
      <c r="FH171">
        <v>1686153386.5</v>
      </c>
      <c r="FI171">
        <v>0</v>
      </c>
      <c r="FJ171">
        <v>94.05689230769229</v>
      </c>
      <c r="FK171">
        <v>2.623172643014635</v>
      </c>
      <c r="FL171">
        <v>-251.9709398074663</v>
      </c>
      <c r="FM171">
        <v>5520.658076923077</v>
      </c>
      <c r="FN171">
        <v>15</v>
      </c>
      <c r="FO171">
        <v>0</v>
      </c>
      <c r="FP171" t="s">
        <v>431</v>
      </c>
      <c r="FQ171">
        <v>1685208052.5</v>
      </c>
      <c r="FR171">
        <v>1685208070</v>
      </c>
      <c r="FS171">
        <v>0</v>
      </c>
      <c r="FT171">
        <v>0.013</v>
      </c>
      <c r="FU171">
        <v>-0.005</v>
      </c>
      <c r="FV171">
        <v>-0.464</v>
      </c>
      <c r="FW171">
        <v>-0.401</v>
      </c>
      <c r="FX171">
        <v>420</v>
      </c>
      <c r="FY171">
        <v>0</v>
      </c>
      <c r="FZ171">
        <v>0.03</v>
      </c>
      <c r="GA171">
        <v>0.02</v>
      </c>
      <c r="GB171">
        <v>-35.5929325</v>
      </c>
      <c r="GC171">
        <v>-1.124239024390189</v>
      </c>
      <c r="GD171">
        <v>0.1249050367028888</v>
      </c>
      <c r="GE171">
        <v>0</v>
      </c>
      <c r="GF171">
        <v>0.9319560750000001</v>
      </c>
      <c r="GG171">
        <v>-0.02784138461538602</v>
      </c>
      <c r="GH171">
        <v>0.003033951065751554</v>
      </c>
      <c r="GI171">
        <v>1</v>
      </c>
      <c r="GJ171">
        <v>1</v>
      </c>
      <c r="GK171">
        <v>2</v>
      </c>
      <c r="GL171" t="s">
        <v>439</v>
      </c>
      <c r="GM171">
        <v>3.10192</v>
      </c>
      <c r="GN171">
        <v>2.75816</v>
      </c>
      <c r="GO171">
        <v>0.146143</v>
      </c>
      <c r="GP171">
        <v>0.149952</v>
      </c>
      <c r="GQ171">
        <v>0.09463149999999999</v>
      </c>
      <c r="GR171">
        <v>0.0909295</v>
      </c>
      <c r="GS171">
        <v>21945</v>
      </c>
      <c r="GT171">
        <v>21499.6</v>
      </c>
      <c r="GU171">
        <v>26255.3</v>
      </c>
      <c r="GV171">
        <v>25639.9</v>
      </c>
      <c r="GW171">
        <v>38142.6</v>
      </c>
      <c r="GX171">
        <v>35373.1</v>
      </c>
      <c r="GY171">
        <v>45899.6</v>
      </c>
      <c r="GZ171">
        <v>42097.4</v>
      </c>
      <c r="HA171">
        <v>1.85785</v>
      </c>
      <c r="HB171">
        <v>1.76373</v>
      </c>
      <c r="HC171">
        <v>0.00726804</v>
      </c>
      <c r="HD171">
        <v>0</v>
      </c>
      <c r="HE171">
        <v>27.8816</v>
      </c>
      <c r="HF171">
        <v>999.9</v>
      </c>
      <c r="HG171">
        <v>30.3</v>
      </c>
      <c r="HH171">
        <v>44.6</v>
      </c>
      <c r="HI171">
        <v>31.5453</v>
      </c>
      <c r="HJ171">
        <v>61.4003</v>
      </c>
      <c r="HK171">
        <v>28.2692</v>
      </c>
      <c r="HL171">
        <v>1</v>
      </c>
      <c r="HM171">
        <v>0.304123</v>
      </c>
      <c r="HN171">
        <v>3.21687</v>
      </c>
      <c r="HO171">
        <v>20.2758</v>
      </c>
      <c r="HP171">
        <v>5.21085</v>
      </c>
      <c r="HQ171">
        <v>11.98</v>
      </c>
      <c r="HR171">
        <v>4.9638</v>
      </c>
      <c r="HS171">
        <v>3.2743</v>
      </c>
      <c r="HT171">
        <v>9999</v>
      </c>
      <c r="HU171">
        <v>9999</v>
      </c>
      <c r="HV171">
        <v>9999</v>
      </c>
      <c r="HW171">
        <v>57.9</v>
      </c>
      <c r="HX171">
        <v>1.86401</v>
      </c>
      <c r="HY171">
        <v>1.8602</v>
      </c>
      <c r="HZ171">
        <v>1.85867</v>
      </c>
      <c r="IA171">
        <v>1.85989</v>
      </c>
      <c r="IB171">
        <v>1.85989</v>
      </c>
      <c r="IC171">
        <v>1.85852</v>
      </c>
      <c r="ID171">
        <v>1.8576</v>
      </c>
      <c r="IE171">
        <v>1.85242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-1.357</v>
      </c>
      <c r="IT171">
        <v>-0.2828</v>
      </c>
      <c r="IU171">
        <v>-0.7885906718864093</v>
      </c>
      <c r="IV171">
        <v>-0.0007240741224296705</v>
      </c>
      <c r="IW171">
        <v>1.394155135453638E-07</v>
      </c>
      <c r="IX171">
        <v>-7.009397865246837E-11</v>
      </c>
      <c r="IY171">
        <v>-0.2677907096197649</v>
      </c>
      <c r="IZ171">
        <v>-0.01839738240005131</v>
      </c>
      <c r="JA171">
        <v>0.0009886339832832726</v>
      </c>
      <c r="JB171">
        <v>-4.895939666473346E-06</v>
      </c>
      <c r="JC171">
        <v>3</v>
      </c>
      <c r="JD171">
        <v>2018</v>
      </c>
      <c r="JE171">
        <v>1</v>
      </c>
      <c r="JF171">
        <v>26</v>
      </c>
      <c r="JG171">
        <v>15755.7</v>
      </c>
      <c r="JH171">
        <v>15755.4</v>
      </c>
      <c r="JI171">
        <v>2.15332</v>
      </c>
      <c r="JJ171">
        <v>2.66357</v>
      </c>
      <c r="JK171">
        <v>1.49658</v>
      </c>
      <c r="JL171">
        <v>2.38281</v>
      </c>
      <c r="JM171">
        <v>1.54785</v>
      </c>
      <c r="JN171">
        <v>2.47192</v>
      </c>
      <c r="JO171">
        <v>46.6496</v>
      </c>
      <c r="JP171">
        <v>13.8431</v>
      </c>
      <c r="JQ171">
        <v>18</v>
      </c>
      <c r="JR171">
        <v>490.673</v>
      </c>
      <c r="JS171">
        <v>445.094</v>
      </c>
      <c r="JT171">
        <v>23.0148</v>
      </c>
      <c r="JU171">
        <v>31.0607</v>
      </c>
      <c r="JV171">
        <v>29.9988</v>
      </c>
      <c r="JW171">
        <v>31.1311</v>
      </c>
      <c r="JX171">
        <v>31.1003</v>
      </c>
      <c r="JY171">
        <v>43.2264</v>
      </c>
      <c r="JZ171">
        <v>36.1249</v>
      </c>
      <c r="KA171">
        <v>0</v>
      </c>
      <c r="KB171">
        <v>23.0379</v>
      </c>
      <c r="KC171">
        <v>921.313</v>
      </c>
      <c r="KD171">
        <v>18.5348</v>
      </c>
      <c r="KE171">
        <v>100.314</v>
      </c>
      <c r="KF171">
        <v>100.092</v>
      </c>
    </row>
    <row r="172" spans="1:292">
      <c r="A172">
        <v>152</v>
      </c>
      <c r="B172">
        <v>1686153398.1</v>
      </c>
      <c r="C172">
        <v>4147.099999904633</v>
      </c>
      <c r="D172" t="s">
        <v>740</v>
      </c>
      <c r="E172" t="s">
        <v>741</v>
      </c>
      <c r="F172">
        <v>5</v>
      </c>
      <c r="G172" t="s">
        <v>631</v>
      </c>
      <c r="H172">
        <v>1686153390.314285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925.5469541273927</v>
      </c>
      <c r="AJ172">
        <v>898.4132727272723</v>
      </c>
      <c r="AK172">
        <v>3.394803418908313</v>
      </c>
      <c r="AL172">
        <v>66.84819655366584</v>
      </c>
      <c r="AM172">
        <f>(AO172 - AN172 + DX172*1E3/(8.314*(DZ172+273.15)) * AQ172/DW172 * AP172) * DW172/(100*DK172) * 1000/(1000 - AO172)</f>
        <v>0</v>
      </c>
      <c r="AN172">
        <v>18.56703649496009</v>
      </c>
      <c r="AO172">
        <v>19.49970303030302</v>
      </c>
      <c r="AP172">
        <v>9.591033572859154E-06</v>
      </c>
      <c r="AQ172">
        <v>100.2819492791305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1.24</v>
      </c>
      <c r="DL172">
        <v>0.5</v>
      </c>
      <c r="DM172" t="s">
        <v>430</v>
      </c>
      <c r="DN172">
        <v>2</v>
      </c>
      <c r="DO172" t="b">
        <v>1</v>
      </c>
      <c r="DP172">
        <v>1686153390.314285</v>
      </c>
      <c r="DQ172">
        <v>856.5312500000001</v>
      </c>
      <c r="DR172">
        <v>892.1835357142857</v>
      </c>
      <c r="DS172">
        <v>19.49324285714286</v>
      </c>
      <c r="DT172">
        <v>18.56283571428571</v>
      </c>
      <c r="DU172">
        <v>857.8826071428572</v>
      </c>
      <c r="DV172">
        <v>19.776075</v>
      </c>
      <c r="DW172">
        <v>500.0095357142858</v>
      </c>
      <c r="DX172">
        <v>90.70076071428571</v>
      </c>
      <c r="DY172">
        <v>0.09996103928571429</v>
      </c>
      <c r="DZ172">
        <v>26.780525</v>
      </c>
      <c r="EA172">
        <v>27.98848571428571</v>
      </c>
      <c r="EB172">
        <v>999.9000000000002</v>
      </c>
      <c r="EC172">
        <v>0</v>
      </c>
      <c r="ED172">
        <v>0</v>
      </c>
      <c r="EE172">
        <v>10013.18035714286</v>
      </c>
      <c r="EF172">
        <v>0</v>
      </c>
      <c r="EG172">
        <v>1678.456785714286</v>
      </c>
      <c r="EH172">
        <v>-35.65245</v>
      </c>
      <c r="EI172">
        <v>873.5597500000001</v>
      </c>
      <c r="EJ172">
        <v>909.0583571428571</v>
      </c>
      <c r="EK172">
        <v>0.9303984642857144</v>
      </c>
      <c r="EL172">
        <v>892.1835357142857</v>
      </c>
      <c r="EM172">
        <v>18.56283571428571</v>
      </c>
      <c r="EN172">
        <v>1.768052142857143</v>
      </c>
      <c r="EO172">
        <v>1.683663928571429</v>
      </c>
      <c r="EP172">
        <v>15.50716071428571</v>
      </c>
      <c r="EQ172">
        <v>14.74662857142857</v>
      </c>
      <c r="ER172">
        <v>1999.998571428571</v>
      </c>
      <c r="ES172">
        <v>0.9799967857142857</v>
      </c>
      <c r="ET172">
        <v>0.020003275</v>
      </c>
      <c r="EU172">
        <v>0</v>
      </c>
      <c r="EV172">
        <v>94.22984642857145</v>
      </c>
      <c r="EW172">
        <v>5.00078</v>
      </c>
      <c r="EX172">
        <v>5500.073928571428</v>
      </c>
      <c r="EY172">
        <v>16379.61428571428</v>
      </c>
      <c r="EZ172">
        <v>42.01989285714285</v>
      </c>
      <c r="FA172">
        <v>44.17825</v>
      </c>
      <c r="FB172">
        <v>42.36585714285713</v>
      </c>
      <c r="FC172">
        <v>43.33446428571428</v>
      </c>
      <c r="FD172">
        <v>42.91260714285713</v>
      </c>
      <c r="FE172">
        <v>1955.091785714286</v>
      </c>
      <c r="FF172">
        <v>39.90464285714286</v>
      </c>
      <c r="FG172">
        <v>0</v>
      </c>
      <c r="FH172">
        <v>1686153391.3</v>
      </c>
      <c r="FI172">
        <v>0</v>
      </c>
      <c r="FJ172">
        <v>94.21584999999999</v>
      </c>
      <c r="FK172">
        <v>0.9275179574134848</v>
      </c>
      <c r="FL172">
        <v>-397.985983455212</v>
      </c>
      <c r="FM172">
        <v>5498.316538461539</v>
      </c>
      <c r="FN172">
        <v>15</v>
      </c>
      <c r="FO172">
        <v>0</v>
      </c>
      <c r="FP172" t="s">
        <v>431</v>
      </c>
      <c r="FQ172">
        <v>1685208052.5</v>
      </c>
      <c r="FR172">
        <v>1685208070</v>
      </c>
      <c r="FS172">
        <v>0</v>
      </c>
      <c r="FT172">
        <v>0.013</v>
      </c>
      <c r="FU172">
        <v>-0.005</v>
      </c>
      <c r="FV172">
        <v>-0.464</v>
      </c>
      <c r="FW172">
        <v>-0.401</v>
      </c>
      <c r="FX172">
        <v>420</v>
      </c>
      <c r="FY172">
        <v>0</v>
      </c>
      <c r="FZ172">
        <v>0.03</v>
      </c>
      <c r="GA172">
        <v>0.02</v>
      </c>
      <c r="GB172">
        <v>-35.63877073170732</v>
      </c>
      <c r="GC172">
        <v>-0.3123846689896302</v>
      </c>
      <c r="GD172">
        <v>0.08612324476997212</v>
      </c>
      <c r="GE172">
        <v>0</v>
      </c>
      <c r="GF172">
        <v>0.9307859268292684</v>
      </c>
      <c r="GG172">
        <v>-0.007396222996516797</v>
      </c>
      <c r="GH172">
        <v>0.001755797857555721</v>
      </c>
      <c r="GI172">
        <v>1</v>
      </c>
      <c r="GJ172">
        <v>1</v>
      </c>
      <c r="GK172">
        <v>2</v>
      </c>
      <c r="GL172" t="s">
        <v>439</v>
      </c>
      <c r="GM172">
        <v>3.10193</v>
      </c>
      <c r="GN172">
        <v>2.75831</v>
      </c>
      <c r="GO172">
        <v>0.147983</v>
      </c>
      <c r="GP172">
        <v>0.151754</v>
      </c>
      <c r="GQ172">
        <v>0.0946434</v>
      </c>
      <c r="GR172">
        <v>0.0909416</v>
      </c>
      <c r="GS172">
        <v>21897.9</v>
      </c>
      <c r="GT172">
        <v>21454</v>
      </c>
      <c r="GU172">
        <v>26255.4</v>
      </c>
      <c r="GV172">
        <v>25640</v>
      </c>
      <c r="GW172">
        <v>38142.5</v>
      </c>
      <c r="GX172">
        <v>35373</v>
      </c>
      <c r="GY172">
        <v>45899.7</v>
      </c>
      <c r="GZ172">
        <v>42097.7</v>
      </c>
      <c r="HA172">
        <v>1.8579</v>
      </c>
      <c r="HB172">
        <v>1.76395</v>
      </c>
      <c r="HC172">
        <v>0.00664964</v>
      </c>
      <c r="HD172">
        <v>0</v>
      </c>
      <c r="HE172">
        <v>27.8857</v>
      </c>
      <c r="HF172">
        <v>999.9</v>
      </c>
      <c r="HG172">
        <v>30.3</v>
      </c>
      <c r="HH172">
        <v>44.6</v>
      </c>
      <c r="HI172">
        <v>31.5402</v>
      </c>
      <c r="HJ172">
        <v>61.2903</v>
      </c>
      <c r="HK172">
        <v>27.9928</v>
      </c>
      <c r="HL172">
        <v>1</v>
      </c>
      <c r="HM172">
        <v>0.304865</v>
      </c>
      <c r="HN172">
        <v>3.38916</v>
      </c>
      <c r="HO172">
        <v>20.2721</v>
      </c>
      <c r="HP172">
        <v>5.2107</v>
      </c>
      <c r="HQ172">
        <v>11.98</v>
      </c>
      <c r="HR172">
        <v>4.9635</v>
      </c>
      <c r="HS172">
        <v>3.27408</v>
      </c>
      <c r="HT172">
        <v>9999</v>
      </c>
      <c r="HU172">
        <v>9999</v>
      </c>
      <c r="HV172">
        <v>9999</v>
      </c>
      <c r="HW172">
        <v>57.9</v>
      </c>
      <c r="HX172">
        <v>1.86401</v>
      </c>
      <c r="HY172">
        <v>1.8602</v>
      </c>
      <c r="HZ172">
        <v>1.85865</v>
      </c>
      <c r="IA172">
        <v>1.85989</v>
      </c>
      <c r="IB172">
        <v>1.85989</v>
      </c>
      <c r="IC172">
        <v>1.85852</v>
      </c>
      <c r="ID172">
        <v>1.8576</v>
      </c>
      <c r="IE172">
        <v>1.85242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-1.368</v>
      </c>
      <c r="IT172">
        <v>-0.2828</v>
      </c>
      <c r="IU172">
        <v>-0.7885906718864093</v>
      </c>
      <c r="IV172">
        <v>-0.0007240741224296705</v>
      </c>
      <c r="IW172">
        <v>1.394155135453638E-07</v>
      </c>
      <c r="IX172">
        <v>-7.009397865246837E-11</v>
      </c>
      <c r="IY172">
        <v>-0.2677907096197649</v>
      </c>
      <c r="IZ172">
        <v>-0.01839738240005131</v>
      </c>
      <c r="JA172">
        <v>0.0009886339832832726</v>
      </c>
      <c r="JB172">
        <v>-4.895939666473346E-06</v>
      </c>
      <c r="JC172">
        <v>3</v>
      </c>
      <c r="JD172">
        <v>2018</v>
      </c>
      <c r="JE172">
        <v>1</v>
      </c>
      <c r="JF172">
        <v>26</v>
      </c>
      <c r="JG172">
        <v>15755.8</v>
      </c>
      <c r="JH172">
        <v>15755.5</v>
      </c>
      <c r="JI172">
        <v>2.18262</v>
      </c>
      <c r="JJ172">
        <v>2.65869</v>
      </c>
      <c r="JK172">
        <v>1.49658</v>
      </c>
      <c r="JL172">
        <v>2.38281</v>
      </c>
      <c r="JM172">
        <v>1.54785</v>
      </c>
      <c r="JN172">
        <v>2.44141</v>
      </c>
      <c r="JO172">
        <v>46.6496</v>
      </c>
      <c r="JP172">
        <v>13.8343</v>
      </c>
      <c r="JQ172">
        <v>18</v>
      </c>
      <c r="JR172">
        <v>490.702</v>
      </c>
      <c r="JS172">
        <v>445.226</v>
      </c>
      <c r="JT172">
        <v>23.0565</v>
      </c>
      <c r="JU172">
        <v>31.0641</v>
      </c>
      <c r="JV172">
        <v>29.9999</v>
      </c>
      <c r="JW172">
        <v>31.1311</v>
      </c>
      <c r="JX172">
        <v>31.0992</v>
      </c>
      <c r="JY172">
        <v>43.7931</v>
      </c>
      <c r="JZ172">
        <v>36.1249</v>
      </c>
      <c r="KA172">
        <v>0</v>
      </c>
      <c r="KB172">
        <v>23.0423</v>
      </c>
      <c r="KC172">
        <v>941.355</v>
      </c>
      <c r="KD172">
        <v>18.5348</v>
      </c>
      <c r="KE172">
        <v>100.315</v>
      </c>
      <c r="KF172">
        <v>100.093</v>
      </c>
    </row>
    <row r="173" spans="1:292">
      <c r="A173">
        <v>153</v>
      </c>
      <c r="B173">
        <v>1686153403.1</v>
      </c>
      <c r="C173">
        <v>4152.099999904633</v>
      </c>
      <c r="D173" t="s">
        <v>742</v>
      </c>
      <c r="E173" t="s">
        <v>743</v>
      </c>
      <c r="F173">
        <v>5</v>
      </c>
      <c r="G173" t="s">
        <v>631</v>
      </c>
      <c r="H173">
        <v>1686153395.6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942.1936824946248</v>
      </c>
      <c r="AJ173">
        <v>915.4570848484849</v>
      </c>
      <c r="AK173">
        <v>3.390249229456662</v>
      </c>
      <c r="AL173">
        <v>66.84819655366584</v>
      </c>
      <c r="AM173">
        <f>(AO173 - AN173 + DX173*1E3/(8.314*(DZ173+273.15)) * AQ173/DW173 * AP173) * DW173/(100*DK173) * 1000/(1000 - AO173)</f>
        <v>0</v>
      </c>
      <c r="AN173">
        <v>18.56971623246034</v>
      </c>
      <c r="AO173">
        <v>19.49834666666665</v>
      </c>
      <c r="AP173">
        <v>-7.616095635312507E-07</v>
      </c>
      <c r="AQ173">
        <v>100.2819492791305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1.24</v>
      </c>
      <c r="DL173">
        <v>0.5</v>
      </c>
      <c r="DM173" t="s">
        <v>430</v>
      </c>
      <c r="DN173">
        <v>2</v>
      </c>
      <c r="DO173" t="b">
        <v>1</v>
      </c>
      <c r="DP173">
        <v>1686153395.6</v>
      </c>
      <c r="DQ173">
        <v>874.2413703703702</v>
      </c>
      <c r="DR173">
        <v>909.7240740740743</v>
      </c>
      <c r="DS173">
        <v>19.49653703703703</v>
      </c>
      <c r="DT173">
        <v>18.56669259259259</v>
      </c>
      <c r="DU173">
        <v>875.604074074074</v>
      </c>
      <c r="DV173">
        <v>19.77932592592593</v>
      </c>
      <c r="DW173">
        <v>500.0108518518518</v>
      </c>
      <c r="DX173">
        <v>90.70038148148147</v>
      </c>
      <c r="DY173">
        <v>0.09992843333333333</v>
      </c>
      <c r="DZ173">
        <v>26.78158888888889</v>
      </c>
      <c r="EA173">
        <v>27.99443333333333</v>
      </c>
      <c r="EB173">
        <v>999.9000000000001</v>
      </c>
      <c r="EC173">
        <v>0</v>
      </c>
      <c r="ED173">
        <v>0</v>
      </c>
      <c r="EE173">
        <v>10012.46703703704</v>
      </c>
      <c r="EF173">
        <v>0</v>
      </c>
      <c r="EG173">
        <v>1656.102592592593</v>
      </c>
      <c r="EH173">
        <v>-35.48272222222222</v>
      </c>
      <c r="EI173">
        <v>891.6249629629631</v>
      </c>
      <c r="EJ173">
        <v>926.9342222222223</v>
      </c>
      <c r="EK173">
        <v>0.9298248518518519</v>
      </c>
      <c r="EL173">
        <v>909.7240740740743</v>
      </c>
      <c r="EM173">
        <v>18.56669259259259</v>
      </c>
      <c r="EN173">
        <v>1.768342962962963</v>
      </c>
      <c r="EO173">
        <v>1.684007777777778</v>
      </c>
      <c r="EP173">
        <v>15.50972222222222</v>
      </c>
      <c r="EQ173">
        <v>14.7497962962963</v>
      </c>
      <c r="ER173">
        <v>1999.988518518518</v>
      </c>
      <c r="ES173">
        <v>0.9799946666666668</v>
      </c>
      <c r="ET173">
        <v>0.02000546296296296</v>
      </c>
      <c r="EU173">
        <v>0</v>
      </c>
      <c r="EV173">
        <v>94.34854814814814</v>
      </c>
      <c r="EW173">
        <v>5.00078</v>
      </c>
      <c r="EX173">
        <v>5476.623333333333</v>
      </c>
      <c r="EY173">
        <v>16379.51851851852</v>
      </c>
      <c r="EZ173">
        <v>42.00899999999999</v>
      </c>
      <c r="FA173">
        <v>44.18255555555555</v>
      </c>
      <c r="FB173">
        <v>42.35396296296295</v>
      </c>
      <c r="FC173">
        <v>43.33299999999999</v>
      </c>
      <c r="FD173">
        <v>42.8284074074074</v>
      </c>
      <c r="FE173">
        <v>1955.07962962963</v>
      </c>
      <c r="FF173">
        <v>39.90666666666667</v>
      </c>
      <c r="FG173">
        <v>0</v>
      </c>
      <c r="FH173">
        <v>1686153396.1</v>
      </c>
      <c r="FI173">
        <v>0</v>
      </c>
      <c r="FJ173">
        <v>94.30826153846155</v>
      </c>
      <c r="FK173">
        <v>0.9910222280911387</v>
      </c>
      <c r="FL173">
        <v>-194.4263251913235</v>
      </c>
      <c r="FM173">
        <v>5477.571923076923</v>
      </c>
      <c r="FN173">
        <v>15</v>
      </c>
      <c r="FO173">
        <v>0</v>
      </c>
      <c r="FP173" t="s">
        <v>431</v>
      </c>
      <c r="FQ173">
        <v>1685208052.5</v>
      </c>
      <c r="FR173">
        <v>1685208070</v>
      </c>
      <c r="FS173">
        <v>0</v>
      </c>
      <c r="FT173">
        <v>0.013</v>
      </c>
      <c r="FU173">
        <v>-0.005</v>
      </c>
      <c r="FV173">
        <v>-0.464</v>
      </c>
      <c r="FW173">
        <v>-0.401</v>
      </c>
      <c r="FX173">
        <v>420</v>
      </c>
      <c r="FY173">
        <v>0</v>
      </c>
      <c r="FZ173">
        <v>0.03</v>
      </c>
      <c r="GA173">
        <v>0.02</v>
      </c>
      <c r="GB173">
        <v>-35.56784390243902</v>
      </c>
      <c r="GC173">
        <v>1.149551916376306</v>
      </c>
      <c r="GD173">
        <v>0.2211418020392373</v>
      </c>
      <c r="GE173">
        <v>0</v>
      </c>
      <c r="GF173">
        <v>0.9305710731707318</v>
      </c>
      <c r="GG173">
        <v>-0.002116452961672152</v>
      </c>
      <c r="GH173">
        <v>0.00171938676518827</v>
      </c>
      <c r="GI173">
        <v>1</v>
      </c>
      <c r="GJ173">
        <v>1</v>
      </c>
      <c r="GK173">
        <v>2</v>
      </c>
      <c r="GL173" t="s">
        <v>439</v>
      </c>
      <c r="GM173">
        <v>3.10184</v>
      </c>
      <c r="GN173">
        <v>2.75804</v>
      </c>
      <c r="GO173">
        <v>0.149792</v>
      </c>
      <c r="GP173">
        <v>0.15343</v>
      </c>
      <c r="GQ173">
        <v>0.09463630000000001</v>
      </c>
      <c r="GR173">
        <v>0.09095300000000001</v>
      </c>
      <c r="GS173">
        <v>21851.4</v>
      </c>
      <c r="GT173">
        <v>21411.6</v>
      </c>
      <c r="GU173">
        <v>26255.4</v>
      </c>
      <c r="GV173">
        <v>25640</v>
      </c>
      <c r="GW173">
        <v>38142.9</v>
      </c>
      <c r="GX173">
        <v>35372.6</v>
      </c>
      <c r="GY173">
        <v>45899.5</v>
      </c>
      <c r="GZ173">
        <v>42097.5</v>
      </c>
      <c r="HA173">
        <v>1.85772</v>
      </c>
      <c r="HB173">
        <v>1.76383</v>
      </c>
      <c r="HC173">
        <v>0.00680983</v>
      </c>
      <c r="HD173">
        <v>0</v>
      </c>
      <c r="HE173">
        <v>27.889</v>
      </c>
      <c r="HF173">
        <v>999.9</v>
      </c>
      <c r="HG173">
        <v>30.2</v>
      </c>
      <c r="HH173">
        <v>44.6</v>
      </c>
      <c r="HI173">
        <v>31.4364</v>
      </c>
      <c r="HJ173">
        <v>61.2103</v>
      </c>
      <c r="HK173">
        <v>28.2572</v>
      </c>
      <c r="HL173">
        <v>1</v>
      </c>
      <c r="HM173">
        <v>0.305744</v>
      </c>
      <c r="HN173">
        <v>3.50814</v>
      </c>
      <c r="HO173">
        <v>20.2694</v>
      </c>
      <c r="HP173">
        <v>5.21055</v>
      </c>
      <c r="HQ173">
        <v>11.98</v>
      </c>
      <c r="HR173">
        <v>4.96345</v>
      </c>
      <c r="HS173">
        <v>3.27408</v>
      </c>
      <c r="HT173">
        <v>9999</v>
      </c>
      <c r="HU173">
        <v>9999</v>
      </c>
      <c r="HV173">
        <v>9999</v>
      </c>
      <c r="HW173">
        <v>57.9</v>
      </c>
      <c r="HX173">
        <v>1.86401</v>
      </c>
      <c r="HY173">
        <v>1.8602</v>
      </c>
      <c r="HZ173">
        <v>1.85864</v>
      </c>
      <c r="IA173">
        <v>1.85989</v>
      </c>
      <c r="IB173">
        <v>1.85989</v>
      </c>
      <c r="IC173">
        <v>1.85852</v>
      </c>
      <c r="ID173">
        <v>1.8576</v>
      </c>
      <c r="IE173">
        <v>1.85242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-1.379</v>
      </c>
      <c r="IT173">
        <v>-0.2828</v>
      </c>
      <c r="IU173">
        <v>-0.7885906718864093</v>
      </c>
      <c r="IV173">
        <v>-0.0007240741224296705</v>
      </c>
      <c r="IW173">
        <v>1.394155135453638E-07</v>
      </c>
      <c r="IX173">
        <v>-7.009397865246837E-11</v>
      </c>
      <c r="IY173">
        <v>-0.2677907096197649</v>
      </c>
      <c r="IZ173">
        <v>-0.01839738240005131</v>
      </c>
      <c r="JA173">
        <v>0.0009886339832832726</v>
      </c>
      <c r="JB173">
        <v>-4.895939666473346E-06</v>
      </c>
      <c r="JC173">
        <v>3</v>
      </c>
      <c r="JD173">
        <v>2018</v>
      </c>
      <c r="JE173">
        <v>1</v>
      </c>
      <c r="JF173">
        <v>26</v>
      </c>
      <c r="JG173">
        <v>15755.8</v>
      </c>
      <c r="JH173">
        <v>15755.6</v>
      </c>
      <c r="JI173">
        <v>2.21558</v>
      </c>
      <c r="JJ173">
        <v>2.66846</v>
      </c>
      <c r="JK173">
        <v>1.49658</v>
      </c>
      <c r="JL173">
        <v>2.38403</v>
      </c>
      <c r="JM173">
        <v>1.54785</v>
      </c>
      <c r="JN173">
        <v>2.38159</v>
      </c>
      <c r="JO173">
        <v>46.679</v>
      </c>
      <c r="JP173">
        <v>13.8168</v>
      </c>
      <c r="JQ173">
        <v>18</v>
      </c>
      <c r="JR173">
        <v>490.598</v>
      </c>
      <c r="JS173">
        <v>445.144</v>
      </c>
      <c r="JT173">
        <v>23.0652</v>
      </c>
      <c r="JU173">
        <v>31.0675</v>
      </c>
      <c r="JV173">
        <v>30.0007</v>
      </c>
      <c r="JW173">
        <v>31.1311</v>
      </c>
      <c r="JX173">
        <v>31.0986</v>
      </c>
      <c r="JY173">
        <v>44.4557</v>
      </c>
      <c r="JZ173">
        <v>36.1249</v>
      </c>
      <c r="KA173">
        <v>0</v>
      </c>
      <c r="KB173">
        <v>23.0455</v>
      </c>
      <c r="KC173">
        <v>954.817</v>
      </c>
      <c r="KD173">
        <v>18.5348</v>
      </c>
      <c r="KE173">
        <v>100.314</v>
      </c>
      <c r="KF173">
        <v>100.092</v>
      </c>
    </row>
    <row r="174" spans="1:292">
      <c r="A174">
        <v>154</v>
      </c>
      <c r="B174">
        <v>1686153408.1</v>
      </c>
      <c r="C174">
        <v>4157.099999904633</v>
      </c>
      <c r="D174" t="s">
        <v>744</v>
      </c>
      <c r="E174" t="s">
        <v>745</v>
      </c>
      <c r="F174">
        <v>5</v>
      </c>
      <c r="G174" t="s">
        <v>631</v>
      </c>
      <c r="H174">
        <v>1686153400.314285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958.3268772199044</v>
      </c>
      <c r="AJ174">
        <v>931.8430606060606</v>
      </c>
      <c r="AK174">
        <v>3.270673504687873</v>
      </c>
      <c r="AL174">
        <v>66.84819655366584</v>
      </c>
      <c r="AM174">
        <f>(AO174 - AN174 + DX174*1E3/(8.314*(DZ174+273.15)) * AQ174/DW174 * AP174) * DW174/(100*DK174) * 1000/(1000 - AO174)</f>
        <v>0</v>
      </c>
      <c r="AN174">
        <v>18.57322711406302</v>
      </c>
      <c r="AO174">
        <v>19.4959903030303</v>
      </c>
      <c r="AP174">
        <v>9.621641854811348E-09</v>
      </c>
      <c r="AQ174">
        <v>100.2819492791305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1.24</v>
      </c>
      <c r="DL174">
        <v>0.5</v>
      </c>
      <c r="DM174" t="s">
        <v>430</v>
      </c>
      <c r="DN174">
        <v>2</v>
      </c>
      <c r="DO174" t="b">
        <v>1</v>
      </c>
      <c r="DP174">
        <v>1686153400.314285</v>
      </c>
      <c r="DQ174">
        <v>889.8780714285715</v>
      </c>
      <c r="DR174">
        <v>925.0778214285714</v>
      </c>
      <c r="DS174">
        <v>19.49829642857143</v>
      </c>
      <c r="DT174">
        <v>18.56987857142857</v>
      </c>
      <c r="DU174">
        <v>891.2508214285714</v>
      </c>
      <c r="DV174">
        <v>19.78106428571429</v>
      </c>
      <c r="DW174">
        <v>500.00225</v>
      </c>
      <c r="DX174">
        <v>90.7002857142857</v>
      </c>
      <c r="DY174">
        <v>0.09996177500000002</v>
      </c>
      <c r="DZ174">
        <v>26.78232857142858</v>
      </c>
      <c r="EA174">
        <v>27.99798571428571</v>
      </c>
      <c r="EB174">
        <v>999.9000000000002</v>
      </c>
      <c r="EC174">
        <v>0</v>
      </c>
      <c r="ED174">
        <v>0</v>
      </c>
      <c r="EE174">
        <v>10001.3</v>
      </c>
      <c r="EF174">
        <v>0</v>
      </c>
      <c r="EG174">
        <v>1639.985</v>
      </c>
      <c r="EH174">
        <v>-35.19971785714285</v>
      </c>
      <c r="EI174">
        <v>907.5741428571426</v>
      </c>
      <c r="EJ174">
        <v>942.5814285714285</v>
      </c>
      <c r="EK174">
        <v>0.9284004285714287</v>
      </c>
      <c r="EL174">
        <v>925.0778214285714</v>
      </c>
      <c r="EM174">
        <v>18.56987857142857</v>
      </c>
      <c r="EN174">
        <v>1.768501071428572</v>
      </c>
      <c r="EO174">
        <v>1.684294642857143</v>
      </c>
      <c r="EP174">
        <v>15.51112142857143</v>
      </c>
      <c r="EQ174">
        <v>14.75243928571428</v>
      </c>
      <c r="ER174">
        <v>1999.986785714286</v>
      </c>
      <c r="ES174">
        <v>0.9799930000000001</v>
      </c>
      <c r="ET174">
        <v>0.0200072</v>
      </c>
      <c r="EU174">
        <v>0</v>
      </c>
      <c r="EV174">
        <v>94.46431071428573</v>
      </c>
      <c r="EW174">
        <v>5.00078</v>
      </c>
      <c r="EX174">
        <v>5447.439285714286</v>
      </c>
      <c r="EY174">
        <v>16379.49642857143</v>
      </c>
      <c r="EZ174">
        <v>42.01532142857143</v>
      </c>
      <c r="FA174">
        <v>44.19157142857141</v>
      </c>
      <c r="FB174">
        <v>42.36582142857142</v>
      </c>
      <c r="FC174">
        <v>43.33899999999999</v>
      </c>
      <c r="FD174">
        <v>42.79435714285713</v>
      </c>
      <c r="FE174">
        <v>1955.076428571429</v>
      </c>
      <c r="FF174">
        <v>39.91</v>
      </c>
      <c r="FG174">
        <v>0</v>
      </c>
      <c r="FH174">
        <v>1686153401.5</v>
      </c>
      <c r="FI174">
        <v>0</v>
      </c>
      <c r="FJ174">
        <v>94.45892400000001</v>
      </c>
      <c r="FK174">
        <v>2.240715388050241</v>
      </c>
      <c r="FL174">
        <v>-504.7807690377866</v>
      </c>
      <c r="FM174">
        <v>5439.196800000001</v>
      </c>
      <c r="FN174">
        <v>15</v>
      </c>
      <c r="FO174">
        <v>0</v>
      </c>
      <c r="FP174" t="s">
        <v>431</v>
      </c>
      <c r="FQ174">
        <v>1685208052.5</v>
      </c>
      <c r="FR174">
        <v>1685208070</v>
      </c>
      <c r="FS174">
        <v>0</v>
      </c>
      <c r="FT174">
        <v>0.013</v>
      </c>
      <c r="FU174">
        <v>-0.005</v>
      </c>
      <c r="FV174">
        <v>-0.464</v>
      </c>
      <c r="FW174">
        <v>-0.401</v>
      </c>
      <c r="FX174">
        <v>420</v>
      </c>
      <c r="FY174">
        <v>0</v>
      </c>
      <c r="FZ174">
        <v>0.03</v>
      </c>
      <c r="GA174">
        <v>0.02</v>
      </c>
      <c r="GB174">
        <v>-35.3450731707317</v>
      </c>
      <c r="GC174">
        <v>3.656153310104476</v>
      </c>
      <c r="GD174">
        <v>0.4159530080308911</v>
      </c>
      <c r="GE174">
        <v>0</v>
      </c>
      <c r="GF174">
        <v>0.9284195609756097</v>
      </c>
      <c r="GG174">
        <v>-0.01579484320557561</v>
      </c>
      <c r="GH174">
        <v>0.002947445111500201</v>
      </c>
      <c r="GI174">
        <v>1</v>
      </c>
      <c r="GJ174">
        <v>1</v>
      </c>
      <c r="GK174">
        <v>2</v>
      </c>
      <c r="GL174" t="s">
        <v>439</v>
      </c>
      <c r="GM174">
        <v>3.10186</v>
      </c>
      <c r="GN174">
        <v>2.75793</v>
      </c>
      <c r="GO174">
        <v>0.151531</v>
      </c>
      <c r="GP174">
        <v>0.15522</v>
      </c>
      <c r="GQ174">
        <v>0.0946283</v>
      </c>
      <c r="GR174">
        <v>0.0909587</v>
      </c>
      <c r="GS174">
        <v>21806.6</v>
      </c>
      <c r="GT174">
        <v>21366.3</v>
      </c>
      <c r="GU174">
        <v>26255.3</v>
      </c>
      <c r="GV174">
        <v>25640</v>
      </c>
      <c r="GW174">
        <v>38143.3</v>
      </c>
      <c r="GX174">
        <v>35372.6</v>
      </c>
      <c r="GY174">
        <v>45899.4</v>
      </c>
      <c r="GZ174">
        <v>42097.4</v>
      </c>
      <c r="HA174">
        <v>1.8578</v>
      </c>
      <c r="HB174">
        <v>1.76385</v>
      </c>
      <c r="HC174">
        <v>0.00597537</v>
      </c>
      <c r="HD174">
        <v>0</v>
      </c>
      <c r="HE174">
        <v>27.8905</v>
      </c>
      <c r="HF174">
        <v>999.9</v>
      </c>
      <c r="HG174">
        <v>30.2</v>
      </c>
      <c r="HH174">
        <v>44.6</v>
      </c>
      <c r="HI174">
        <v>31.4358</v>
      </c>
      <c r="HJ174">
        <v>61.7003</v>
      </c>
      <c r="HK174">
        <v>28.2732</v>
      </c>
      <c r="HL174">
        <v>1</v>
      </c>
      <c r="HM174">
        <v>0.306496</v>
      </c>
      <c r="HN174">
        <v>3.57682</v>
      </c>
      <c r="HO174">
        <v>20.268</v>
      </c>
      <c r="HP174">
        <v>5.21055</v>
      </c>
      <c r="HQ174">
        <v>11.98</v>
      </c>
      <c r="HR174">
        <v>4.9637</v>
      </c>
      <c r="HS174">
        <v>3.27413</v>
      </c>
      <c r="HT174">
        <v>9999</v>
      </c>
      <c r="HU174">
        <v>9999</v>
      </c>
      <c r="HV174">
        <v>9999</v>
      </c>
      <c r="HW174">
        <v>57.9</v>
      </c>
      <c r="HX174">
        <v>1.864</v>
      </c>
      <c r="HY174">
        <v>1.8602</v>
      </c>
      <c r="HZ174">
        <v>1.85864</v>
      </c>
      <c r="IA174">
        <v>1.85989</v>
      </c>
      <c r="IB174">
        <v>1.85989</v>
      </c>
      <c r="IC174">
        <v>1.85852</v>
      </c>
      <c r="ID174">
        <v>1.8576</v>
      </c>
      <c r="IE174">
        <v>1.85242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-1.39</v>
      </c>
      <c r="IT174">
        <v>-0.2829</v>
      </c>
      <c r="IU174">
        <v>-0.7885906718864093</v>
      </c>
      <c r="IV174">
        <v>-0.0007240741224296705</v>
      </c>
      <c r="IW174">
        <v>1.394155135453638E-07</v>
      </c>
      <c r="IX174">
        <v>-7.009397865246837E-11</v>
      </c>
      <c r="IY174">
        <v>-0.2677907096197649</v>
      </c>
      <c r="IZ174">
        <v>-0.01839738240005131</v>
      </c>
      <c r="JA174">
        <v>0.0009886339832832726</v>
      </c>
      <c r="JB174">
        <v>-4.895939666473346E-06</v>
      </c>
      <c r="JC174">
        <v>3</v>
      </c>
      <c r="JD174">
        <v>2018</v>
      </c>
      <c r="JE174">
        <v>1</v>
      </c>
      <c r="JF174">
        <v>26</v>
      </c>
      <c r="JG174">
        <v>15755.9</v>
      </c>
      <c r="JH174">
        <v>15755.6</v>
      </c>
      <c r="JI174">
        <v>2.24609</v>
      </c>
      <c r="JJ174">
        <v>2.66357</v>
      </c>
      <c r="JK174">
        <v>1.49658</v>
      </c>
      <c r="JL174">
        <v>2.38281</v>
      </c>
      <c r="JM174">
        <v>1.54785</v>
      </c>
      <c r="JN174">
        <v>2.47314</v>
      </c>
      <c r="JO174">
        <v>46.679</v>
      </c>
      <c r="JP174">
        <v>13.8256</v>
      </c>
      <c r="JQ174">
        <v>18</v>
      </c>
      <c r="JR174">
        <v>490.663</v>
      </c>
      <c r="JS174">
        <v>445.171</v>
      </c>
      <c r="JT174">
        <v>23.0609</v>
      </c>
      <c r="JU174">
        <v>31.0716</v>
      </c>
      <c r="JV174">
        <v>30.0008</v>
      </c>
      <c r="JW174">
        <v>31.1338</v>
      </c>
      <c r="JX174">
        <v>31.1003</v>
      </c>
      <c r="JY174">
        <v>45.0877</v>
      </c>
      <c r="JZ174">
        <v>36.1249</v>
      </c>
      <c r="KA174">
        <v>0</v>
      </c>
      <c r="KB174">
        <v>23.0443</v>
      </c>
      <c r="KC174">
        <v>974.859</v>
      </c>
      <c r="KD174">
        <v>18.5348</v>
      </c>
      <c r="KE174">
        <v>100.314</v>
      </c>
      <c r="KF174">
        <v>100.092</v>
      </c>
    </row>
    <row r="175" spans="1:292">
      <c r="A175">
        <v>155</v>
      </c>
      <c r="B175">
        <v>1686153413.1</v>
      </c>
      <c r="C175">
        <v>4162.099999904633</v>
      </c>
      <c r="D175" t="s">
        <v>746</v>
      </c>
      <c r="E175" t="s">
        <v>747</v>
      </c>
      <c r="F175">
        <v>5</v>
      </c>
      <c r="G175" t="s">
        <v>631</v>
      </c>
      <c r="H175">
        <v>1686153405.6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976.3769687547938</v>
      </c>
      <c r="AJ175">
        <v>948.9847818181815</v>
      </c>
      <c r="AK175">
        <v>3.459336000744739</v>
      </c>
      <c r="AL175">
        <v>66.84819655366584</v>
      </c>
      <c r="AM175">
        <f>(AO175 - AN175 + DX175*1E3/(8.314*(DZ175+273.15)) * AQ175/DW175 * AP175) * DW175/(100*DK175) * 1000/(1000 - AO175)</f>
        <v>0</v>
      </c>
      <c r="AN175">
        <v>18.57252475156096</v>
      </c>
      <c r="AO175">
        <v>19.49104484848484</v>
      </c>
      <c r="AP175">
        <v>-2.026100660344323E-05</v>
      </c>
      <c r="AQ175">
        <v>100.2819492791305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1.24</v>
      </c>
      <c r="DL175">
        <v>0.5</v>
      </c>
      <c r="DM175" t="s">
        <v>430</v>
      </c>
      <c r="DN175">
        <v>2</v>
      </c>
      <c r="DO175" t="b">
        <v>1</v>
      </c>
      <c r="DP175">
        <v>1686153405.6</v>
      </c>
      <c r="DQ175">
        <v>907.3088148148148</v>
      </c>
      <c r="DR175">
        <v>942.6004814814814</v>
      </c>
      <c r="DS175">
        <v>19.4965037037037</v>
      </c>
      <c r="DT175">
        <v>18.57196296296296</v>
      </c>
      <c r="DU175">
        <v>908.6928148148147</v>
      </c>
      <c r="DV175">
        <v>19.7792962962963</v>
      </c>
      <c r="DW175">
        <v>499.9984074074075</v>
      </c>
      <c r="DX175">
        <v>90.70005925925926</v>
      </c>
      <c r="DY175">
        <v>0.09998906296296296</v>
      </c>
      <c r="DZ175">
        <v>26.78235185185185</v>
      </c>
      <c r="EA175">
        <v>27.99368888888889</v>
      </c>
      <c r="EB175">
        <v>999.9000000000001</v>
      </c>
      <c r="EC175">
        <v>0</v>
      </c>
      <c r="ED175">
        <v>0</v>
      </c>
      <c r="EE175">
        <v>9997.011111111111</v>
      </c>
      <c r="EF175">
        <v>0</v>
      </c>
      <c r="EG175">
        <v>1611.423703703703</v>
      </c>
      <c r="EH175">
        <v>-35.29162962962963</v>
      </c>
      <c r="EI175">
        <v>925.3498148148146</v>
      </c>
      <c r="EJ175">
        <v>960.4376296296297</v>
      </c>
      <c r="EK175">
        <v>0.9245247037037038</v>
      </c>
      <c r="EL175">
        <v>942.6004814814814</v>
      </c>
      <c r="EM175">
        <v>18.57196296296296</v>
      </c>
      <c r="EN175">
        <v>1.768333703703704</v>
      </c>
      <c r="EO175">
        <v>1.684479259259259</v>
      </c>
      <c r="EP175">
        <v>15.50963703703704</v>
      </c>
      <c r="EQ175">
        <v>14.75413703703704</v>
      </c>
      <c r="ER175">
        <v>1999.993703703703</v>
      </c>
      <c r="ES175">
        <v>0.9799932222222223</v>
      </c>
      <c r="ET175">
        <v>0.02000697407407408</v>
      </c>
      <c r="EU175">
        <v>0</v>
      </c>
      <c r="EV175">
        <v>94.60640740740743</v>
      </c>
      <c r="EW175">
        <v>5.00078</v>
      </c>
      <c r="EX175">
        <v>5360.073333333334</v>
      </c>
      <c r="EY175">
        <v>16379.55925925926</v>
      </c>
      <c r="EZ175">
        <v>42.023</v>
      </c>
      <c r="FA175">
        <v>44.19633333333332</v>
      </c>
      <c r="FB175">
        <v>42.36777777777777</v>
      </c>
      <c r="FC175">
        <v>43.34685185185185</v>
      </c>
      <c r="FD175">
        <v>42.8007037037037</v>
      </c>
      <c r="FE175">
        <v>1955.083703703704</v>
      </c>
      <c r="FF175">
        <v>39.91</v>
      </c>
      <c r="FG175">
        <v>0</v>
      </c>
      <c r="FH175">
        <v>1686153406.3</v>
      </c>
      <c r="FI175">
        <v>0</v>
      </c>
      <c r="FJ175">
        <v>94.608636</v>
      </c>
      <c r="FK175">
        <v>1.777369240842521</v>
      </c>
      <c r="FL175">
        <v>-1550.111541612668</v>
      </c>
      <c r="FM175">
        <v>5354.407999999999</v>
      </c>
      <c r="FN175">
        <v>15</v>
      </c>
      <c r="FO175">
        <v>0</v>
      </c>
      <c r="FP175" t="s">
        <v>431</v>
      </c>
      <c r="FQ175">
        <v>1685208052.5</v>
      </c>
      <c r="FR175">
        <v>1685208070</v>
      </c>
      <c r="FS175">
        <v>0</v>
      </c>
      <c r="FT175">
        <v>0.013</v>
      </c>
      <c r="FU175">
        <v>-0.005</v>
      </c>
      <c r="FV175">
        <v>-0.464</v>
      </c>
      <c r="FW175">
        <v>-0.401</v>
      </c>
      <c r="FX175">
        <v>420</v>
      </c>
      <c r="FY175">
        <v>0</v>
      </c>
      <c r="FZ175">
        <v>0.03</v>
      </c>
      <c r="GA175">
        <v>0.02</v>
      </c>
      <c r="GB175">
        <v>-35.3677675</v>
      </c>
      <c r="GC175">
        <v>-0.3031711069417242</v>
      </c>
      <c r="GD175">
        <v>0.4634104737635418</v>
      </c>
      <c r="GE175">
        <v>0</v>
      </c>
      <c r="GF175">
        <v>0.9266182749999998</v>
      </c>
      <c r="GG175">
        <v>-0.04553825515947493</v>
      </c>
      <c r="GH175">
        <v>0.004618929919296793</v>
      </c>
      <c r="GI175">
        <v>1</v>
      </c>
      <c r="GJ175">
        <v>1</v>
      </c>
      <c r="GK175">
        <v>2</v>
      </c>
      <c r="GL175" t="s">
        <v>439</v>
      </c>
      <c r="GM175">
        <v>3.10202</v>
      </c>
      <c r="GN175">
        <v>2.75815</v>
      </c>
      <c r="GO175">
        <v>0.153332</v>
      </c>
      <c r="GP175">
        <v>0.157002</v>
      </c>
      <c r="GQ175">
        <v>0.0946118</v>
      </c>
      <c r="GR175">
        <v>0.0909532</v>
      </c>
      <c r="GS175">
        <v>21760.2</v>
      </c>
      <c r="GT175">
        <v>21320.9</v>
      </c>
      <c r="GU175">
        <v>26255.2</v>
      </c>
      <c r="GV175">
        <v>25639.6</v>
      </c>
      <c r="GW175">
        <v>38143.8</v>
      </c>
      <c r="GX175">
        <v>35372.6</v>
      </c>
      <c r="GY175">
        <v>45898.9</v>
      </c>
      <c r="GZ175">
        <v>42097</v>
      </c>
      <c r="HA175">
        <v>1.85795</v>
      </c>
      <c r="HB175">
        <v>1.76353</v>
      </c>
      <c r="HC175">
        <v>0.00589341</v>
      </c>
      <c r="HD175">
        <v>0</v>
      </c>
      <c r="HE175">
        <v>27.8905</v>
      </c>
      <c r="HF175">
        <v>999.9</v>
      </c>
      <c r="HG175">
        <v>30.2</v>
      </c>
      <c r="HH175">
        <v>44.6</v>
      </c>
      <c r="HI175">
        <v>31.4368</v>
      </c>
      <c r="HJ175">
        <v>61.5602</v>
      </c>
      <c r="HK175">
        <v>28.0649</v>
      </c>
      <c r="HL175">
        <v>1</v>
      </c>
      <c r="HM175">
        <v>0.306923</v>
      </c>
      <c r="HN175">
        <v>3.57967</v>
      </c>
      <c r="HO175">
        <v>20.2679</v>
      </c>
      <c r="HP175">
        <v>5.21175</v>
      </c>
      <c r="HQ175">
        <v>11.98</v>
      </c>
      <c r="HR175">
        <v>4.9637</v>
      </c>
      <c r="HS175">
        <v>3.27428</v>
      </c>
      <c r="HT175">
        <v>9999</v>
      </c>
      <c r="HU175">
        <v>9999</v>
      </c>
      <c r="HV175">
        <v>9999</v>
      </c>
      <c r="HW175">
        <v>57.9</v>
      </c>
      <c r="HX175">
        <v>1.864</v>
      </c>
      <c r="HY175">
        <v>1.8602</v>
      </c>
      <c r="HZ175">
        <v>1.85865</v>
      </c>
      <c r="IA175">
        <v>1.85989</v>
      </c>
      <c r="IB175">
        <v>1.85989</v>
      </c>
      <c r="IC175">
        <v>1.85852</v>
      </c>
      <c r="ID175">
        <v>1.8576</v>
      </c>
      <c r="IE175">
        <v>1.85242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-1.4</v>
      </c>
      <c r="IT175">
        <v>-0.2828</v>
      </c>
      <c r="IU175">
        <v>-0.7885906718864093</v>
      </c>
      <c r="IV175">
        <v>-0.0007240741224296705</v>
      </c>
      <c r="IW175">
        <v>1.394155135453638E-07</v>
      </c>
      <c r="IX175">
        <v>-7.009397865246837E-11</v>
      </c>
      <c r="IY175">
        <v>-0.2677907096197649</v>
      </c>
      <c r="IZ175">
        <v>-0.01839738240005131</v>
      </c>
      <c r="JA175">
        <v>0.0009886339832832726</v>
      </c>
      <c r="JB175">
        <v>-4.895939666473346E-06</v>
      </c>
      <c r="JC175">
        <v>3</v>
      </c>
      <c r="JD175">
        <v>2018</v>
      </c>
      <c r="JE175">
        <v>1</v>
      </c>
      <c r="JF175">
        <v>26</v>
      </c>
      <c r="JG175">
        <v>15756</v>
      </c>
      <c r="JH175">
        <v>15755.7</v>
      </c>
      <c r="JI175">
        <v>2.27905</v>
      </c>
      <c r="JJ175">
        <v>2.66235</v>
      </c>
      <c r="JK175">
        <v>1.49658</v>
      </c>
      <c r="JL175">
        <v>2.38281</v>
      </c>
      <c r="JM175">
        <v>1.54785</v>
      </c>
      <c r="JN175">
        <v>2.48047</v>
      </c>
      <c r="JO175">
        <v>46.679</v>
      </c>
      <c r="JP175">
        <v>13.8256</v>
      </c>
      <c r="JQ175">
        <v>18</v>
      </c>
      <c r="JR175">
        <v>490.753</v>
      </c>
      <c r="JS175">
        <v>444.961</v>
      </c>
      <c r="JT175">
        <v>23.0548</v>
      </c>
      <c r="JU175">
        <v>31.0754</v>
      </c>
      <c r="JV175">
        <v>30.0006</v>
      </c>
      <c r="JW175">
        <v>31.1338</v>
      </c>
      <c r="JX175">
        <v>31.0989</v>
      </c>
      <c r="JY175">
        <v>45.729</v>
      </c>
      <c r="JZ175">
        <v>36.1249</v>
      </c>
      <c r="KA175">
        <v>0</v>
      </c>
      <c r="KB175">
        <v>23.051</v>
      </c>
      <c r="KC175">
        <v>988.268</v>
      </c>
      <c r="KD175">
        <v>18.5348</v>
      </c>
      <c r="KE175">
        <v>100.313</v>
      </c>
      <c r="KF175">
        <v>100.091</v>
      </c>
    </row>
    <row r="176" spans="1:292">
      <c r="A176">
        <v>156</v>
      </c>
      <c r="B176">
        <v>1686153418.1</v>
      </c>
      <c r="C176">
        <v>4167.099999904633</v>
      </c>
      <c r="D176" t="s">
        <v>748</v>
      </c>
      <c r="E176" t="s">
        <v>749</v>
      </c>
      <c r="F176">
        <v>5</v>
      </c>
      <c r="G176" t="s">
        <v>631</v>
      </c>
      <c r="H176">
        <v>1686153410.314285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992.7001246035136</v>
      </c>
      <c r="AJ176">
        <v>965.7813818181818</v>
      </c>
      <c r="AK176">
        <v>3.352709811849508</v>
      </c>
      <c r="AL176">
        <v>66.84819655366584</v>
      </c>
      <c r="AM176">
        <f>(AO176 - AN176 + DX176*1E3/(8.314*(DZ176+273.15)) * AQ176/DW176 * AP176) * DW176/(100*DK176) * 1000/(1000 - AO176)</f>
        <v>0</v>
      </c>
      <c r="AN176">
        <v>18.57085655837846</v>
      </c>
      <c r="AO176">
        <v>19.48551333333332</v>
      </c>
      <c r="AP176">
        <v>-1.801151494707465E-05</v>
      </c>
      <c r="AQ176">
        <v>100.2819492791305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1.24</v>
      </c>
      <c r="DL176">
        <v>0.5</v>
      </c>
      <c r="DM176" t="s">
        <v>430</v>
      </c>
      <c r="DN176">
        <v>2</v>
      </c>
      <c r="DO176" t="b">
        <v>1</v>
      </c>
      <c r="DP176">
        <v>1686153410.314285</v>
      </c>
      <c r="DQ176">
        <v>922.8373571428572</v>
      </c>
      <c r="DR176">
        <v>958.2102142857142</v>
      </c>
      <c r="DS176">
        <v>19.49277142857143</v>
      </c>
      <c r="DT176">
        <v>18.57218928571428</v>
      </c>
      <c r="DU176">
        <v>924.2313928571429</v>
      </c>
      <c r="DV176">
        <v>19.77562142857143</v>
      </c>
      <c r="DW176">
        <v>499.9972857142857</v>
      </c>
      <c r="DX176">
        <v>90.70028214285715</v>
      </c>
      <c r="DY176">
        <v>0.1000447142857143</v>
      </c>
      <c r="DZ176">
        <v>26.78349285714285</v>
      </c>
      <c r="EA176">
        <v>27.99428214285714</v>
      </c>
      <c r="EB176">
        <v>999.9000000000002</v>
      </c>
      <c r="EC176">
        <v>0</v>
      </c>
      <c r="ED176">
        <v>0</v>
      </c>
      <c r="EE176">
        <v>9989.927500000002</v>
      </c>
      <c r="EF176">
        <v>0</v>
      </c>
      <c r="EG176">
        <v>1579.100357142857</v>
      </c>
      <c r="EH176">
        <v>-35.37284642857143</v>
      </c>
      <c r="EI176">
        <v>941.1835714285716</v>
      </c>
      <c r="EJ176">
        <v>976.3431785714284</v>
      </c>
      <c r="EK176">
        <v>0.9205755357142857</v>
      </c>
      <c r="EL176">
        <v>958.2102142857142</v>
      </c>
      <c r="EM176">
        <v>18.57218928571428</v>
      </c>
      <c r="EN176">
        <v>1.768000357142857</v>
      </c>
      <c r="EO176">
        <v>1.684503571428571</v>
      </c>
      <c r="EP176">
        <v>15.50670357142857</v>
      </c>
      <c r="EQ176">
        <v>14.75436071428571</v>
      </c>
      <c r="ER176">
        <v>1999.991785714286</v>
      </c>
      <c r="ES176">
        <v>0.9799933214285714</v>
      </c>
      <c r="ET176">
        <v>0.02000687142857143</v>
      </c>
      <c r="EU176">
        <v>0</v>
      </c>
      <c r="EV176">
        <v>94.73353571428572</v>
      </c>
      <c r="EW176">
        <v>5.00078</v>
      </c>
      <c r="EX176">
        <v>5286.263571428571</v>
      </c>
      <c r="EY176">
        <v>16379.53928571428</v>
      </c>
      <c r="EZ176">
        <v>42.03564285714286</v>
      </c>
      <c r="FA176">
        <v>44.19374999999998</v>
      </c>
      <c r="FB176">
        <v>42.39257142857142</v>
      </c>
      <c r="FC176">
        <v>43.37025</v>
      </c>
      <c r="FD176">
        <v>42.8100357142857</v>
      </c>
      <c r="FE176">
        <v>1955.081785714285</v>
      </c>
      <c r="FF176">
        <v>39.91</v>
      </c>
      <c r="FG176">
        <v>0</v>
      </c>
      <c r="FH176">
        <v>1686153411.1</v>
      </c>
      <c r="FI176">
        <v>0</v>
      </c>
      <c r="FJ176">
        <v>94.73196800000001</v>
      </c>
      <c r="FK176">
        <v>0.5368538576475896</v>
      </c>
      <c r="FL176">
        <v>-1062.542309492375</v>
      </c>
      <c r="FM176">
        <v>5277.0764</v>
      </c>
      <c r="FN176">
        <v>15</v>
      </c>
      <c r="FO176">
        <v>0</v>
      </c>
      <c r="FP176" t="s">
        <v>431</v>
      </c>
      <c r="FQ176">
        <v>1685208052.5</v>
      </c>
      <c r="FR176">
        <v>1685208070</v>
      </c>
      <c r="FS176">
        <v>0</v>
      </c>
      <c r="FT176">
        <v>0.013</v>
      </c>
      <c r="FU176">
        <v>-0.005</v>
      </c>
      <c r="FV176">
        <v>-0.464</v>
      </c>
      <c r="FW176">
        <v>-0.401</v>
      </c>
      <c r="FX176">
        <v>420</v>
      </c>
      <c r="FY176">
        <v>0</v>
      </c>
      <c r="FZ176">
        <v>0.03</v>
      </c>
      <c r="GA176">
        <v>0.02</v>
      </c>
      <c r="GB176">
        <v>-35.3251975</v>
      </c>
      <c r="GC176">
        <v>-1.926586491557171</v>
      </c>
      <c r="GD176">
        <v>0.4516425143227223</v>
      </c>
      <c r="GE176">
        <v>0</v>
      </c>
      <c r="GF176">
        <v>0.9233791749999998</v>
      </c>
      <c r="GG176">
        <v>-0.04997656660412698</v>
      </c>
      <c r="GH176">
        <v>0.004947628259517383</v>
      </c>
      <c r="GI176">
        <v>1</v>
      </c>
      <c r="GJ176">
        <v>1</v>
      </c>
      <c r="GK176">
        <v>2</v>
      </c>
      <c r="GL176" t="s">
        <v>439</v>
      </c>
      <c r="GM176">
        <v>3.10187</v>
      </c>
      <c r="GN176">
        <v>2.75804</v>
      </c>
      <c r="GO176">
        <v>0.155081</v>
      </c>
      <c r="GP176">
        <v>0.158701</v>
      </c>
      <c r="GQ176">
        <v>0.094596</v>
      </c>
      <c r="GR176">
        <v>0.0909483</v>
      </c>
      <c r="GS176">
        <v>21715</v>
      </c>
      <c r="GT176">
        <v>21277.9</v>
      </c>
      <c r="GU176">
        <v>26255</v>
      </c>
      <c r="GV176">
        <v>25639.6</v>
      </c>
      <c r="GW176">
        <v>38144.6</v>
      </c>
      <c r="GX176">
        <v>35372.7</v>
      </c>
      <c r="GY176">
        <v>45898.8</v>
      </c>
      <c r="GZ176">
        <v>42096.7</v>
      </c>
      <c r="HA176">
        <v>1.85763</v>
      </c>
      <c r="HB176">
        <v>1.76388</v>
      </c>
      <c r="HC176">
        <v>0.0076443</v>
      </c>
      <c r="HD176">
        <v>0</v>
      </c>
      <c r="HE176">
        <v>27.8902</v>
      </c>
      <c r="HF176">
        <v>999.9</v>
      </c>
      <c r="HG176">
        <v>30.2</v>
      </c>
      <c r="HH176">
        <v>44.6</v>
      </c>
      <c r="HI176">
        <v>31.4378</v>
      </c>
      <c r="HJ176">
        <v>61.5103</v>
      </c>
      <c r="HK176">
        <v>28.101</v>
      </c>
      <c r="HL176">
        <v>1</v>
      </c>
      <c r="HM176">
        <v>0.307127</v>
      </c>
      <c r="HN176">
        <v>3.56287</v>
      </c>
      <c r="HO176">
        <v>20.2683</v>
      </c>
      <c r="HP176">
        <v>5.2116</v>
      </c>
      <c r="HQ176">
        <v>11.98</v>
      </c>
      <c r="HR176">
        <v>4.9636</v>
      </c>
      <c r="HS176">
        <v>3.27425</v>
      </c>
      <c r="HT176">
        <v>9999</v>
      </c>
      <c r="HU176">
        <v>9999</v>
      </c>
      <c r="HV176">
        <v>9999</v>
      </c>
      <c r="HW176">
        <v>57.9</v>
      </c>
      <c r="HX176">
        <v>1.86399</v>
      </c>
      <c r="HY176">
        <v>1.8602</v>
      </c>
      <c r="HZ176">
        <v>1.85865</v>
      </c>
      <c r="IA176">
        <v>1.85989</v>
      </c>
      <c r="IB176">
        <v>1.85989</v>
      </c>
      <c r="IC176">
        <v>1.85852</v>
      </c>
      <c r="ID176">
        <v>1.8576</v>
      </c>
      <c r="IE176">
        <v>1.85242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-1.41</v>
      </c>
      <c r="IT176">
        <v>-0.2829</v>
      </c>
      <c r="IU176">
        <v>-0.7885906718864093</v>
      </c>
      <c r="IV176">
        <v>-0.0007240741224296705</v>
      </c>
      <c r="IW176">
        <v>1.394155135453638E-07</v>
      </c>
      <c r="IX176">
        <v>-7.009397865246837E-11</v>
      </c>
      <c r="IY176">
        <v>-0.2677907096197649</v>
      </c>
      <c r="IZ176">
        <v>-0.01839738240005131</v>
      </c>
      <c r="JA176">
        <v>0.0009886339832832726</v>
      </c>
      <c r="JB176">
        <v>-4.895939666473346E-06</v>
      </c>
      <c r="JC176">
        <v>3</v>
      </c>
      <c r="JD176">
        <v>2018</v>
      </c>
      <c r="JE176">
        <v>1</v>
      </c>
      <c r="JF176">
        <v>26</v>
      </c>
      <c r="JG176">
        <v>15756.1</v>
      </c>
      <c r="JH176">
        <v>15755.8</v>
      </c>
      <c r="JI176">
        <v>2.30835</v>
      </c>
      <c r="JJ176">
        <v>2.6709</v>
      </c>
      <c r="JK176">
        <v>1.49658</v>
      </c>
      <c r="JL176">
        <v>2.38281</v>
      </c>
      <c r="JM176">
        <v>1.54785</v>
      </c>
      <c r="JN176">
        <v>2.40723</v>
      </c>
      <c r="JO176">
        <v>46.7084</v>
      </c>
      <c r="JP176">
        <v>13.8168</v>
      </c>
      <c r="JQ176">
        <v>18</v>
      </c>
      <c r="JR176">
        <v>490.558</v>
      </c>
      <c r="JS176">
        <v>445.187</v>
      </c>
      <c r="JT176">
        <v>23.0569</v>
      </c>
      <c r="JU176">
        <v>31.079</v>
      </c>
      <c r="JV176">
        <v>30.0004</v>
      </c>
      <c r="JW176">
        <v>31.1338</v>
      </c>
      <c r="JX176">
        <v>31.1003</v>
      </c>
      <c r="JY176">
        <v>46.3177</v>
      </c>
      <c r="JZ176">
        <v>36.1249</v>
      </c>
      <c r="KA176">
        <v>0</v>
      </c>
      <c r="KB176">
        <v>23.0598</v>
      </c>
      <c r="KC176">
        <v>1008.43</v>
      </c>
      <c r="KD176">
        <v>18.5388</v>
      </c>
      <c r="KE176">
        <v>100.313</v>
      </c>
      <c r="KF176">
        <v>100.09</v>
      </c>
    </row>
    <row r="177" spans="1:292">
      <c r="A177">
        <v>157</v>
      </c>
      <c r="B177">
        <v>1686153423.1</v>
      </c>
      <c r="C177">
        <v>4172.099999904633</v>
      </c>
      <c r="D177" t="s">
        <v>750</v>
      </c>
      <c r="E177" t="s">
        <v>751</v>
      </c>
      <c r="F177">
        <v>5</v>
      </c>
      <c r="G177" t="s">
        <v>631</v>
      </c>
      <c r="H177">
        <v>1686153415.6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1009.561201317353</v>
      </c>
      <c r="AJ177">
        <v>982.5229515151512</v>
      </c>
      <c r="AK177">
        <v>3.351736957678977</v>
      </c>
      <c r="AL177">
        <v>66.84819655366584</v>
      </c>
      <c r="AM177">
        <f>(AO177 - AN177 + DX177*1E3/(8.314*(DZ177+273.15)) * AQ177/DW177 * AP177) * DW177/(100*DK177) * 1000/(1000 - AO177)</f>
        <v>0</v>
      </c>
      <c r="AN177">
        <v>18.56943707886268</v>
      </c>
      <c r="AO177">
        <v>19.4830206060606</v>
      </c>
      <c r="AP177">
        <v>-8.639024697002315E-06</v>
      </c>
      <c r="AQ177">
        <v>100.2819492791305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1.24</v>
      </c>
      <c r="DL177">
        <v>0.5</v>
      </c>
      <c r="DM177" t="s">
        <v>430</v>
      </c>
      <c r="DN177">
        <v>2</v>
      </c>
      <c r="DO177" t="b">
        <v>1</v>
      </c>
      <c r="DP177">
        <v>1686153415.6</v>
      </c>
      <c r="DQ177">
        <v>940.286962962963</v>
      </c>
      <c r="DR177">
        <v>975.8995925925926</v>
      </c>
      <c r="DS177">
        <v>19.4883</v>
      </c>
      <c r="DT177">
        <v>18.57110740740741</v>
      </c>
      <c r="DU177">
        <v>941.6922222222222</v>
      </c>
      <c r="DV177">
        <v>19.77121111111111</v>
      </c>
      <c r="DW177">
        <v>499.9883333333333</v>
      </c>
      <c r="DX177">
        <v>90.70082592592595</v>
      </c>
      <c r="DY177">
        <v>0.09998638888888889</v>
      </c>
      <c r="DZ177">
        <v>26.78327777777778</v>
      </c>
      <c r="EA177">
        <v>27.99810740740741</v>
      </c>
      <c r="EB177">
        <v>999.9000000000001</v>
      </c>
      <c r="EC177">
        <v>0</v>
      </c>
      <c r="ED177">
        <v>0</v>
      </c>
      <c r="EE177">
        <v>10002.00555555556</v>
      </c>
      <c r="EF177">
        <v>0</v>
      </c>
      <c r="EG177">
        <v>1548.853333333333</v>
      </c>
      <c r="EH177">
        <v>-35.61259999999999</v>
      </c>
      <c r="EI177">
        <v>958.9757777777777</v>
      </c>
      <c r="EJ177">
        <v>994.3663703703702</v>
      </c>
      <c r="EK177">
        <v>0.9171896666666667</v>
      </c>
      <c r="EL177">
        <v>975.8995925925926</v>
      </c>
      <c r="EM177">
        <v>18.57110740740741</v>
      </c>
      <c r="EN177">
        <v>1.767604444444444</v>
      </c>
      <c r="EO177">
        <v>1.684414444444444</v>
      </c>
      <c r="EP177">
        <v>15.50321111111111</v>
      </c>
      <c r="EQ177">
        <v>14.75354444444444</v>
      </c>
      <c r="ER177">
        <v>1999.998148148148</v>
      </c>
      <c r="ES177">
        <v>0.9799935555555557</v>
      </c>
      <c r="ET177">
        <v>0.02000663703703704</v>
      </c>
      <c r="EU177">
        <v>0</v>
      </c>
      <c r="EV177">
        <v>94.8285925925926</v>
      </c>
      <c r="EW177">
        <v>5.00078</v>
      </c>
      <c r="EX177">
        <v>5230.352962962963</v>
      </c>
      <c r="EY177">
        <v>16379.58518518519</v>
      </c>
      <c r="EZ177">
        <v>42.05314814814815</v>
      </c>
      <c r="FA177">
        <v>44.19866666666665</v>
      </c>
      <c r="FB177">
        <v>42.37944444444443</v>
      </c>
      <c r="FC177">
        <v>43.38174074074074</v>
      </c>
      <c r="FD177">
        <v>42.81922222222223</v>
      </c>
      <c r="FE177">
        <v>1955.088148148148</v>
      </c>
      <c r="FF177">
        <v>39.91</v>
      </c>
      <c r="FG177">
        <v>0</v>
      </c>
      <c r="FH177">
        <v>1686153416.5</v>
      </c>
      <c r="FI177">
        <v>0</v>
      </c>
      <c r="FJ177">
        <v>94.83221923076924</v>
      </c>
      <c r="FK177">
        <v>1.59395213993882</v>
      </c>
      <c r="FL177">
        <v>230.519999166043</v>
      </c>
      <c r="FM177">
        <v>5231.013461538461</v>
      </c>
      <c r="FN177">
        <v>15</v>
      </c>
      <c r="FO177">
        <v>0</v>
      </c>
      <c r="FP177" t="s">
        <v>431</v>
      </c>
      <c r="FQ177">
        <v>1685208052.5</v>
      </c>
      <c r="FR177">
        <v>1685208070</v>
      </c>
      <c r="FS177">
        <v>0</v>
      </c>
      <c r="FT177">
        <v>0.013</v>
      </c>
      <c r="FU177">
        <v>-0.005</v>
      </c>
      <c r="FV177">
        <v>-0.464</v>
      </c>
      <c r="FW177">
        <v>-0.401</v>
      </c>
      <c r="FX177">
        <v>420</v>
      </c>
      <c r="FY177">
        <v>0</v>
      </c>
      <c r="FZ177">
        <v>0.03</v>
      </c>
      <c r="GA177">
        <v>0.02</v>
      </c>
      <c r="GB177">
        <v>-35.39259</v>
      </c>
      <c r="GC177">
        <v>-2.126512570356459</v>
      </c>
      <c r="GD177">
        <v>0.4228656930988853</v>
      </c>
      <c r="GE177">
        <v>0</v>
      </c>
      <c r="GF177">
        <v>0.919376075</v>
      </c>
      <c r="GG177">
        <v>-0.03806322326454208</v>
      </c>
      <c r="GH177">
        <v>0.00372934006486067</v>
      </c>
      <c r="GI177">
        <v>1</v>
      </c>
      <c r="GJ177">
        <v>1</v>
      </c>
      <c r="GK177">
        <v>2</v>
      </c>
      <c r="GL177" t="s">
        <v>439</v>
      </c>
      <c r="GM177">
        <v>3.10193</v>
      </c>
      <c r="GN177">
        <v>2.75805</v>
      </c>
      <c r="GO177">
        <v>0.156805</v>
      </c>
      <c r="GP177">
        <v>0.160403</v>
      </c>
      <c r="GQ177">
        <v>0.0945864</v>
      </c>
      <c r="GR177">
        <v>0.0909491</v>
      </c>
      <c r="GS177">
        <v>21670.5</v>
      </c>
      <c r="GT177">
        <v>21234.6</v>
      </c>
      <c r="GU177">
        <v>26254.7</v>
      </c>
      <c r="GV177">
        <v>25639.3</v>
      </c>
      <c r="GW177">
        <v>38145</v>
      </c>
      <c r="GX177">
        <v>35372.8</v>
      </c>
      <c r="GY177">
        <v>45898.5</v>
      </c>
      <c r="GZ177">
        <v>42096.6</v>
      </c>
      <c r="HA177">
        <v>1.85795</v>
      </c>
      <c r="HB177">
        <v>1.7635</v>
      </c>
      <c r="HC177">
        <v>0.0070557</v>
      </c>
      <c r="HD177">
        <v>0</v>
      </c>
      <c r="HE177">
        <v>27.8872</v>
      </c>
      <c r="HF177">
        <v>999.9</v>
      </c>
      <c r="HG177">
        <v>30.2</v>
      </c>
      <c r="HH177">
        <v>44.6</v>
      </c>
      <c r="HI177">
        <v>31.4358</v>
      </c>
      <c r="HJ177">
        <v>61.1303</v>
      </c>
      <c r="HK177">
        <v>28.3133</v>
      </c>
      <c r="HL177">
        <v>1</v>
      </c>
      <c r="HM177">
        <v>0.3075</v>
      </c>
      <c r="HN177">
        <v>3.59518</v>
      </c>
      <c r="HO177">
        <v>20.2676</v>
      </c>
      <c r="HP177">
        <v>5.2116</v>
      </c>
      <c r="HQ177">
        <v>11.98</v>
      </c>
      <c r="HR177">
        <v>4.9636</v>
      </c>
      <c r="HS177">
        <v>3.27425</v>
      </c>
      <c r="HT177">
        <v>9999</v>
      </c>
      <c r="HU177">
        <v>9999</v>
      </c>
      <c r="HV177">
        <v>9999</v>
      </c>
      <c r="HW177">
        <v>57.9</v>
      </c>
      <c r="HX177">
        <v>1.864</v>
      </c>
      <c r="HY177">
        <v>1.8602</v>
      </c>
      <c r="HZ177">
        <v>1.85866</v>
      </c>
      <c r="IA177">
        <v>1.85989</v>
      </c>
      <c r="IB177">
        <v>1.85989</v>
      </c>
      <c r="IC177">
        <v>1.85852</v>
      </c>
      <c r="ID177">
        <v>1.8576</v>
      </c>
      <c r="IE177">
        <v>1.85242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-1.421</v>
      </c>
      <c r="IT177">
        <v>-0.283</v>
      </c>
      <c r="IU177">
        <v>-0.7885906718864093</v>
      </c>
      <c r="IV177">
        <v>-0.0007240741224296705</v>
      </c>
      <c r="IW177">
        <v>1.394155135453638E-07</v>
      </c>
      <c r="IX177">
        <v>-7.009397865246837E-11</v>
      </c>
      <c r="IY177">
        <v>-0.2677907096197649</v>
      </c>
      <c r="IZ177">
        <v>-0.01839738240005131</v>
      </c>
      <c r="JA177">
        <v>0.0009886339832832726</v>
      </c>
      <c r="JB177">
        <v>-4.895939666473346E-06</v>
      </c>
      <c r="JC177">
        <v>3</v>
      </c>
      <c r="JD177">
        <v>2018</v>
      </c>
      <c r="JE177">
        <v>1</v>
      </c>
      <c r="JF177">
        <v>26</v>
      </c>
      <c r="JG177">
        <v>15756.2</v>
      </c>
      <c r="JH177">
        <v>15755.9</v>
      </c>
      <c r="JI177">
        <v>2.34131</v>
      </c>
      <c r="JJ177">
        <v>2.66357</v>
      </c>
      <c r="JK177">
        <v>1.49658</v>
      </c>
      <c r="JL177">
        <v>2.38281</v>
      </c>
      <c r="JM177">
        <v>1.54785</v>
      </c>
      <c r="JN177">
        <v>2.41577</v>
      </c>
      <c r="JO177">
        <v>46.7084</v>
      </c>
      <c r="JP177">
        <v>13.8168</v>
      </c>
      <c r="JQ177">
        <v>18</v>
      </c>
      <c r="JR177">
        <v>490.765</v>
      </c>
      <c r="JS177">
        <v>444.955</v>
      </c>
      <c r="JT177">
        <v>23.0612</v>
      </c>
      <c r="JU177">
        <v>31.0824</v>
      </c>
      <c r="JV177">
        <v>30.0004</v>
      </c>
      <c r="JW177">
        <v>31.1356</v>
      </c>
      <c r="JX177">
        <v>31.1003</v>
      </c>
      <c r="JY177">
        <v>46.9938</v>
      </c>
      <c r="JZ177">
        <v>36.1249</v>
      </c>
      <c r="KA177">
        <v>0</v>
      </c>
      <c r="KB177">
        <v>23.0554</v>
      </c>
      <c r="KC177">
        <v>1021.87</v>
      </c>
      <c r="KD177">
        <v>18.5408</v>
      </c>
      <c r="KE177">
        <v>100.312</v>
      </c>
      <c r="KF177">
        <v>100.09</v>
      </c>
    </row>
    <row r="178" spans="1:292">
      <c r="A178">
        <v>158</v>
      </c>
      <c r="B178">
        <v>1686153428.1</v>
      </c>
      <c r="C178">
        <v>4177.099999904633</v>
      </c>
      <c r="D178" t="s">
        <v>752</v>
      </c>
      <c r="E178" t="s">
        <v>753</v>
      </c>
      <c r="F178">
        <v>5</v>
      </c>
      <c r="G178" t="s">
        <v>631</v>
      </c>
      <c r="H178">
        <v>1686153420.314285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1026.657211309548</v>
      </c>
      <c r="AJ178">
        <v>999.4531454545451</v>
      </c>
      <c r="AK178">
        <v>3.390091077287429</v>
      </c>
      <c r="AL178">
        <v>66.84819655366584</v>
      </c>
      <c r="AM178">
        <f>(AO178 - AN178 + DX178*1E3/(8.314*(DZ178+273.15)) * AQ178/DW178 * AP178) * DW178/(100*DK178) * 1000/(1000 - AO178)</f>
        <v>0</v>
      </c>
      <c r="AN178">
        <v>18.57177142754494</v>
      </c>
      <c r="AO178">
        <v>19.47709212121212</v>
      </c>
      <c r="AP178">
        <v>-1.653892997242819E-05</v>
      </c>
      <c r="AQ178">
        <v>100.2819492791305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1.24</v>
      </c>
      <c r="DL178">
        <v>0.5</v>
      </c>
      <c r="DM178" t="s">
        <v>430</v>
      </c>
      <c r="DN178">
        <v>2</v>
      </c>
      <c r="DO178" t="b">
        <v>1</v>
      </c>
      <c r="DP178">
        <v>1686153420.314285</v>
      </c>
      <c r="DQ178">
        <v>955.8941071428571</v>
      </c>
      <c r="DR178">
        <v>991.4519642857143</v>
      </c>
      <c r="DS178">
        <v>19.48435</v>
      </c>
      <c r="DT178">
        <v>18.57086785714285</v>
      </c>
      <c r="DU178">
        <v>957.3095714285713</v>
      </c>
      <c r="DV178">
        <v>19.76732142857142</v>
      </c>
      <c r="DW178">
        <v>500.0010714285714</v>
      </c>
      <c r="DX178">
        <v>90.70114642857145</v>
      </c>
      <c r="DY178">
        <v>0.1000069964285714</v>
      </c>
      <c r="DZ178">
        <v>26.78186785714286</v>
      </c>
      <c r="EA178">
        <v>28.00162142857143</v>
      </c>
      <c r="EB178">
        <v>999.9000000000002</v>
      </c>
      <c r="EC178">
        <v>0</v>
      </c>
      <c r="ED178">
        <v>0</v>
      </c>
      <c r="EE178">
        <v>9996.580357142857</v>
      </c>
      <c r="EF178">
        <v>0</v>
      </c>
      <c r="EG178">
        <v>1542.168214285714</v>
      </c>
      <c r="EH178">
        <v>-35.557925</v>
      </c>
      <c r="EI178">
        <v>974.8892142857142</v>
      </c>
      <c r="EJ178">
        <v>1010.212964285714</v>
      </c>
      <c r="EK178">
        <v>0.9134783214285714</v>
      </c>
      <c r="EL178">
        <v>991.4519642857143</v>
      </c>
      <c r="EM178">
        <v>18.57086785714285</v>
      </c>
      <c r="EN178">
        <v>1.7672525</v>
      </c>
      <c r="EO178">
        <v>1.684398928571429</v>
      </c>
      <c r="EP178">
        <v>15.50011785714286</v>
      </c>
      <c r="EQ178">
        <v>14.75340357142857</v>
      </c>
      <c r="ER178">
        <v>2000.007857142857</v>
      </c>
      <c r="ES178">
        <v>0.97999375</v>
      </c>
      <c r="ET178">
        <v>0.02000644285714286</v>
      </c>
      <c r="EU178">
        <v>0</v>
      </c>
      <c r="EV178">
        <v>94.97314285714283</v>
      </c>
      <c r="EW178">
        <v>5.00078</v>
      </c>
      <c r="EX178">
        <v>5237.06892857143</v>
      </c>
      <c r="EY178">
        <v>16379.66428571429</v>
      </c>
      <c r="EZ178">
        <v>42.07571428571428</v>
      </c>
      <c r="FA178">
        <v>44.20499999999999</v>
      </c>
      <c r="FB178">
        <v>42.38375</v>
      </c>
      <c r="FC178">
        <v>43.39271428571428</v>
      </c>
      <c r="FD178">
        <v>42.84353571428572</v>
      </c>
      <c r="FE178">
        <v>1955.097857142857</v>
      </c>
      <c r="FF178">
        <v>39.91</v>
      </c>
      <c r="FG178">
        <v>0</v>
      </c>
      <c r="FH178">
        <v>1686153421.3</v>
      </c>
      <c r="FI178">
        <v>0</v>
      </c>
      <c r="FJ178">
        <v>94.94590384615383</v>
      </c>
      <c r="FK178">
        <v>1.472270094311737</v>
      </c>
      <c r="FL178">
        <v>-40.14427309279432</v>
      </c>
      <c r="FM178">
        <v>5233.672307692308</v>
      </c>
      <c r="FN178">
        <v>15</v>
      </c>
      <c r="FO178">
        <v>0</v>
      </c>
      <c r="FP178" t="s">
        <v>431</v>
      </c>
      <c r="FQ178">
        <v>1685208052.5</v>
      </c>
      <c r="FR178">
        <v>1685208070</v>
      </c>
      <c r="FS178">
        <v>0</v>
      </c>
      <c r="FT178">
        <v>0.013</v>
      </c>
      <c r="FU178">
        <v>-0.005</v>
      </c>
      <c r="FV178">
        <v>-0.464</v>
      </c>
      <c r="FW178">
        <v>-0.401</v>
      </c>
      <c r="FX178">
        <v>420</v>
      </c>
      <c r="FY178">
        <v>0</v>
      </c>
      <c r="FZ178">
        <v>0.03</v>
      </c>
      <c r="GA178">
        <v>0.02</v>
      </c>
      <c r="GB178">
        <v>-35.62916097560976</v>
      </c>
      <c r="GC178">
        <v>0.169375609756045</v>
      </c>
      <c r="GD178">
        <v>0.2313770746470335</v>
      </c>
      <c r="GE178">
        <v>0</v>
      </c>
      <c r="GF178">
        <v>0.9153060975609757</v>
      </c>
      <c r="GG178">
        <v>-0.04551940766550424</v>
      </c>
      <c r="GH178">
        <v>0.004668423459824306</v>
      </c>
      <c r="GI178">
        <v>1</v>
      </c>
      <c r="GJ178">
        <v>1</v>
      </c>
      <c r="GK178">
        <v>2</v>
      </c>
      <c r="GL178" t="s">
        <v>439</v>
      </c>
      <c r="GM178">
        <v>3.10185</v>
      </c>
      <c r="GN178">
        <v>2.75818</v>
      </c>
      <c r="GO178">
        <v>0.15853</v>
      </c>
      <c r="GP178">
        <v>0.162124</v>
      </c>
      <c r="GQ178">
        <v>0.0945631</v>
      </c>
      <c r="GR178">
        <v>0.09095549999999999</v>
      </c>
      <c r="GS178">
        <v>21625.9</v>
      </c>
      <c r="GT178">
        <v>21191.1</v>
      </c>
      <c r="GU178">
        <v>26254.5</v>
      </c>
      <c r="GV178">
        <v>25639.4</v>
      </c>
      <c r="GW178">
        <v>38145.6</v>
      </c>
      <c r="GX178">
        <v>35372.9</v>
      </c>
      <c r="GY178">
        <v>45897.8</v>
      </c>
      <c r="GZ178">
        <v>42096.7</v>
      </c>
      <c r="HA178">
        <v>1.85772</v>
      </c>
      <c r="HB178">
        <v>1.76373</v>
      </c>
      <c r="HC178">
        <v>0.00660866</v>
      </c>
      <c r="HD178">
        <v>0</v>
      </c>
      <c r="HE178">
        <v>27.8843</v>
      </c>
      <c r="HF178">
        <v>999.9</v>
      </c>
      <c r="HG178">
        <v>30.2</v>
      </c>
      <c r="HH178">
        <v>44.6</v>
      </c>
      <c r="HI178">
        <v>31.4401</v>
      </c>
      <c r="HJ178">
        <v>61.5303</v>
      </c>
      <c r="HK178">
        <v>28.1851</v>
      </c>
      <c r="HL178">
        <v>1</v>
      </c>
      <c r="HM178">
        <v>0.307838</v>
      </c>
      <c r="HN178">
        <v>3.61208</v>
      </c>
      <c r="HO178">
        <v>20.2673</v>
      </c>
      <c r="HP178">
        <v>5.21175</v>
      </c>
      <c r="HQ178">
        <v>11.98</v>
      </c>
      <c r="HR178">
        <v>4.9634</v>
      </c>
      <c r="HS178">
        <v>3.27418</v>
      </c>
      <c r="HT178">
        <v>9999</v>
      </c>
      <c r="HU178">
        <v>9999</v>
      </c>
      <c r="HV178">
        <v>9999</v>
      </c>
      <c r="HW178">
        <v>57.9</v>
      </c>
      <c r="HX178">
        <v>1.86399</v>
      </c>
      <c r="HY178">
        <v>1.8602</v>
      </c>
      <c r="HZ178">
        <v>1.85865</v>
      </c>
      <c r="IA178">
        <v>1.85989</v>
      </c>
      <c r="IB178">
        <v>1.85989</v>
      </c>
      <c r="IC178">
        <v>1.85852</v>
      </c>
      <c r="ID178">
        <v>1.8576</v>
      </c>
      <c r="IE178">
        <v>1.85242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-1.432</v>
      </c>
      <c r="IT178">
        <v>-0.2831</v>
      </c>
      <c r="IU178">
        <v>-0.7885906718864093</v>
      </c>
      <c r="IV178">
        <v>-0.0007240741224296705</v>
      </c>
      <c r="IW178">
        <v>1.394155135453638E-07</v>
      </c>
      <c r="IX178">
        <v>-7.009397865246837E-11</v>
      </c>
      <c r="IY178">
        <v>-0.2677907096197649</v>
      </c>
      <c r="IZ178">
        <v>-0.01839738240005131</v>
      </c>
      <c r="JA178">
        <v>0.0009886339832832726</v>
      </c>
      <c r="JB178">
        <v>-4.895939666473346E-06</v>
      </c>
      <c r="JC178">
        <v>3</v>
      </c>
      <c r="JD178">
        <v>2018</v>
      </c>
      <c r="JE178">
        <v>1</v>
      </c>
      <c r="JF178">
        <v>26</v>
      </c>
      <c r="JG178">
        <v>15756.3</v>
      </c>
      <c r="JH178">
        <v>15756</v>
      </c>
      <c r="JI178">
        <v>2.37061</v>
      </c>
      <c r="JJ178">
        <v>2.66235</v>
      </c>
      <c r="JK178">
        <v>1.49658</v>
      </c>
      <c r="JL178">
        <v>2.38281</v>
      </c>
      <c r="JM178">
        <v>1.54907</v>
      </c>
      <c r="JN178">
        <v>2.4707</v>
      </c>
      <c r="JO178">
        <v>46.7084</v>
      </c>
      <c r="JP178">
        <v>13.8168</v>
      </c>
      <c r="JQ178">
        <v>18</v>
      </c>
      <c r="JR178">
        <v>490.638</v>
      </c>
      <c r="JS178">
        <v>445.094</v>
      </c>
      <c r="JT178">
        <v>23.0583</v>
      </c>
      <c r="JU178">
        <v>31.0864</v>
      </c>
      <c r="JV178">
        <v>30.0004</v>
      </c>
      <c r="JW178">
        <v>31.1365</v>
      </c>
      <c r="JX178">
        <v>31.1003</v>
      </c>
      <c r="JY178">
        <v>47.5838</v>
      </c>
      <c r="JZ178">
        <v>36.1249</v>
      </c>
      <c r="KA178">
        <v>0</v>
      </c>
      <c r="KB178">
        <v>23.0543</v>
      </c>
      <c r="KC178">
        <v>1041.93</v>
      </c>
      <c r="KD178">
        <v>18.551</v>
      </c>
      <c r="KE178">
        <v>100.311</v>
      </c>
      <c r="KF178">
        <v>100.09</v>
      </c>
    </row>
    <row r="179" spans="1:292">
      <c r="A179">
        <v>159</v>
      </c>
      <c r="B179">
        <v>1686153433.1</v>
      </c>
      <c r="C179">
        <v>4182.099999904633</v>
      </c>
      <c r="D179" t="s">
        <v>754</v>
      </c>
      <c r="E179" t="s">
        <v>755</v>
      </c>
      <c r="F179">
        <v>5</v>
      </c>
      <c r="G179" t="s">
        <v>631</v>
      </c>
      <c r="H179">
        <v>1686153425.6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1043.851856406667</v>
      </c>
      <c r="AJ179">
        <v>1016.551575757575</v>
      </c>
      <c r="AK179">
        <v>3.41757401695121</v>
      </c>
      <c r="AL179">
        <v>66.84819655366584</v>
      </c>
      <c r="AM179">
        <f>(AO179 - AN179 + DX179*1E3/(8.314*(DZ179+273.15)) * AQ179/DW179 * AP179) * DW179/(100*DK179) * 1000/(1000 - AO179)</f>
        <v>0</v>
      </c>
      <c r="AN179">
        <v>18.57378929492</v>
      </c>
      <c r="AO179">
        <v>19.47028121212121</v>
      </c>
      <c r="AP179">
        <v>-2.307353263611306E-05</v>
      </c>
      <c r="AQ179">
        <v>100.2819492791305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1.24</v>
      </c>
      <c r="DL179">
        <v>0.5</v>
      </c>
      <c r="DM179" t="s">
        <v>430</v>
      </c>
      <c r="DN179">
        <v>2</v>
      </c>
      <c r="DO179" t="b">
        <v>1</v>
      </c>
      <c r="DP179">
        <v>1686153425.6</v>
      </c>
      <c r="DQ179">
        <v>973.3925185185183</v>
      </c>
      <c r="DR179">
        <v>1009.103296296296</v>
      </c>
      <c r="DS179">
        <v>19.47874814814815</v>
      </c>
      <c r="DT179">
        <v>18.57174814814815</v>
      </c>
      <c r="DU179">
        <v>974.8193333333335</v>
      </c>
      <c r="DV179">
        <v>19.76181111111111</v>
      </c>
      <c r="DW179">
        <v>499.9947777777777</v>
      </c>
      <c r="DX179">
        <v>90.7010148148148</v>
      </c>
      <c r="DY179">
        <v>0.09994309259259258</v>
      </c>
      <c r="DZ179">
        <v>26.77686296296296</v>
      </c>
      <c r="EA179">
        <v>27.99702592592593</v>
      </c>
      <c r="EB179">
        <v>999.9000000000001</v>
      </c>
      <c r="EC179">
        <v>0</v>
      </c>
      <c r="ED179">
        <v>0</v>
      </c>
      <c r="EE179">
        <v>10012.14703703704</v>
      </c>
      <c r="EF179">
        <v>0</v>
      </c>
      <c r="EG179">
        <v>1517.195185185185</v>
      </c>
      <c r="EH179">
        <v>-35.71059629629629</v>
      </c>
      <c r="EI179">
        <v>992.7293333333334</v>
      </c>
      <c r="EJ179">
        <v>1028.198518518519</v>
      </c>
      <c r="EK179">
        <v>0.9069920370370369</v>
      </c>
      <c r="EL179">
        <v>1009.103296296296</v>
      </c>
      <c r="EM179">
        <v>18.57174814814815</v>
      </c>
      <c r="EN179">
        <v>1.766741481481481</v>
      </c>
      <c r="EO179">
        <v>1.684476296296296</v>
      </c>
      <c r="EP179">
        <v>15.4956037037037</v>
      </c>
      <c r="EQ179">
        <v>14.75411851851852</v>
      </c>
      <c r="ER179">
        <v>1999.997407407407</v>
      </c>
      <c r="ES179">
        <v>0.979994</v>
      </c>
      <c r="ET179">
        <v>0.0200061962962963</v>
      </c>
      <c r="EU179">
        <v>0</v>
      </c>
      <c r="EV179">
        <v>95.09944074074075</v>
      </c>
      <c r="EW179">
        <v>5.00078</v>
      </c>
      <c r="EX179">
        <v>5065.794444444445</v>
      </c>
      <c r="EY179">
        <v>16379.58518518519</v>
      </c>
      <c r="EZ179">
        <v>42.08307407407407</v>
      </c>
      <c r="FA179">
        <v>44.21266666666666</v>
      </c>
      <c r="FB179">
        <v>42.36788888888889</v>
      </c>
      <c r="FC179">
        <v>43.40959259259259</v>
      </c>
      <c r="FD179">
        <v>42.88640740740739</v>
      </c>
      <c r="FE179">
        <v>1955.087407407407</v>
      </c>
      <c r="FF179">
        <v>39.91</v>
      </c>
      <c r="FG179">
        <v>0</v>
      </c>
      <c r="FH179">
        <v>1686153426.1</v>
      </c>
      <c r="FI179">
        <v>0</v>
      </c>
      <c r="FJ179">
        <v>95.0750423076923</v>
      </c>
      <c r="FK179">
        <v>1.823545304137262</v>
      </c>
      <c r="FL179">
        <v>-3394.305977915275</v>
      </c>
      <c r="FM179">
        <v>5057.842692307692</v>
      </c>
      <c r="FN179">
        <v>15</v>
      </c>
      <c r="FO179">
        <v>0</v>
      </c>
      <c r="FP179" t="s">
        <v>431</v>
      </c>
      <c r="FQ179">
        <v>1685208052.5</v>
      </c>
      <c r="FR179">
        <v>1685208070</v>
      </c>
      <c r="FS179">
        <v>0</v>
      </c>
      <c r="FT179">
        <v>0.013</v>
      </c>
      <c r="FU179">
        <v>-0.005</v>
      </c>
      <c r="FV179">
        <v>-0.464</v>
      </c>
      <c r="FW179">
        <v>-0.401</v>
      </c>
      <c r="FX179">
        <v>420</v>
      </c>
      <c r="FY179">
        <v>0</v>
      </c>
      <c r="FZ179">
        <v>0.03</v>
      </c>
      <c r="GA179">
        <v>0.02</v>
      </c>
      <c r="GB179">
        <v>-35.6282875</v>
      </c>
      <c r="GC179">
        <v>-1.700520450281437</v>
      </c>
      <c r="GD179">
        <v>0.1937435007780905</v>
      </c>
      <c r="GE179">
        <v>0</v>
      </c>
      <c r="GF179">
        <v>0.9104992750000001</v>
      </c>
      <c r="GG179">
        <v>-0.07096807879925289</v>
      </c>
      <c r="GH179">
        <v>0.007075868349494288</v>
      </c>
      <c r="GI179">
        <v>1</v>
      </c>
      <c r="GJ179">
        <v>1</v>
      </c>
      <c r="GK179">
        <v>2</v>
      </c>
      <c r="GL179" t="s">
        <v>439</v>
      </c>
      <c r="GM179">
        <v>3.10193</v>
      </c>
      <c r="GN179">
        <v>2.75813</v>
      </c>
      <c r="GO179">
        <v>0.160258</v>
      </c>
      <c r="GP179">
        <v>0.163826</v>
      </c>
      <c r="GQ179">
        <v>0.0945425</v>
      </c>
      <c r="GR179">
        <v>0.09095930000000001</v>
      </c>
      <c r="GS179">
        <v>21581.4</v>
      </c>
      <c r="GT179">
        <v>21147.8</v>
      </c>
      <c r="GU179">
        <v>26254.4</v>
      </c>
      <c r="GV179">
        <v>25639</v>
      </c>
      <c r="GW179">
        <v>38146.6</v>
      </c>
      <c r="GX179">
        <v>35372.6</v>
      </c>
      <c r="GY179">
        <v>45897.6</v>
      </c>
      <c r="GZ179">
        <v>42096.3</v>
      </c>
      <c r="HA179">
        <v>1.8577</v>
      </c>
      <c r="HB179">
        <v>1.76385</v>
      </c>
      <c r="HC179">
        <v>0.00685826</v>
      </c>
      <c r="HD179">
        <v>0</v>
      </c>
      <c r="HE179">
        <v>27.8786</v>
      </c>
      <c r="HF179">
        <v>999.9</v>
      </c>
      <c r="HG179">
        <v>30.2</v>
      </c>
      <c r="HH179">
        <v>44.6</v>
      </c>
      <c r="HI179">
        <v>31.4361</v>
      </c>
      <c r="HJ179">
        <v>61.3003</v>
      </c>
      <c r="HK179">
        <v>28.0489</v>
      </c>
      <c r="HL179">
        <v>1</v>
      </c>
      <c r="HM179">
        <v>0.308204</v>
      </c>
      <c r="HN179">
        <v>3.6091</v>
      </c>
      <c r="HO179">
        <v>20.2675</v>
      </c>
      <c r="HP179">
        <v>5.2122</v>
      </c>
      <c r="HQ179">
        <v>11.98</v>
      </c>
      <c r="HR179">
        <v>4.96305</v>
      </c>
      <c r="HS179">
        <v>3.27415</v>
      </c>
      <c r="HT179">
        <v>9999</v>
      </c>
      <c r="HU179">
        <v>9999</v>
      </c>
      <c r="HV179">
        <v>9999</v>
      </c>
      <c r="HW179">
        <v>57.9</v>
      </c>
      <c r="HX179">
        <v>1.86399</v>
      </c>
      <c r="HY179">
        <v>1.8602</v>
      </c>
      <c r="HZ179">
        <v>1.85865</v>
      </c>
      <c r="IA179">
        <v>1.85989</v>
      </c>
      <c r="IB179">
        <v>1.85989</v>
      </c>
      <c r="IC179">
        <v>1.85851</v>
      </c>
      <c r="ID179">
        <v>1.8576</v>
      </c>
      <c r="IE179">
        <v>1.85242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-1.444</v>
      </c>
      <c r="IT179">
        <v>-0.2832</v>
      </c>
      <c r="IU179">
        <v>-0.7885906718864093</v>
      </c>
      <c r="IV179">
        <v>-0.0007240741224296705</v>
      </c>
      <c r="IW179">
        <v>1.394155135453638E-07</v>
      </c>
      <c r="IX179">
        <v>-7.009397865246837E-11</v>
      </c>
      <c r="IY179">
        <v>-0.2677907096197649</v>
      </c>
      <c r="IZ179">
        <v>-0.01839738240005131</v>
      </c>
      <c r="JA179">
        <v>0.0009886339832832726</v>
      </c>
      <c r="JB179">
        <v>-4.895939666473346E-06</v>
      </c>
      <c r="JC179">
        <v>3</v>
      </c>
      <c r="JD179">
        <v>2018</v>
      </c>
      <c r="JE179">
        <v>1</v>
      </c>
      <c r="JF179">
        <v>26</v>
      </c>
      <c r="JG179">
        <v>15756.3</v>
      </c>
      <c r="JH179">
        <v>15756.1</v>
      </c>
      <c r="JI179">
        <v>2.40479</v>
      </c>
      <c r="JJ179">
        <v>2.66602</v>
      </c>
      <c r="JK179">
        <v>1.49658</v>
      </c>
      <c r="JL179">
        <v>2.38281</v>
      </c>
      <c r="JM179">
        <v>1.54907</v>
      </c>
      <c r="JN179">
        <v>2.44751</v>
      </c>
      <c r="JO179">
        <v>46.7084</v>
      </c>
      <c r="JP179">
        <v>13.8168</v>
      </c>
      <c r="JQ179">
        <v>18</v>
      </c>
      <c r="JR179">
        <v>490.623</v>
      </c>
      <c r="JS179">
        <v>445.157</v>
      </c>
      <c r="JT179">
        <v>23.0566</v>
      </c>
      <c r="JU179">
        <v>31.0899</v>
      </c>
      <c r="JV179">
        <v>30.0004</v>
      </c>
      <c r="JW179">
        <v>31.1365</v>
      </c>
      <c r="JX179">
        <v>31.0982</v>
      </c>
      <c r="JY179">
        <v>48.2476</v>
      </c>
      <c r="JZ179">
        <v>36.1249</v>
      </c>
      <c r="KA179">
        <v>0</v>
      </c>
      <c r="KB179">
        <v>23.0563</v>
      </c>
      <c r="KC179">
        <v>1055.29</v>
      </c>
      <c r="KD179">
        <v>18.5603</v>
      </c>
      <c r="KE179">
        <v>100.31</v>
      </c>
      <c r="KF179">
        <v>100.089</v>
      </c>
    </row>
    <row r="180" spans="1:292">
      <c r="A180">
        <v>160</v>
      </c>
      <c r="B180">
        <v>1686153438.1</v>
      </c>
      <c r="C180">
        <v>4187.099999904633</v>
      </c>
      <c r="D180" t="s">
        <v>756</v>
      </c>
      <c r="E180" t="s">
        <v>757</v>
      </c>
      <c r="F180">
        <v>5</v>
      </c>
      <c r="G180" t="s">
        <v>631</v>
      </c>
      <c r="H180">
        <v>1686153430.314285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1060.790650722415</v>
      </c>
      <c r="AJ180">
        <v>1033.484848484848</v>
      </c>
      <c r="AK180">
        <v>3.379558974736515</v>
      </c>
      <c r="AL180">
        <v>66.84819655366584</v>
      </c>
      <c r="AM180">
        <f>(AO180 - AN180 + DX180*1E3/(8.314*(DZ180+273.15)) * AQ180/DW180 * AP180) * DW180/(100*DK180) * 1000/(1000 - AO180)</f>
        <v>0</v>
      </c>
      <c r="AN180">
        <v>18.57232513468727</v>
      </c>
      <c r="AO180">
        <v>19.4637103030303</v>
      </c>
      <c r="AP180">
        <v>-2.22426526308936E-05</v>
      </c>
      <c r="AQ180">
        <v>100.2819492791305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1.24</v>
      </c>
      <c r="DL180">
        <v>0.5</v>
      </c>
      <c r="DM180" t="s">
        <v>430</v>
      </c>
      <c r="DN180">
        <v>2</v>
      </c>
      <c r="DO180" t="b">
        <v>1</v>
      </c>
      <c r="DP180">
        <v>1686153430.314285</v>
      </c>
      <c r="DQ180">
        <v>989.0851071428572</v>
      </c>
      <c r="DR180">
        <v>1024.920214285714</v>
      </c>
      <c r="DS180">
        <v>19.47326785714285</v>
      </c>
      <c r="DT180">
        <v>18.57252142857143</v>
      </c>
      <c r="DU180">
        <v>990.5222857142859</v>
      </c>
      <c r="DV180">
        <v>19.75640357142857</v>
      </c>
      <c r="DW180">
        <v>500.004</v>
      </c>
      <c r="DX180">
        <v>90.70050714285715</v>
      </c>
      <c r="DY180">
        <v>0.09997555357142855</v>
      </c>
      <c r="DZ180">
        <v>26.77375714285714</v>
      </c>
      <c r="EA180">
        <v>27.98986071428572</v>
      </c>
      <c r="EB180">
        <v>999.9000000000002</v>
      </c>
      <c r="EC180">
        <v>0</v>
      </c>
      <c r="ED180">
        <v>0</v>
      </c>
      <c r="EE180">
        <v>10006.26892857143</v>
      </c>
      <c r="EF180">
        <v>0</v>
      </c>
      <c r="EG180">
        <v>1356.30475</v>
      </c>
      <c r="EH180">
        <v>-35.83521071428572</v>
      </c>
      <c r="EI180">
        <v>1008.728392857143</v>
      </c>
      <c r="EJ180">
        <v>1044.315714285714</v>
      </c>
      <c r="EK180">
        <v>0.9007357500000001</v>
      </c>
      <c r="EL180">
        <v>1024.920214285714</v>
      </c>
      <c r="EM180">
        <v>18.57252142857143</v>
      </c>
      <c r="EN180">
        <v>1.766235</v>
      </c>
      <c r="EO180">
        <v>1.684538571428572</v>
      </c>
      <c r="EP180">
        <v>15.49113571428571</v>
      </c>
      <c r="EQ180">
        <v>14.75467857142857</v>
      </c>
      <c r="ER180">
        <v>1999.984642857143</v>
      </c>
      <c r="ES180">
        <v>0.9799947142857144</v>
      </c>
      <c r="ET180">
        <v>0.02000548214285714</v>
      </c>
      <c r="EU180">
        <v>0</v>
      </c>
      <c r="EV180">
        <v>95.22359285714288</v>
      </c>
      <c r="EW180">
        <v>5.00078</v>
      </c>
      <c r="EX180">
        <v>4551.498214285715</v>
      </c>
      <c r="EY180">
        <v>16379.49285714286</v>
      </c>
      <c r="EZ180">
        <v>42.08907142857142</v>
      </c>
      <c r="FA180">
        <v>44.21625</v>
      </c>
      <c r="FB180">
        <v>42.386</v>
      </c>
      <c r="FC180">
        <v>43.42392857142857</v>
      </c>
      <c r="FD180">
        <v>42.91939285714285</v>
      </c>
      <c r="FE180">
        <v>1955.074642857143</v>
      </c>
      <c r="FF180">
        <v>39.91</v>
      </c>
      <c r="FG180">
        <v>0</v>
      </c>
      <c r="FH180">
        <v>1686153431.5</v>
      </c>
      <c r="FI180">
        <v>0</v>
      </c>
      <c r="FJ180">
        <v>95.227508</v>
      </c>
      <c r="FK180">
        <v>1.719376913376799</v>
      </c>
      <c r="FL180">
        <v>-9611.316905351825</v>
      </c>
      <c r="FM180">
        <v>4455.5264</v>
      </c>
      <c r="FN180">
        <v>15</v>
      </c>
      <c r="FO180">
        <v>0</v>
      </c>
      <c r="FP180" t="s">
        <v>431</v>
      </c>
      <c r="FQ180">
        <v>1685208052.5</v>
      </c>
      <c r="FR180">
        <v>1685208070</v>
      </c>
      <c r="FS180">
        <v>0</v>
      </c>
      <c r="FT180">
        <v>0.013</v>
      </c>
      <c r="FU180">
        <v>-0.005</v>
      </c>
      <c r="FV180">
        <v>-0.464</v>
      </c>
      <c r="FW180">
        <v>-0.401</v>
      </c>
      <c r="FX180">
        <v>420</v>
      </c>
      <c r="FY180">
        <v>0</v>
      </c>
      <c r="FZ180">
        <v>0.03</v>
      </c>
      <c r="GA180">
        <v>0.02</v>
      </c>
      <c r="GB180">
        <v>-35.74569512195122</v>
      </c>
      <c r="GC180">
        <v>-1.674773519163764</v>
      </c>
      <c r="GD180">
        <v>0.1799010445491168</v>
      </c>
      <c r="GE180">
        <v>0</v>
      </c>
      <c r="GF180">
        <v>0.9044021463414633</v>
      </c>
      <c r="GG180">
        <v>-0.0808745853658521</v>
      </c>
      <c r="GH180">
        <v>0.00809952693457772</v>
      </c>
      <c r="GI180">
        <v>1</v>
      </c>
      <c r="GJ180">
        <v>1</v>
      </c>
      <c r="GK180">
        <v>2</v>
      </c>
      <c r="GL180" t="s">
        <v>439</v>
      </c>
      <c r="GM180">
        <v>3.10191</v>
      </c>
      <c r="GN180">
        <v>2.75809</v>
      </c>
      <c r="GO180">
        <v>0.161954</v>
      </c>
      <c r="GP180">
        <v>0.165517</v>
      </c>
      <c r="GQ180">
        <v>0.0945177</v>
      </c>
      <c r="GR180">
        <v>0.0909537</v>
      </c>
      <c r="GS180">
        <v>21537.8</v>
      </c>
      <c r="GT180">
        <v>21105</v>
      </c>
      <c r="GU180">
        <v>26254.4</v>
      </c>
      <c r="GV180">
        <v>25639.1</v>
      </c>
      <c r="GW180">
        <v>38147.6</v>
      </c>
      <c r="GX180">
        <v>35372.7</v>
      </c>
      <c r="GY180">
        <v>45897.4</v>
      </c>
      <c r="GZ180">
        <v>42095.9</v>
      </c>
      <c r="HA180">
        <v>1.85788</v>
      </c>
      <c r="HB180">
        <v>1.76357</v>
      </c>
      <c r="HC180">
        <v>0.00630319</v>
      </c>
      <c r="HD180">
        <v>0</v>
      </c>
      <c r="HE180">
        <v>27.8696</v>
      </c>
      <c r="HF180">
        <v>999.9</v>
      </c>
      <c r="HG180">
        <v>30.2</v>
      </c>
      <c r="HH180">
        <v>44.6</v>
      </c>
      <c r="HI180">
        <v>31.4399</v>
      </c>
      <c r="HJ180">
        <v>61.1303</v>
      </c>
      <c r="HK180">
        <v>28.2452</v>
      </c>
      <c r="HL180">
        <v>1</v>
      </c>
      <c r="HM180">
        <v>0.308166</v>
      </c>
      <c r="HN180">
        <v>3.5909</v>
      </c>
      <c r="HO180">
        <v>20.2677</v>
      </c>
      <c r="HP180">
        <v>5.2116</v>
      </c>
      <c r="HQ180">
        <v>11.98</v>
      </c>
      <c r="HR180">
        <v>4.9634</v>
      </c>
      <c r="HS180">
        <v>3.2741</v>
      </c>
      <c r="HT180">
        <v>9999</v>
      </c>
      <c r="HU180">
        <v>9999</v>
      </c>
      <c r="HV180">
        <v>9999</v>
      </c>
      <c r="HW180">
        <v>57.9</v>
      </c>
      <c r="HX180">
        <v>1.86399</v>
      </c>
      <c r="HY180">
        <v>1.8602</v>
      </c>
      <c r="HZ180">
        <v>1.85863</v>
      </c>
      <c r="IA180">
        <v>1.85989</v>
      </c>
      <c r="IB180">
        <v>1.85988</v>
      </c>
      <c r="IC180">
        <v>1.85852</v>
      </c>
      <c r="ID180">
        <v>1.8576</v>
      </c>
      <c r="IE180">
        <v>1.85242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-1.46</v>
      </c>
      <c r="IT180">
        <v>-0.2833</v>
      </c>
      <c r="IU180">
        <v>-0.7885906718864093</v>
      </c>
      <c r="IV180">
        <v>-0.0007240741224296705</v>
      </c>
      <c r="IW180">
        <v>1.394155135453638E-07</v>
      </c>
      <c r="IX180">
        <v>-7.009397865246837E-11</v>
      </c>
      <c r="IY180">
        <v>-0.2677907096197649</v>
      </c>
      <c r="IZ180">
        <v>-0.01839738240005131</v>
      </c>
      <c r="JA180">
        <v>0.0009886339832832726</v>
      </c>
      <c r="JB180">
        <v>-4.895939666473346E-06</v>
      </c>
      <c r="JC180">
        <v>3</v>
      </c>
      <c r="JD180">
        <v>2018</v>
      </c>
      <c r="JE180">
        <v>1</v>
      </c>
      <c r="JF180">
        <v>26</v>
      </c>
      <c r="JG180">
        <v>15756.4</v>
      </c>
      <c r="JH180">
        <v>15756.1</v>
      </c>
      <c r="JI180">
        <v>2.43286</v>
      </c>
      <c r="JJ180">
        <v>2.66724</v>
      </c>
      <c r="JK180">
        <v>1.49658</v>
      </c>
      <c r="JL180">
        <v>2.38281</v>
      </c>
      <c r="JM180">
        <v>1.54785</v>
      </c>
      <c r="JN180">
        <v>2.37549</v>
      </c>
      <c r="JO180">
        <v>46.7084</v>
      </c>
      <c r="JP180">
        <v>13.8081</v>
      </c>
      <c r="JQ180">
        <v>18</v>
      </c>
      <c r="JR180">
        <v>490.728</v>
      </c>
      <c r="JS180">
        <v>444.987</v>
      </c>
      <c r="JT180">
        <v>23.059</v>
      </c>
      <c r="JU180">
        <v>31.0939</v>
      </c>
      <c r="JV180">
        <v>30.0002</v>
      </c>
      <c r="JW180">
        <v>31.1365</v>
      </c>
      <c r="JX180">
        <v>31.0982</v>
      </c>
      <c r="JY180">
        <v>48.8256</v>
      </c>
      <c r="JZ180">
        <v>36.1249</v>
      </c>
      <c r="KA180">
        <v>0</v>
      </c>
      <c r="KB180">
        <v>23.0634</v>
      </c>
      <c r="KC180">
        <v>1075.32</v>
      </c>
      <c r="KD180">
        <v>18.5721</v>
      </c>
      <c r="KE180">
        <v>100.31</v>
      </c>
      <c r="KF180">
        <v>100.089</v>
      </c>
    </row>
    <row r="181" spans="1:292">
      <c r="A181">
        <v>161</v>
      </c>
      <c r="B181">
        <v>1686153443.1</v>
      </c>
      <c r="C181">
        <v>4192.099999904633</v>
      </c>
      <c r="D181" t="s">
        <v>758</v>
      </c>
      <c r="E181" t="s">
        <v>759</v>
      </c>
      <c r="F181">
        <v>5</v>
      </c>
      <c r="G181" t="s">
        <v>631</v>
      </c>
      <c r="H181">
        <v>1686153435.6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1078.107660137521</v>
      </c>
      <c r="AJ181">
        <v>1050.602</v>
      </c>
      <c r="AK181">
        <v>3.418778119150206</v>
      </c>
      <c r="AL181">
        <v>66.84819655366584</v>
      </c>
      <c r="AM181">
        <f>(AO181 - AN181 + DX181*1E3/(8.314*(DZ181+273.15)) * AQ181/DW181 * AP181) * DW181/(100*DK181) * 1000/(1000 - AO181)</f>
        <v>0</v>
      </c>
      <c r="AN181">
        <v>18.57125472794326</v>
      </c>
      <c r="AO181">
        <v>19.45521575757575</v>
      </c>
      <c r="AP181">
        <v>-2.654576772444045E-05</v>
      </c>
      <c r="AQ181">
        <v>100.2819492791305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1.24</v>
      </c>
      <c r="DL181">
        <v>0.5</v>
      </c>
      <c r="DM181" t="s">
        <v>430</v>
      </c>
      <c r="DN181">
        <v>2</v>
      </c>
      <c r="DO181" t="b">
        <v>1</v>
      </c>
      <c r="DP181">
        <v>1686153435.6</v>
      </c>
      <c r="DQ181">
        <v>1006.752703703704</v>
      </c>
      <c r="DR181">
        <v>1042.701851851852</v>
      </c>
      <c r="DS181">
        <v>19.46593333333333</v>
      </c>
      <c r="DT181">
        <v>18.57231111111111</v>
      </c>
      <c r="DU181">
        <v>1008.201555555556</v>
      </c>
      <c r="DV181">
        <v>19.74917777777778</v>
      </c>
      <c r="DW181">
        <v>500.0152222222223</v>
      </c>
      <c r="DX181">
        <v>90.69987037037036</v>
      </c>
      <c r="DY181">
        <v>0.09998663333333334</v>
      </c>
      <c r="DZ181">
        <v>26.76715925925926</v>
      </c>
      <c r="EA181">
        <v>27.9816074074074</v>
      </c>
      <c r="EB181">
        <v>999.9000000000001</v>
      </c>
      <c r="EC181">
        <v>0</v>
      </c>
      <c r="ED181">
        <v>0</v>
      </c>
      <c r="EE181">
        <v>10005.98851851852</v>
      </c>
      <c r="EF181">
        <v>0</v>
      </c>
      <c r="EG181">
        <v>1073.400851851852</v>
      </c>
      <c r="EH181">
        <v>-35.94943703703704</v>
      </c>
      <c r="EI181">
        <v>1026.738518518519</v>
      </c>
      <c r="EJ181">
        <v>1062.433333333333</v>
      </c>
      <c r="EK181">
        <v>0.8936144814814816</v>
      </c>
      <c r="EL181">
        <v>1042.701851851852</v>
      </c>
      <c r="EM181">
        <v>18.57231111111111</v>
      </c>
      <c r="EN181">
        <v>1.765557777777778</v>
      </c>
      <c r="EO181">
        <v>1.684507407407408</v>
      </c>
      <c r="EP181">
        <v>15.48515555555556</v>
      </c>
      <c r="EQ181">
        <v>14.75439259259259</v>
      </c>
      <c r="ER181">
        <v>1999.947777777778</v>
      </c>
      <c r="ES181">
        <v>0.9799955555555555</v>
      </c>
      <c r="ET181">
        <v>0.02000463333333333</v>
      </c>
      <c r="EU181">
        <v>0</v>
      </c>
      <c r="EV181">
        <v>95.32723333333335</v>
      </c>
      <c r="EW181">
        <v>5.00078</v>
      </c>
      <c r="EX181">
        <v>3838.336666666667</v>
      </c>
      <c r="EY181">
        <v>16379.18888888889</v>
      </c>
      <c r="EZ181">
        <v>42.06692592592591</v>
      </c>
      <c r="FA181">
        <v>44.20803703703704</v>
      </c>
      <c r="FB181">
        <v>42.3887037037037</v>
      </c>
      <c r="FC181">
        <v>43.43270370370369</v>
      </c>
      <c r="FD181">
        <v>42.94418518518518</v>
      </c>
      <c r="FE181">
        <v>1955.037777777778</v>
      </c>
      <c r="FF181">
        <v>39.90962962962963</v>
      </c>
      <c r="FG181">
        <v>0</v>
      </c>
      <c r="FH181">
        <v>1686153436.3</v>
      </c>
      <c r="FI181">
        <v>0</v>
      </c>
      <c r="FJ181">
        <v>95.34189999999998</v>
      </c>
      <c r="FK181">
        <v>1.291930754762139</v>
      </c>
      <c r="FL181">
        <v>-8815.343860144687</v>
      </c>
      <c r="FM181">
        <v>3790.909200000001</v>
      </c>
      <c r="FN181">
        <v>15</v>
      </c>
      <c r="FO181">
        <v>0</v>
      </c>
      <c r="FP181" t="s">
        <v>431</v>
      </c>
      <c r="FQ181">
        <v>1685208052.5</v>
      </c>
      <c r="FR181">
        <v>1685208070</v>
      </c>
      <c r="FS181">
        <v>0</v>
      </c>
      <c r="FT181">
        <v>0.013</v>
      </c>
      <c r="FU181">
        <v>-0.005</v>
      </c>
      <c r="FV181">
        <v>-0.464</v>
      </c>
      <c r="FW181">
        <v>-0.401</v>
      </c>
      <c r="FX181">
        <v>420</v>
      </c>
      <c r="FY181">
        <v>0</v>
      </c>
      <c r="FZ181">
        <v>0.03</v>
      </c>
      <c r="GA181">
        <v>0.02</v>
      </c>
      <c r="GB181">
        <v>-35.8845</v>
      </c>
      <c r="GC181">
        <v>-1.374112570356364</v>
      </c>
      <c r="GD181">
        <v>0.1552670344921938</v>
      </c>
      <c r="GE181">
        <v>0</v>
      </c>
      <c r="GF181">
        <v>0.898274525</v>
      </c>
      <c r="GG181">
        <v>-0.07992802626641927</v>
      </c>
      <c r="GH181">
        <v>0.007784997498353802</v>
      </c>
      <c r="GI181">
        <v>1</v>
      </c>
      <c r="GJ181">
        <v>1</v>
      </c>
      <c r="GK181">
        <v>2</v>
      </c>
      <c r="GL181" t="s">
        <v>439</v>
      </c>
      <c r="GM181">
        <v>3.10191</v>
      </c>
      <c r="GN181">
        <v>2.75807</v>
      </c>
      <c r="GO181">
        <v>0.163655</v>
      </c>
      <c r="GP181">
        <v>0.167172</v>
      </c>
      <c r="GQ181">
        <v>0.0944876</v>
      </c>
      <c r="GR181">
        <v>0.090944</v>
      </c>
      <c r="GS181">
        <v>21494</v>
      </c>
      <c r="GT181">
        <v>21063</v>
      </c>
      <c r="GU181">
        <v>26254.3</v>
      </c>
      <c r="GV181">
        <v>25638.9</v>
      </c>
      <c r="GW181">
        <v>38148.9</v>
      </c>
      <c r="GX181">
        <v>35373.1</v>
      </c>
      <c r="GY181">
        <v>45897.2</v>
      </c>
      <c r="GZ181">
        <v>42095.8</v>
      </c>
      <c r="HA181">
        <v>1.85763</v>
      </c>
      <c r="HB181">
        <v>1.76362</v>
      </c>
      <c r="HC181">
        <v>0.00693649</v>
      </c>
      <c r="HD181">
        <v>0</v>
      </c>
      <c r="HE181">
        <v>27.8598</v>
      </c>
      <c r="HF181">
        <v>999.9</v>
      </c>
      <c r="HG181">
        <v>30.2</v>
      </c>
      <c r="HH181">
        <v>44.6</v>
      </c>
      <c r="HI181">
        <v>31.4348</v>
      </c>
      <c r="HJ181">
        <v>61.3203</v>
      </c>
      <c r="HK181">
        <v>28.2652</v>
      </c>
      <c r="HL181">
        <v>1</v>
      </c>
      <c r="HM181">
        <v>0.308288</v>
      </c>
      <c r="HN181">
        <v>3.54571</v>
      </c>
      <c r="HO181">
        <v>20.2688</v>
      </c>
      <c r="HP181">
        <v>5.2125</v>
      </c>
      <c r="HQ181">
        <v>11.98</v>
      </c>
      <c r="HR181">
        <v>4.9633</v>
      </c>
      <c r="HS181">
        <v>3.27423</v>
      </c>
      <c r="HT181">
        <v>9999</v>
      </c>
      <c r="HU181">
        <v>9999</v>
      </c>
      <c r="HV181">
        <v>9999</v>
      </c>
      <c r="HW181">
        <v>57.9</v>
      </c>
      <c r="HX181">
        <v>1.864</v>
      </c>
      <c r="HY181">
        <v>1.8602</v>
      </c>
      <c r="HZ181">
        <v>1.85863</v>
      </c>
      <c r="IA181">
        <v>1.85989</v>
      </c>
      <c r="IB181">
        <v>1.85989</v>
      </c>
      <c r="IC181">
        <v>1.85852</v>
      </c>
      <c r="ID181">
        <v>1.8576</v>
      </c>
      <c r="IE181">
        <v>1.85242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-1.46</v>
      </c>
      <c r="IT181">
        <v>-0.2834</v>
      </c>
      <c r="IU181">
        <v>-0.7885906718864093</v>
      </c>
      <c r="IV181">
        <v>-0.0007240741224296705</v>
      </c>
      <c r="IW181">
        <v>1.394155135453638E-07</v>
      </c>
      <c r="IX181">
        <v>-7.009397865246837E-11</v>
      </c>
      <c r="IY181">
        <v>-0.2677907096197649</v>
      </c>
      <c r="IZ181">
        <v>-0.01839738240005131</v>
      </c>
      <c r="JA181">
        <v>0.0009886339832832726</v>
      </c>
      <c r="JB181">
        <v>-4.895939666473346E-06</v>
      </c>
      <c r="JC181">
        <v>3</v>
      </c>
      <c r="JD181">
        <v>2018</v>
      </c>
      <c r="JE181">
        <v>1</v>
      </c>
      <c r="JF181">
        <v>26</v>
      </c>
      <c r="JG181">
        <v>15756.5</v>
      </c>
      <c r="JH181">
        <v>15756.2</v>
      </c>
      <c r="JI181">
        <v>2.46582</v>
      </c>
      <c r="JJ181">
        <v>2.65869</v>
      </c>
      <c r="JK181">
        <v>1.49658</v>
      </c>
      <c r="JL181">
        <v>2.38281</v>
      </c>
      <c r="JM181">
        <v>1.54907</v>
      </c>
      <c r="JN181">
        <v>2.46826</v>
      </c>
      <c r="JO181">
        <v>46.7379</v>
      </c>
      <c r="JP181">
        <v>13.8343</v>
      </c>
      <c r="JQ181">
        <v>18</v>
      </c>
      <c r="JR181">
        <v>490.591</v>
      </c>
      <c r="JS181">
        <v>445.013</v>
      </c>
      <c r="JT181">
        <v>23.0682</v>
      </c>
      <c r="JU181">
        <v>31.0966</v>
      </c>
      <c r="JV181">
        <v>30.0002</v>
      </c>
      <c r="JW181">
        <v>31.1383</v>
      </c>
      <c r="JX181">
        <v>31.0975</v>
      </c>
      <c r="JY181">
        <v>49.4858</v>
      </c>
      <c r="JZ181">
        <v>36.1249</v>
      </c>
      <c r="KA181">
        <v>0</v>
      </c>
      <c r="KB181">
        <v>23.0805</v>
      </c>
      <c r="KC181">
        <v>1088.68</v>
      </c>
      <c r="KD181">
        <v>18.5907</v>
      </c>
      <c r="KE181">
        <v>100.31</v>
      </c>
      <c r="KF181">
        <v>100.088</v>
      </c>
    </row>
    <row r="182" spans="1:292">
      <c r="A182">
        <v>162</v>
      </c>
      <c r="B182">
        <v>1686153448.1</v>
      </c>
      <c r="C182">
        <v>4197.099999904633</v>
      </c>
      <c r="D182" t="s">
        <v>760</v>
      </c>
      <c r="E182" t="s">
        <v>761</v>
      </c>
      <c r="F182">
        <v>5</v>
      </c>
      <c r="G182" t="s">
        <v>631</v>
      </c>
      <c r="H182">
        <v>1686153440.314285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1095.069602201066</v>
      </c>
      <c r="AJ182">
        <v>1067.66006060606</v>
      </c>
      <c r="AK182">
        <v>3.409429059493237</v>
      </c>
      <c r="AL182">
        <v>66.84819655366584</v>
      </c>
      <c r="AM182">
        <f>(AO182 - AN182 + DX182*1E3/(8.314*(DZ182+273.15)) * AQ182/DW182 * AP182) * DW182/(100*DK182) * 1000/(1000 - AO182)</f>
        <v>0</v>
      </c>
      <c r="AN182">
        <v>18.56741626692519</v>
      </c>
      <c r="AO182">
        <v>19.4488806060606</v>
      </c>
      <c r="AP182">
        <v>-1.372095123351313E-05</v>
      </c>
      <c r="AQ182">
        <v>100.2819492791305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1.24</v>
      </c>
      <c r="DL182">
        <v>0.5</v>
      </c>
      <c r="DM182" t="s">
        <v>430</v>
      </c>
      <c r="DN182">
        <v>2</v>
      </c>
      <c r="DO182" t="b">
        <v>1</v>
      </c>
      <c r="DP182">
        <v>1686153440.314285</v>
      </c>
      <c r="DQ182">
        <v>1022.517142857143</v>
      </c>
      <c r="DR182">
        <v>1058.514285714286</v>
      </c>
      <c r="DS182">
        <v>19.45949642857143</v>
      </c>
      <c r="DT182">
        <v>18.57033214285714</v>
      </c>
      <c r="DU182">
        <v>1023.9765</v>
      </c>
      <c r="DV182">
        <v>19.74282142857143</v>
      </c>
      <c r="DW182">
        <v>500.0185714285714</v>
      </c>
      <c r="DX182">
        <v>90.69955714285713</v>
      </c>
      <c r="DY182">
        <v>0.09995862857142855</v>
      </c>
      <c r="DZ182">
        <v>26.759625</v>
      </c>
      <c r="EA182">
        <v>27.97244642857143</v>
      </c>
      <c r="EB182">
        <v>999.9000000000002</v>
      </c>
      <c r="EC182">
        <v>0</v>
      </c>
      <c r="ED182">
        <v>0</v>
      </c>
      <c r="EE182">
        <v>10007.27392857143</v>
      </c>
      <c r="EF182">
        <v>0</v>
      </c>
      <c r="EG182">
        <v>802.7051785714286</v>
      </c>
      <c r="EH182">
        <v>-35.99743928571429</v>
      </c>
      <c r="EI182">
        <v>1042.809642857143</v>
      </c>
      <c r="EJ182">
        <v>1078.542857142857</v>
      </c>
      <c r="EK182">
        <v>0.8891644285714284</v>
      </c>
      <c r="EL182">
        <v>1058.514285714286</v>
      </c>
      <c r="EM182">
        <v>18.57033214285714</v>
      </c>
      <c r="EN182">
        <v>1.764968214285714</v>
      </c>
      <c r="EO182">
        <v>1.684321785714286</v>
      </c>
      <c r="EP182">
        <v>15.47994285714286</v>
      </c>
      <c r="EQ182">
        <v>14.75268571428572</v>
      </c>
      <c r="ER182">
        <v>1999.970357142857</v>
      </c>
      <c r="ES182">
        <v>0.97999675</v>
      </c>
      <c r="ET182">
        <v>0.02000342142857143</v>
      </c>
      <c r="EU182">
        <v>0</v>
      </c>
      <c r="EV182">
        <v>95.37227142857144</v>
      </c>
      <c r="EW182">
        <v>5.00078</v>
      </c>
      <c r="EX182">
        <v>3303.008571428571</v>
      </c>
      <c r="EY182">
        <v>16379.37857142857</v>
      </c>
      <c r="EZ182">
        <v>42.06007142857143</v>
      </c>
      <c r="FA182">
        <v>44.2005357142857</v>
      </c>
      <c r="FB182">
        <v>42.38589285714284</v>
      </c>
      <c r="FC182">
        <v>43.43503571428572</v>
      </c>
      <c r="FD182">
        <v>42.9885357142857</v>
      </c>
      <c r="FE182">
        <v>1955.060357142857</v>
      </c>
      <c r="FF182">
        <v>39.90678571428572</v>
      </c>
      <c r="FG182">
        <v>0</v>
      </c>
      <c r="FH182">
        <v>1686153441.7</v>
      </c>
      <c r="FI182">
        <v>0</v>
      </c>
      <c r="FJ182">
        <v>95.38892692307694</v>
      </c>
      <c r="FK182">
        <v>0.09683759788146516</v>
      </c>
      <c r="FL182">
        <v>-3663.153505226773</v>
      </c>
      <c r="FM182">
        <v>3247.736923076924</v>
      </c>
      <c r="FN182">
        <v>15</v>
      </c>
      <c r="FO182">
        <v>0</v>
      </c>
      <c r="FP182" t="s">
        <v>431</v>
      </c>
      <c r="FQ182">
        <v>1685208052.5</v>
      </c>
      <c r="FR182">
        <v>1685208070</v>
      </c>
      <c r="FS182">
        <v>0</v>
      </c>
      <c r="FT182">
        <v>0.013</v>
      </c>
      <c r="FU182">
        <v>-0.005</v>
      </c>
      <c r="FV182">
        <v>-0.464</v>
      </c>
      <c r="FW182">
        <v>-0.401</v>
      </c>
      <c r="FX182">
        <v>420</v>
      </c>
      <c r="FY182">
        <v>0</v>
      </c>
      <c r="FZ182">
        <v>0.03</v>
      </c>
      <c r="GA182">
        <v>0.02</v>
      </c>
      <c r="GB182">
        <v>-35.96494146341463</v>
      </c>
      <c r="GC182">
        <v>-0.7794104529616315</v>
      </c>
      <c r="GD182">
        <v>0.1122291753198802</v>
      </c>
      <c r="GE182">
        <v>0</v>
      </c>
      <c r="GF182">
        <v>0.8919610243902439</v>
      </c>
      <c r="GG182">
        <v>-0.06150472473867321</v>
      </c>
      <c r="GH182">
        <v>0.006142866449705489</v>
      </c>
      <c r="GI182">
        <v>1</v>
      </c>
      <c r="GJ182">
        <v>1</v>
      </c>
      <c r="GK182">
        <v>2</v>
      </c>
      <c r="GL182" t="s">
        <v>439</v>
      </c>
      <c r="GM182">
        <v>3.10195</v>
      </c>
      <c r="GN182">
        <v>2.75827</v>
      </c>
      <c r="GO182">
        <v>0.165332</v>
      </c>
      <c r="GP182">
        <v>0.168836</v>
      </c>
      <c r="GQ182">
        <v>0.09446599999999999</v>
      </c>
      <c r="GR182">
        <v>0.0909316</v>
      </c>
      <c r="GS182">
        <v>21450.8</v>
      </c>
      <c r="GT182">
        <v>21020.9</v>
      </c>
      <c r="GU182">
        <v>26254.2</v>
      </c>
      <c r="GV182">
        <v>25638.9</v>
      </c>
      <c r="GW182">
        <v>38150</v>
      </c>
      <c r="GX182">
        <v>35373.6</v>
      </c>
      <c r="GY182">
        <v>45897.2</v>
      </c>
      <c r="GZ182">
        <v>42095.5</v>
      </c>
      <c r="HA182">
        <v>1.85758</v>
      </c>
      <c r="HB182">
        <v>1.76348</v>
      </c>
      <c r="HC182">
        <v>0.00665337</v>
      </c>
      <c r="HD182">
        <v>0</v>
      </c>
      <c r="HE182">
        <v>27.8485</v>
      </c>
      <c r="HF182">
        <v>999.9</v>
      </c>
      <c r="HG182">
        <v>30.2</v>
      </c>
      <c r="HH182">
        <v>44.6</v>
      </c>
      <c r="HI182">
        <v>31.4387</v>
      </c>
      <c r="HJ182">
        <v>61.2703</v>
      </c>
      <c r="HK182">
        <v>28.2091</v>
      </c>
      <c r="HL182">
        <v>1</v>
      </c>
      <c r="HM182">
        <v>0.308178</v>
      </c>
      <c r="HN182">
        <v>3.49228</v>
      </c>
      <c r="HO182">
        <v>20.2698</v>
      </c>
      <c r="HP182">
        <v>5.21325</v>
      </c>
      <c r="HQ182">
        <v>11.98</v>
      </c>
      <c r="HR182">
        <v>4.96365</v>
      </c>
      <c r="HS182">
        <v>3.27438</v>
      </c>
      <c r="HT182">
        <v>9999</v>
      </c>
      <c r="HU182">
        <v>9999</v>
      </c>
      <c r="HV182">
        <v>9999</v>
      </c>
      <c r="HW182">
        <v>57.9</v>
      </c>
      <c r="HX182">
        <v>1.86399</v>
      </c>
      <c r="HY182">
        <v>1.8602</v>
      </c>
      <c r="HZ182">
        <v>1.85862</v>
      </c>
      <c r="IA182">
        <v>1.85989</v>
      </c>
      <c r="IB182">
        <v>1.85989</v>
      </c>
      <c r="IC182">
        <v>1.85852</v>
      </c>
      <c r="ID182">
        <v>1.8576</v>
      </c>
      <c r="IE182">
        <v>1.85242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-1.48</v>
      </c>
      <c r="IT182">
        <v>-0.2835</v>
      </c>
      <c r="IU182">
        <v>-0.7885906718864093</v>
      </c>
      <c r="IV182">
        <v>-0.0007240741224296705</v>
      </c>
      <c r="IW182">
        <v>1.394155135453638E-07</v>
      </c>
      <c r="IX182">
        <v>-7.009397865246837E-11</v>
      </c>
      <c r="IY182">
        <v>-0.2677907096197649</v>
      </c>
      <c r="IZ182">
        <v>-0.01839738240005131</v>
      </c>
      <c r="JA182">
        <v>0.0009886339832832726</v>
      </c>
      <c r="JB182">
        <v>-4.895939666473346E-06</v>
      </c>
      <c r="JC182">
        <v>3</v>
      </c>
      <c r="JD182">
        <v>2018</v>
      </c>
      <c r="JE182">
        <v>1</v>
      </c>
      <c r="JF182">
        <v>26</v>
      </c>
      <c r="JG182">
        <v>15756.6</v>
      </c>
      <c r="JH182">
        <v>15756.3</v>
      </c>
      <c r="JI182">
        <v>2.49512</v>
      </c>
      <c r="JJ182">
        <v>2.66235</v>
      </c>
      <c r="JK182">
        <v>1.49658</v>
      </c>
      <c r="JL182">
        <v>2.38281</v>
      </c>
      <c r="JM182">
        <v>1.54785</v>
      </c>
      <c r="JN182">
        <v>2.47803</v>
      </c>
      <c r="JO182">
        <v>46.7379</v>
      </c>
      <c r="JP182">
        <v>13.8256</v>
      </c>
      <c r="JQ182">
        <v>18</v>
      </c>
      <c r="JR182">
        <v>490.568</v>
      </c>
      <c r="JS182">
        <v>444.92</v>
      </c>
      <c r="JT182">
        <v>23.087</v>
      </c>
      <c r="JU182">
        <v>31.0996</v>
      </c>
      <c r="JV182">
        <v>30.0001</v>
      </c>
      <c r="JW182">
        <v>31.1392</v>
      </c>
      <c r="JX182">
        <v>31.0975</v>
      </c>
      <c r="JY182">
        <v>50.0624</v>
      </c>
      <c r="JZ182">
        <v>36.1249</v>
      </c>
      <c r="KA182">
        <v>0</v>
      </c>
      <c r="KB182">
        <v>23.1019</v>
      </c>
      <c r="KC182">
        <v>1108.74</v>
      </c>
      <c r="KD182">
        <v>18.6064</v>
      </c>
      <c r="KE182">
        <v>100.309</v>
      </c>
      <c r="KF182">
        <v>100.088</v>
      </c>
    </row>
    <row r="183" spans="1:292">
      <c r="A183">
        <v>163</v>
      </c>
      <c r="B183">
        <v>1686153453.1</v>
      </c>
      <c r="C183">
        <v>4202.099999904633</v>
      </c>
      <c r="D183" t="s">
        <v>762</v>
      </c>
      <c r="E183" t="s">
        <v>763</v>
      </c>
      <c r="F183">
        <v>5</v>
      </c>
      <c r="G183" t="s">
        <v>631</v>
      </c>
      <c r="H183">
        <v>1686153445.6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1111.97777785164</v>
      </c>
      <c r="AJ183">
        <v>1084.550363636363</v>
      </c>
      <c r="AK183">
        <v>3.368038289645529</v>
      </c>
      <c r="AL183">
        <v>66.84819655366584</v>
      </c>
      <c r="AM183">
        <f>(AO183 - AN183 + DX183*1E3/(8.314*(DZ183+273.15)) * AQ183/DW183 * AP183) * DW183/(100*DK183) * 1000/(1000 - AO183)</f>
        <v>0</v>
      </c>
      <c r="AN183">
        <v>18.56567471671339</v>
      </c>
      <c r="AO183">
        <v>19.44090909090909</v>
      </c>
      <c r="AP183">
        <v>-1.75544790435071E-05</v>
      </c>
      <c r="AQ183">
        <v>100.2819492791305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1.24</v>
      </c>
      <c r="DL183">
        <v>0.5</v>
      </c>
      <c r="DM183" t="s">
        <v>430</v>
      </c>
      <c r="DN183">
        <v>2</v>
      </c>
      <c r="DO183" t="b">
        <v>1</v>
      </c>
      <c r="DP183">
        <v>1686153445.6</v>
      </c>
      <c r="DQ183">
        <v>1040.192222222222</v>
      </c>
      <c r="DR183">
        <v>1076.138518518519</v>
      </c>
      <c r="DS183">
        <v>19.45167037037037</v>
      </c>
      <c r="DT183">
        <v>18.56791481481482</v>
      </c>
      <c r="DU183">
        <v>1041.663703703704</v>
      </c>
      <c r="DV183">
        <v>19.73511481481482</v>
      </c>
      <c r="DW183">
        <v>499.9791481481482</v>
      </c>
      <c r="DX183">
        <v>90.69871111111112</v>
      </c>
      <c r="DY183">
        <v>0.09984535925925926</v>
      </c>
      <c r="DZ183">
        <v>26.75106666666666</v>
      </c>
      <c r="EA183">
        <v>27.96564814814814</v>
      </c>
      <c r="EB183">
        <v>999.9000000000001</v>
      </c>
      <c r="EC183">
        <v>0</v>
      </c>
      <c r="ED183">
        <v>0</v>
      </c>
      <c r="EE183">
        <v>10004.7662962963</v>
      </c>
      <c r="EF183">
        <v>0</v>
      </c>
      <c r="EG183">
        <v>616.9864074074073</v>
      </c>
      <c r="EH183">
        <v>-35.94640740740741</v>
      </c>
      <c r="EI183">
        <v>1060.826296296296</v>
      </c>
      <c r="EJ183">
        <v>1096.497407407407</v>
      </c>
      <c r="EK183">
        <v>0.8837609259259259</v>
      </c>
      <c r="EL183">
        <v>1076.138518518519</v>
      </c>
      <c r="EM183">
        <v>18.56791481481482</v>
      </c>
      <c r="EN183">
        <v>1.764241851851851</v>
      </c>
      <c r="EO183">
        <v>1.684085925925926</v>
      </c>
      <c r="EP183">
        <v>15.47351481481481</v>
      </c>
      <c r="EQ183">
        <v>14.75052222222222</v>
      </c>
      <c r="ER183">
        <v>1999.983703703703</v>
      </c>
      <c r="ES183">
        <v>0.9799974444444444</v>
      </c>
      <c r="ET183">
        <v>0.0200027037037037</v>
      </c>
      <c r="EU183">
        <v>0</v>
      </c>
      <c r="EV183">
        <v>95.52098888888888</v>
      </c>
      <c r="EW183">
        <v>5.00078</v>
      </c>
      <c r="EX183">
        <v>3043.769259259259</v>
      </c>
      <c r="EY183">
        <v>16379.49259259259</v>
      </c>
      <c r="EZ183">
        <v>42.08307407407406</v>
      </c>
      <c r="FA183">
        <v>44.19170370370369</v>
      </c>
      <c r="FB183">
        <v>42.38166666666666</v>
      </c>
      <c r="FC183">
        <v>43.45807407407407</v>
      </c>
      <c r="FD183">
        <v>43.03440740740739</v>
      </c>
      <c r="FE183">
        <v>1955.075555555556</v>
      </c>
      <c r="FF183">
        <v>39.90333333333334</v>
      </c>
      <c r="FG183">
        <v>0</v>
      </c>
      <c r="FH183">
        <v>1686153446.5</v>
      </c>
      <c r="FI183">
        <v>0</v>
      </c>
      <c r="FJ183">
        <v>95.5142269230769</v>
      </c>
      <c r="FK183">
        <v>1.694211964750939</v>
      </c>
      <c r="FL183">
        <v>-1163.770938992636</v>
      </c>
      <c r="FM183">
        <v>3042.013846153846</v>
      </c>
      <c r="FN183">
        <v>15</v>
      </c>
      <c r="FO183">
        <v>0</v>
      </c>
      <c r="FP183" t="s">
        <v>431</v>
      </c>
      <c r="FQ183">
        <v>1685208052.5</v>
      </c>
      <c r="FR183">
        <v>1685208070</v>
      </c>
      <c r="FS183">
        <v>0</v>
      </c>
      <c r="FT183">
        <v>0.013</v>
      </c>
      <c r="FU183">
        <v>-0.005</v>
      </c>
      <c r="FV183">
        <v>-0.464</v>
      </c>
      <c r="FW183">
        <v>-0.401</v>
      </c>
      <c r="FX183">
        <v>420</v>
      </c>
      <c r="FY183">
        <v>0</v>
      </c>
      <c r="FZ183">
        <v>0.03</v>
      </c>
      <c r="GA183">
        <v>0.02</v>
      </c>
      <c r="GB183">
        <v>-35.9601775</v>
      </c>
      <c r="GC183">
        <v>0.2742090056286658</v>
      </c>
      <c r="GD183">
        <v>0.1748587951569779</v>
      </c>
      <c r="GE183">
        <v>0</v>
      </c>
      <c r="GF183">
        <v>0.8871419249999999</v>
      </c>
      <c r="GG183">
        <v>-0.05910550469043561</v>
      </c>
      <c r="GH183">
        <v>0.005731246811940233</v>
      </c>
      <c r="GI183">
        <v>1</v>
      </c>
      <c r="GJ183">
        <v>1</v>
      </c>
      <c r="GK183">
        <v>2</v>
      </c>
      <c r="GL183" t="s">
        <v>439</v>
      </c>
      <c r="GM183">
        <v>3.10185</v>
      </c>
      <c r="GN183">
        <v>2.75781</v>
      </c>
      <c r="GO183">
        <v>0.166971</v>
      </c>
      <c r="GP183">
        <v>0.170358</v>
      </c>
      <c r="GQ183">
        <v>0.0944371</v>
      </c>
      <c r="GR183">
        <v>0.09092939999999999</v>
      </c>
      <c r="GS183">
        <v>21408.6</v>
      </c>
      <c r="GT183">
        <v>20982.3</v>
      </c>
      <c r="GU183">
        <v>26254.1</v>
      </c>
      <c r="GV183">
        <v>25638.9</v>
      </c>
      <c r="GW183">
        <v>38151.5</v>
      </c>
      <c r="GX183">
        <v>35374</v>
      </c>
      <c r="GY183">
        <v>45897.1</v>
      </c>
      <c r="GZ183">
        <v>42095.7</v>
      </c>
      <c r="HA183">
        <v>1.85707</v>
      </c>
      <c r="HB183">
        <v>1.76392</v>
      </c>
      <c r="HC183">
        <v>0.00774115</v>
      </c>
      <c r="HD183">
        <v>0</v>
      </c>
      <c r="HE183">
        <v>27.8362</v>
      </c>
      <c r="HF183">
        <v>999.9</v>
      </c>
      <c r="HG183">
        <v>30.2</v>
      </c>
      <c r="HH183">
        <v>44.6</v>
      </c>
      <c r="HI183">
        <v>31.4354</v>
      </c>
      <c r="HJ183">
        <v>61.2803</v>
      </c>
      <c r="HK183">
        <v>28.2332</v>
      </c>
      <c r="HL183">
        <v>1</v>
      </c>
      <c r="HM183">
        <v>0.308125</v>
      </c>
      <c r="HN183">
        <v>3.45459</v>
      </c>
      <c r="HO183">
        <v>20.2694</v>
      </c>
      <c r="HP183">
        <v>5.20471</v>
      </c>
      <c r="HQ183">
        <v>11.98</v>
      </c>
      <c r="HR183">
        <v>4.9612</v>
      </c>
      <c r="HS183">
        <v>3.27288</v>
      </c>
      <c r="HT183">
        <v>9999</v>
      </c>
      <c r="HU183">
        <v>9999</v>
      </c>
      <c r="HV183">
        <v>9999</v>
      </c>
      <c r="HW183">
        <v>57.9</v>
      </c>
      <c r="HX183">
        <v>1.864</v>
      </c>
      <c r="HY183">
        <v>1.8602</v>
      </c>
      <c r="HZ183">
        <v>1.85862</v>
      </c>
      <c r="IA183">
        <v>1.8599</v>
      </c>
      <c r="IB183">
        <v>1.85989</v>
      </c>
      <c r="IC183">
        <v>1.85852</v>
      </c>
      <c r="ID183">
        <v>1.8576</v>
      </c>
      <c r="IE183">
        <v>1.85242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-1.48</v>
      </c>
      <c r="IT183">
        <v>-0.2836</v>
      </c>
      <c r="IU183">
        <v>-0.7885906718864093</v>
      </c>
      <c r="IV183">
        <v>-0.0007240741224296705</v>
      </c>
      <c r="IW183">
        <v>1.394155135453638E-07</v>
      </c>
      <c r="IX183">
        <v>-7.009397865246837E-11</v>
      </c>
      <c r="IY183">
        <v>-0.2677907096197649</v>
      </c>
      <c r="IZ183">
        <v>-0.01839738240005131</v>
      </c>
      <c r="JA183">
        <v>0.0009886339832832726</v>
      </c>
      <c r="JB183">
        <v>-4.895939666473346E-06</v>
      </c>
      <c r="JC183">
        <v>3</v>
      </c>
      <c r="JD183">
        <v>2018</v>
      </c>
      <c r="JE183">
        <v>1</v>
      </c>
      <c r="JF183">
        <v>26</v>
      </c>
      <c r="JG183">
        <v>15756.7</v>
      </c>
      <c r="JH183">
        <v>15756.4</v>
      </c>
      <c r="JI183">
        <v>2.5293</v>
      </c>
      <c r="JJ183">
        <v>2.66846</v>
      </c>
      <c r="JK183">
        <v>1.49658</v>
      </c>
      <c r="JL183">
        <v>2.38281</v>
      </c>
      <c r="JM183">
        <v>1.54785</v>
      </c>
      <c r="JN183">
        <v>2.38647</v>
      </c>
      <c r="JO183">
        <v>46.7379</v>
      </c>
      <c r="JP183">
        <v>13.8168</v>
      </c>
      <c r="JQ183">
        <v>18</v>
      </c>
      <c r="JR183">
        <v>490.269</v>
      </c>
      <c r="JS183">
        <v>445.198</v>
      </c>
      <c r="JT183">
        <v>23.1066</v>
      </c>
      <c r="JU183">
        <v>31.1016</v>
      </c>
      <c r="JV183">
        <v>30.0001</v>
      </c>
      <c r="JW183">
        <v>31.1392</v>
      </c>
      <c r="JX183">
        <v>31.0975</v>
      </c>
      <c r="JY183">
        <v>50.7676</v>
      </c>
      <c r="JZ183">
        <v>36.1249</v>
      </c>
      <c r="KA183">
        <v>0</v>
      </c>
      <c r="KB183">
        <v>23.1301</v>
      </c>
      <c r="KC183">
        <v>1122.12</v>
      </c>
      <c r="KD183">
        <v>18.5803</v>
      </c>
      <c r="KE183">
        <v>100.309</v>
      </c>
      <c r="KF183">
        <v>100.088</v>
      </c>
    </row>
    <row r="184" spans="1:292">
      <c r="A184">
        <v>164</v>
      </c>
      <c r="B184">
        <v>1686153458.1</v>
      </c>
      <c r="C184">
        <v>4207.099999904633</v>
      </c>
      <c r="D184" t="s">
        <v>764</v>
      </c>
      <c r="E184" t="s">
        <v>765</v>
      </c>
      <c r="F184">
        <v>5</v>
      </c>
      <c r="G184" t="s">
        <v>631</v>
      </c>
      <c r="H184">
        <v>1686153450.314285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1128.610688205158</v>
      </c>
      <c r="AJ184">
        <v>1101.465575757576</v>
      </c>
      <c r="AK184">
        <v>3.438157951437504</v>
      </c>
      <c r="AL184">
        <v>66.84819655366584</v>
      </c>
      <c r="AM184">
        <f>(AO184 - AN184 + DX184*1E3/(8.314*(DZ184+273.15)) * AQ184/DW184 * AP184) * DW184/(100*DK184) * 1000/(1000 - AO184)</f>
        <v>0</v>
      </c>
      <c r="AN184">
        <v>18.5642933322493</v>
      </c>
      <c r="AO184">
        <v>19.43276424242424</v>
      </c>
      <c r="AP184">
        <v>-2.288005461800554E-05</v>
      </c>
      <c r="AQ184">
        <v>100.2819492791305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1.24</v>
      </c>
      <c r="DL184">
        <v>0.5</v>
      </c>
      <c r="DM184" t="s">
        <v>430</v>
      </c>
      <c r="DN184">
        <v>2</v>
      </c>
      <c r="DO184" t="b">
        <v>1</v>
      </c>
      <c r="DP184">
        <v>1686153450.314285</v>
      </c>
      <c r="DQ184">
        <v>1055.827142857143</v>
      </c>
      <c r="DR184">
        <v>1091.820714285714</v>
      </c>
      <c r="DS184">
        <v>19.44411428571429</v>
      </c>
      <c r="DT184">
        <v>18.56592142857143</v>
      </c>
      <c r="DU184">
        <v>1057.309642857143</v>
      </c>
      <c r="DV184">
        <v>19.72767142857143</v>
      </c>
      <c r="DW184">
        <v>500.0126071428571</v>
      </c>
      <c r="DX184">
        <v>90.69902857142858</v>
      </c>
      <c r="DY184">
        <v>0.09995038928571427</v>
      </c>
      <c r="DZ184">
        <v>26.74465714285714</v>
      </c>
      <c r="EA184">
        <v>27.96129285714286</v>
      </c>
      <c r="EB184">
        <v>999.9000000000002</v>
      </c>
      <c r="EC184">
        <v>0</v>
      </c>
      <c r="ED184">
        <v>0</v>
      </c>
      <c r="EE184">
        <v>10002.81142857143</v>
      </c>
      <c r="EF184">
        <v>0</v>
      </c>
      <c r="EG184">
        <v>556.1241428571428</v>
      </c>
      <c r="EH184">
        <v>-35.99278928571429</v>
      </c>
      <c r="EI184">
        <v>1076.763928571429</v>
      </c>
      <c r="EJ184">
        <v>1112.474285714286</v>
      </c>
      <c r="EK184">
        <v>0.8781983571428571</v>
      </c>
      <c r="EL184">
        <v>1091.820714285714</v>
      </c>
      <c r="EM184">
        <v>18.56592142857143</v>
      </c>
      <c r="EN184">
        <v>1.763562857142857</v>
      </c>
      <c r="EO184">
        <v>1.683911785714286</v>
      </c>
      <c r="EP184">
        <v>15.46750714285714</v>
      </c>
      <c r="EQ184">
        <v>14.74891428571429</v>
      </c>
      <c r="ER184">
        <v>2000.02</v>
      </c>
      <c r="ES184">
        <v>0.9799979285714285</v>
      </c>
      <c r="ET184">
        <v>0.02000221428571429</v>
      </c>
      <c r="EU184">
        <v>0</v>
      </c>
      <c r="EV184">
        <v>95.66831428571426</v>
      </c>
      <c r="EW184">
        <v>5.00078</v>
      </c>
      <c r="EX184">
        <v>2974.250714285713</v>
      </c>
      <c r="EY184">
        <v>16379.79285714286</v>
      </c>
      <c r="EZ184">
        <v>42.11799999999999</v>
      </c>
      <c r="FA184">
        <v>44.18039285714285</v>
      </c>
      <c r="FB184">
        <v>42.35464285714284</v>
      </c>
      <c r="FC184">
        <v>43.4685</v>
      </c>
      <c r="FD184">
        <v>43.08442857142855</v>
      </c>
      <c r="FE184">
        <v>1955.111785714286</v>
      </c>
      <c r="FF184">
        <v>39.90071428571429</v>
      </c>
      <c r="FG184">
        <v>0</v>
      </c>
      <c r="FH184">
        <v>1686153451.3</v>
      </c>
      <c r="FI184">
        <v>0</v>
      </c>
      <c r="FJ184">
        <v>95.65178076923077</v>
      </c>
      <c r="FK184">
        <v>2.862095734131337</v>
      </c>
      <c r="FL184">
        <v>-283.3781198997469</v>
      </c>
      <c r="FM184">
        <v>2972.171153846153</v>
      </c>
      <c r="FN184">
        <v>15</v>
      </c>
      <c r="FO184">
        <v>0</v>
      </c>
      <c r="FP184" t="s">
        <v>431</v>
      </c>
      <c r="FQ184">
        <v>1685208052.5</v>
      </c>
      <c r="FR184">
        <v>1685208070</v>
      </c>
      <c r="FS184">
        <v>0</v>
      </c>
      <c r="FT184">
        <v>0.013</v>
      </c>
      <c r="FU184">
        <v>-0.005</v>
      </c>
      <c r="FV184">
        <v>-0.464</v>
      </c>
      <c r="FW184">
        <v>-0.401</v>
      </c>
      <c r="FX184">
        <v>420</v>
      </c>
      <c r="FY184">
        <v>0</v>
      </c>
      <c r="FZ184">
        <v>0.03</v>
      </c>
      <c r="GA184">
        <v>0.02</v>
      </c>
      <c r="GB184">
        <v>-35.99845853658537</v>
      </c>
      <c r="GC184">
        <v>-0.04791637630661918</v>
      </c>
      <c r="GD184">
        <v>0.4074366118441358</v>
      </c>
      <c r="GE184">
        <v>1</v>
      </c>
      <c r="GF184">
        <v>0.8809801463414634</v>
      </c>
      <c r="GG184">
        <v>-0.0688136027874543</v>
      </c>
      <c r="GH184">
        <v>0.006910440971284583</v>
      </c>
      <c r="GI184">
        <v>1</v>
      </c>
      <c r="GJ184">
        <v>2</v>
      </c>
      <c r="GK184">
        <v>2</v>
      </c>
      <c r="GL184" t="s">
        <v>432</v>
      </c>
      <c r="GM184">
        <v>3.10195</v>
      </c>
      <c r="GN184">
        <v>2.75835</v>
      </c>
      <c r="GO184">
        <v>0.168625</v>
      </c>
      <c r="GP184">
        <v>0.172163</v>
      </c>
      <c r="GQ184">
        <v>0.0944102</v>
      </c>
      <c r="GR184">
        <v>0.0909276</v>
      </c>
      <c r="GS184">
        <v>21366.3</v>
      </c>
      <c r="GT184">
        <v>20936.5</v>
      </c>
      <c r="GU184">
        <v>26254.4</v>
      </c>
      <c r="GV184">
        <v>25638.6</v>
      </c>
      <c r="GW184">
        <v>38152.8</v>
      </c>
      <c r="GX184">
        <v>35374.1</v>
      </c>
      <c r="GY184">
        <v>45897.2</v>
      </c>
      <c r="GZ184">
        <v>42095.5</v>
      </c>
      <c r="HA184">
        <v>1.8578</v>
      </c>
      <c r="HB184">
        <v>1.76313</v>
      </c>
      <c r="HC184">
        <v>0.00790507</v>
      </c>
      <c r="HD184">
        <v>0</v>
      </c>
      <c r="HE184">
        <v>27.8259</v>
      </c>
      <c r="HF184">
        <v>999.9</v>
      </c>
      <c r="HG184">
        <v>30.2</v>
      </c>
      <c r="HH184">
        <v>44.6</v>
      </c>
      <c r="HI184">
        <v>31.4394</v>
      </c>
      <c r="HJ184">
        <v>61.1403</v>
      </c>
      <c r="HK184">
        <v>28.1771</v>
      </c>
      <c r="HL184">
        <v>1</v>
      </c>
      <c r="HM184">
        <v>0.308018</v>
      </c>
      <c r="HN184">
        <v>3.3884</v>
      </c>
      <c r="HO184">
        <v>20.2722</v>
      </c>
      <c r="HP184">
        <v>5.21265</v>
      </c>
      <c r="HQ184">
        <v>11.98</v>
      </c>
      <c r="HR184">
        <v>4.9635</v>
      </c>
      <c r="HS184">
        <v>3.27425</v>
      </c>
      <c r="HT184">
        <v>9999</v>
      </c>
      <c r="HU184">
        <v>9999</v>
      </c>
      <c r="HV184">
        <v>9999</v>
      </c>
      <c r="HW184">
        <v>57.9</v>
      </c>
      <c r="HX184">
        <v>1.864</v>
      </c>
      <c r="HY184">
        <v>1.8602</v>
      </c>
      <c r="HZ184">
        <v>1.85864</v>
      </c>
      <c r="IA184">
        <v>1.85989</v>
      </c>
      <c r="IB184">
        <v>1.85989</v>
      </c>
      <c r="IC184">
        <v>1.85852</v>
      </c>
      <c r="ID184">
        <v>1.8576</v>
      </c>
      <c r="IE184">
        <v>1.85242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-1.5</v>
      </c>
      <c r="IT184">
        <v>-0.2837</v>
      </c>
      <c r="IU184">
        <v>-0.7885906718864093</v>
      </c>
      <c r="IV184">
        <v>-0.0007240741224296705</v>
      </c>
      <c r="IW184">
        <v>1.394155135453638E-07</v>
      </c>
      <c r="IX184">
        <v>-7.009397865246837E-11</v>
      </c>
      <c r="IY184">
        <v>-0.2677907096197649</v>
      </c>
      <c r="IZ184">
        <v>-0.01839738240005131</v>
      </c>
      <c r="JA184">
        <v>0.0009886339832832726</v>
      </c>
      <c r="JB184">
        <v>-4.895939666473346E-06</v>
      </c>
      <c r="JC184">
        <v>3</v>
      </c>
      <c r="JD184">
        <v>2018</v>
      </c>
      <c r="JE184">
        <v>1</v>
      </c>
      <c r="JF184">
        <v>26</v>
      </c>
      <c r="JG184">
        <v>15756.8</v>
      </c>
      <c r="JH184">
        <v>15756.5</v>
      </c>
      <c r="JI184">
        <v>2.55615</v>
      </c>
      <c r="JJ184">
        <v>2.65991</v>
      </c>
      <c r="JK184">
        <v>1.49658</v>
      </c>
      <c r="JL184">
        <v>2.38281</v>
      </c>
      <c r="JM184">
        <v>1.54785</v>
      </c>
      <c r="JN184">
        <v>2.42554</v>
      </c>
      <c r="JO184">
        <v>46.7379</v>
      </c>
      <c r="JP184">
        <v>13.8256</v>
      </c>
      <c r="JQ184">
        <v>18</v>
      </c>
      <c r="JR184">
        <v>490.703</v>
      </c>
      <c r="JS184">
        <v>444.704</v>
      </c>
      <c r="JT184">
        <v>23.1354</v>
      </c>
      <c r="JU184">
        <v>31.1028</v>
      </c>
      <c r="JV184">
        <v>30</v>
      </c>
      <c r="JW184">
        <v>31.1392</v>
      </c>
      <c r="JX184">
        <v>31.0975</v>
      </c>
      <c r="JY184">
        <v>51.3098</v>
      </c>
      <c r="JZ184">
        <v>36.1249</v>
      </c>
      <c r="KA184">
        <v>0</v>
      </c>
      <c r="KB184">
        <v>23.157</v>
      </c>
      <c r="KC184">
        <v>1142.16</v>
      </c>
      <c r="KD184">
        <v>18.5803</v>
      </c>
      <c r="KE184">
        <v>100.31</v>
      </c>
      <c r="KF184">
        <v>100.087</v>
      </c>
    </row>
    <row r="185" spans="1:292">
      <c r="A185">
        <v>165</v>
      </c>
      <c r="B185">
        <v>1686153463.1</v>
      </c>
      <c r="C185">
        <v>4212.099999904633</v>
      </c>
      <c r="D185" t="s">
        <v>766</v>
      </c>
      <c r="E185" t="s">
        <v>767</v>
      </c>
      <c r="F185">
        <v>5</v>
      </c>
      <c r="G185" t="s">
        <v>631</v>
      </c>
      <c r="H185">
        <v>1686153455.6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1146.77894352536</v>
      </c>
      <c r="AJ185">
        <v>1118.91606060606</v>
      </c>
      <c r="AK185">
        <v>3.465585640666604</v>
      </c>
      <c r="AL185">
        <v>66.84819655366584</v>
      </c>
      <c r="AM185">
        <f>(AO185 - AN185 + DX185*1E3/(8.314*(DZ185+273.15)) * AQ185/DW185 * AP185) * DW185/(100*DK185) * 1000/(1000 - AO185)</f>
        <v>0</v>
      </c>
      <c r="AN185">
        <v>18.5637012361466</v>
      </c>
      <c r="AO185">
        <v>19.42166</v>
      </c>
      <c r="AP185">
        <v>-2.465773558411716E-05</v>
      </c>
      <c r="AQ185">
        <v>100.2819492791305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1.24</v>
      </c>
      <c r="DL185">
        <v>0.5</v>
      </c>
      <c r="DM185" t="s">
        <v>430</v>
      </c>
      <c r="DN185">
        <v>2</v>
      </c>
      <c r="DO185" t="b">
        <v>1</v>
      </c>
      <c r="DP185">
        <v>1686153455.6</v>
      </c>
      <c r="DQ185">
        <v>1073.504074074074</v>
      </c>
      <c r="DR185">
        <v>1109.671481481481</v>
      </c>
      <c r="DS185">
        <v>19.4350962962963</v>
      </c>
      <c r="DT185">
        <v>18.56453333333333</v>
      </c>
      <c r="DU185">
        <v>1074.998888888889</v>
      </c>
      <c r="DV185">
        <v>19.7187962962963</v>
      </c>
      <c r="DW185">
        <v>500.0341481481482</v>
      </c>
      <c r="DX185">
        <v>90.6996111111111</v>
      </c>
      <c r="DY185">
        <v>0.1000328777777778</v>
      </c>
      <c r="DZ185">
        <v>26.73723333333333</v>
      </c>
      <c r="EA185">
        <v>27.9585962962963</v>
      </c>
      <c r="EB185">
        <v>999.9000000000001</v>
      </c>
      <c r="EC185">
        <v>0</v>
      </c>
      <c r="ED185">
        <v>0</v>
      </c>
      <c r="EE185">
        <v>9995.325555555557</v>
      </c>
      <c r="EF185">
        <v>0</v>
      </c>
      <c r="EG185">
        <v>529.0377407407408</v>
      </c>
      <c r="EH185">
        <v>-36.16640370370371</v>
      </c>
      <c r="EI185">
        <v>1094.780740740741</v>
      </c>
      <c r="EJ185">
        <v>1130.660740740741</v>
      </c>
      <c r="EK185">
        <v>0.8705697407407408</v>
      </c>
      <c r="EL185">
        <v>1109.671481481481</v>
      </c>
      <c r="EM185">
        <v>18.56453333333333</v>
      </c>
      <c r="EN185">
        <v>1.762756666666667</v>
      </c>
      <c r="EO185">
        <v>1.683796666666667</v>
      </c>
      <c r="EP185">
        <v>15.46037407407407</v>
      </c>
      <c r="EQ185">
        <v>14.74784814814815</v>
      </c>
      <c r="ER185">
        <v>2000.010370370371</v>
      </c>
      <c r="ES185">
        <v>0.9799977777777776</v>
      </c>
      <c r="ET185">
        <v>0.02000237037037038</v>
      </c>
      <c r="EU185">
        <v>0</v>
      </c>
      <c r="EV185">
        <v>95.91525555555556</v>
      </c>
      <c r="EW185">
        <v>5.00078</v>
      </c>
      <c r="EX185">
        <v>2955.329259259259</v>
      </c>
      <c r="EY185">
        <v>16379.71481481482</v>
      </c>
      <c r="EZ185">
        <v>42.13162962962961</v>
      </c>
      <c r="FA185">
        <v>44.17092592592592</v>
      </c>
      <c r="FB185">
        <v>42.35859259259259</v>
      </c>
      <c r="FC185">
        <v>43.46962962962962</v>
      </c>
      <c r="FD185">
        <v>43.06214814814813</v>
      </c>
      <c r="FE185">
        <v>1955.102222222222</v>
      </c>
      <c r="FF185">
        <v>39.90259259259259</v>
      </c>
      <c r="FG185">
        <v>0</v>
      </c>
      <c r="FH185">
        <v>1686153456.1</v>
      </c>
      <c r="FI185">
        <v>0</v>
      </c>
      <c r="FJ185">
        <v>95.88104615384616</v>
      </c>
      <c r="FK185">
        <v>2.052916232780795</v>
      </c>
      <c r="FL185">
        <v>-144.144615538207</v>
      </c>
      <c r="FM185">
        <v>2956.178846153846</v>
      </c>
      <c r="FN185">
        <v>15</v>
      </c>
      <c r="FO185">
        <v>0</v>
      </c>
      <c r="FP185" t="s">
        <v>431</v>
      </c>
      <c r="FQ185">
        <v>1685208052.5</v>
      </c>
      <c r="FR185">
        <v>1685208070</v>
      </c>
      <c r="FS185">
        <v>0</v>
      </c>
      <c r="FT185">
        <v>0.013</v>
      </c>
      <c r="FU185">
        <v>-0.005</v>
      </c>
      <c r="FV185">
        <v>-0.464</v>
      </c>
      <c r="FW185">
        <v>-0.401</v>
      </c>
      <c r="FX185">
        <v>420</v>
      </c>
      <c r="FY185">
        <v>0</v>
      </c>
      <c r="FZ185">
        <v>0.03</v>
      </c>
      <c r="GA185">
        <v>0.02</v>
      </c>
      <c r="GB185">
        <v>-36.11004146341463</v>
      </c>
      <c r="GC185">
        <v>-2.32921881533096</v>
      </c>
      <c r="GD185">
        <v>0.504576151508401</v>
      </c>
      <c r="GE185">
        <v>0</v>
      </c>
      <c r="GF185">
        <v>0.8759894634146341</v>
      </c>
      <c r="GG185">
        <v>-0.08230455052264905</v>
      </c>
      <c r="GH185">
        <v>0.008211835091240856</v>
      </c>
      <c r="GI185">
        <v>1</v>
      </c>
      <c r="GJ185">
        <v>1</v>
      </c>
      <c r="GK185">
        <v>2</v>
      </c>
      <c r="GL185" t="s">
        <v>439</v>
      </c>
      <c r="GM185">
        <v>3.10195</v>
      </c>
      <c r="GN185">
        <v>2.75802</v>
      </c>
      <c r="GO185">
        <v>0.170292</v>
      </c>
      <c r="GP185">
        <v>0.173722</v>
      </c>
      <c r="GQ185">
        <v>0.09437230000000001</v>
      </c>
      <c r="GR185">
        <v>0.09091870000000001</v>
      </c>
      <c r="GS185">
        <v>21323.1</v>
      </c>
      <c r="GT185">
        <v>20897</v>
      </c>
      <c r="GU185">
        <v>26254</v>
      </c>
      <c r="GV185">
        <v>25638.6</v>
      </c>
      <c r="GW185">
        <v>38154.6</v>
      </c>
      <c r="GX185">
        <v>35374.8</v>
      </c>
      <c r="GY185">
        <v>45897.1</v>
      </c>
      <c r="GZ185">
        <v>42095.6</v>
      </c>
      <c r="HA185">
        <v>1.85742</v>
      </c>
      <c r="HB185">
        <v>1.76343</v>
      </c>
      <c r="HC185">
        <v>0.00815839</v>
      </c>
      <c r="HD185">
        <v>0</v>
      </c>
      <c r="HE185">
        <v>27.8122</v>
      </c>
      <c r="HF185">
        <v>999.9</v>
      </c>
      <c r="HG185">
        <v>30.2</v>
      </c>
      <c r="HH185">
        <v>44.6</v>
      </c>
      <c r="HI185">
        <v>31.4351</v>
      </c>
      <c r="HJ185">
        <v>60.6703</v>
      </c>
      <c r="HK185">
        <v>28.109</v>
      </c>
      <c r="HL185">
        <v>1</v>
      </c>
      <c r="HM185">
        <v>0.307988</v>
      </c>
      <c r="HN185">
        <v>3.33713</v>
      </c>
      <c r="HO185">
        <v>20.2733</v>
      </c>
      <c r="HP185">
        <v>5.21295</v>
      </c>
      <c r="HQ185">
        <v>11.98</v>
      </c>
      <c r="HR185">
        <v>4.96345</v>
      </c>
      <c r="HS185">
        <v>3.27415</v>
      </c>
      <c r="HT185">
        <v>9999</v>
      </c>
      <c r="HU185">
        <v>9999</v>
      </c>
      <c r="HV185">
        <v>9999</v>
      </c>
      <c r="HW185">
        <v>57.9</v>
      </c>
      <c r="HX185">
        <v>1.86399</v>
      </c>
      <c r="HY185">
        <v>1.8602</v>
      </c>
      <c r="HZ185">
        <v>1.85863</v>
      </c>
      <c r="IA185">
        <v>1.85989</v>
      </c>
      <c r="IB185">
        <v>1.85989</v>
      </c>
      <c r="IC185">
        <v>1.85852</v>
      </c>
      <c r="ID185">
        <v>1.8576</v>
      </c>
      <c r="IE185">
        <v>1.85242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-1.51</v>
      </c>
      <c r="IT185">
        <v>-0.284</v>
      </c>
      <c r="IU185">
        <v>-0.7885906718864093</v>
      </c>
      <c r="IV185">
        <v>-0.0007240741224296705</v>
      </c>
      <c r="IW185">
        <v>1.394155135453638E-07</v>
      </c>
      <c r="IX185">
        <v>-7.009397865246837E-11</v>
      </c>
      <c r="IY185">
        <v>-0.2677907096197649</v>
      </c>
      <c r="IZ185">
        <v>-0.01839738240005131</v>
      </c>
      <c r="JA185">
        <v>0.0009886339832832726</v>
      </c>
      <c r="JB185">
        <v>-4.895939666473346E-06</v>
      </c>
      <c r="JC185">
        <v>3</v>
      </c>
      <c r="JD185">
        <v>2018</v>
      </c>
      <c r="JE185">
        <v>1</v>
      </c>
      <c r="JF185">
        <v>26</v>
      </c>
      <c r="JG185">
        <v>15756.8</v>
      </c>
      <c r="JH185">
        <v>15756.6</v>
      </c>
      <c r="JI185">
        <v>2.58911</v>
      </c>
      <c r="JJ185">
        <v>2.66235</v>
      </c>
      <c r="JK185">
        <v>1.49658</v>
      </c>
      <c r="JL185">
        <v>2.38281</v>
      </c>
      <c r="JM185">
        <v>1.54785</v>
      </c>
      <c r="JN185">
        <v>2.47803</v>
      </c>
      <c r="JO185">
        <v>46.7674</v>
      </c>
      <c r="JP185">
        <v>13.8256</v>
      </c>
      <c r="JQ185">
        <v>18</v>
      </c>
      <c r="JR185">
        <v>490.478</v>
      </c>
      <c r="JS185">
        <v>444.877</v>
      </c>
      <c r="JT185">
        <v>23.1669</v>
      </c>
      <c r="JU185">
        <v>31.105</v>
      </c>
      <c r="JV185">
        <v>30</v>
      </c>
      <c r="JW185">
        <v>31.1392</v>
      </c>
      <c r="JX185">
        <v>31.0958</v>
      </c>
      <c r="JY185">
        <v>51.9532</v>
      </c>
      <c r="JZ185">
        <v>36.1249</v>
      </c>
      <c r="KA185">
        <v>0</v>
      </c>
      <c r="KB185">
        <v>23.1882</v>
      </c>
      <c r="KC185">
        <v>1155.58</v>
      </c>
      <c r="KD185">
        <v>18.5803</v>
      </c>
      <c r="KE185">
        <v>100.309</v>
      </c>
      <c r="KF185">
        <v>100.088</v>
      </c>
    </row>
    <row r="186" spans="1:292">
      <c r="A186">
        <v>166</v>
      </c>
      <c r="B186">
        <v>1686153468.1</v>
      </c>
      <c r="C186">
        <v>4217.099999904633</v>
      </c>
      <c r="D186" t="s">
        <v>768</v>
      </c>
      <c r="E186" t="s">
        <v>769</v>
      </c>
      <c r="F186">
        <v>5</v>
      </c>
      <c r="G186" t="s">
        <v>631</v>
      </c>
      <c r="H186">
        <v>1686153460.314285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1163.535825311182</v>
      </c>
      <c r="AJ186">
        <v>1135.963939393939</v>
      </c>
      <c r="AK186">
        <v>3.401232820455946</v>
      </c>
      <c r="AL186">
        <v>66.84819655366584</v>
      </c>
      <c r="AM186">
        <f>(AO186 - AN186 + DX186*1E3/(8.314*(DZ186+273.15)) * AQ186/DW186 * AP186) * DW186/(100*DK186) * 1000/(1000 - AO186)</f>
        <v>0</v>
      </c>
      <c r="AN186">
        <v>18.56004382851969</v>
      </c>
      <c r="AO186">
        <v>19.41030909090908</v>
      </c>
      <c r="AP186">
        <v>-2.904450380576539E-05</v>
      </c>
      <c r="AQ186">
        <v>100.2819492791305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1.24</v>
      </c>
      <c r="DL186">
        <v>0.5</v>
      </c>
      <c r="DM186" t="s">
        <v>430</v>
      </c>
      <c r="DN186">
        <v>2</v>
      </c>
      <c r="DO186" t="b">
        <v>1</v>
      </c>
      <c r="DP186">
        <v>1686153460.314285</v>
      </c>
      <c r="DQ186">
        <v>1089.329285714286</v>
      </c>
      <c r="DR186">
        <v>1125.615</v>
      </c>
      <c r="DS186">
        <v>19.42536428571429</v>
      </c>
      <c r="DT186">
        <v>18.56269285714286</v>
      </c>
      <c r="DU186">
        <v>1090.833571428571</v>
      </c>
      <c r="DV186">
        <v>19.70921071428571</v>
      </c>
      <c r="DW186">
        <v>500.0649642857143</v>
      </c>
      <c r="DX186">
        <v>90.70030357142858</v>
      </c>
      <c r="DY186">
        <v>0.1001119178571429</v>
      </c>
      <c r="DZ186">
        <v>26.72648214285714</v>
      </c>
      <c r="EA186">
        <v>27.9495</v>
      </c>
      <c r="EB186">
        <v>999.9000000000002</v>
      </c>
      <c r="EC186">
        <v>0</v>
      </c>
      <c r="ED186">
        <v>0</v>
      </c>
      <c r="EE186">
        <v>9993.281071428572</v>
      </c>
      <c r="EF186">
        <v>0</v>
      </c>
      <c r="EG186">
        <v>520.953357142857</v>
      </c>
      <c r="EH186">
        <v>-36.28512142857143</v>
      </c>
      <c r="EI186">
        <v>1110.908928571429</v>
      </c>
      <c r="EJ186">
        <v>1146.904285714286</v>
      </c>
      <c r="EK186">
        <v>0.8626786785714285</v>
      </c>
      <c r="EL186">
        <v>1125.615</v>
      </c>
      <c r="EM186">
        <v>18.56269285714286</v>
      </c>
      <c r="EN186">
        <v>1.7618875</v>
      </c>
      <c r="EO186">
        <v>1.6836425</v>
      </c>
      <c r="EP186">
        <v>15.45268928571428</v>
      </c>
      <c r="EQ186">
        <v>14.74642142857143</v>
      </c>
      <c r="ER186">
        <v>1999.996428571429</v>
      </c>
      <c r="ES186">
        <v>0.9799973928571427</v>
      </c>
      <c r="ET186">
        <v>0.02000276428571429</v>
      </c>
      <c r="EU186">
        <v>0</v>
      </c>
      <c r="EV186">
        <v>96.00696071428573</v>
      </c>
      <c r="EW186">
        <v>5.00078</v>
      </c>
      <c r="EX186">
        <v>2963.604285714286</v>
      </c>
      <c r="EY186">
        <v>16379.58571428571</v>
      </c>
      <c r="EZ186">
        <v>42.11803571428571</v>
      </c>
      <c r="FA186">
        <v>44.15157142857142</v>
      </c>
      <c r="FB186">
        <v>42.34132142857143</v>
      </c>
      <c r="FC186">
        <v>43.45060714285713</v>
      </c>
      <c r="FD186">
        <v>43.05549999999999</v>
      </c>
      <c r="FE186">
        <v>1955.086428571429</v>
      </c>
      <c r="FF186">
        <v>39.90571428571429</v>
      </c>
      <c r="FG186">
        <v>0</v>
      </c>
      <c r="FH186">
        <v>1686153461.5</v>
      </c>
      <c r="FI186">
        <v>0</v>
      </c>
      <c r="FJ186">
        <v>96.046132</v>
      </c>
      <c r="FK186">
        <v>1.713015380386316</v>
      </c>
      <c r="FL186">
        <v>371.5553840500971</v>
      </c>
      <c r="FM186">
        <v>2967.854</v>
      </c>
      <c r="FN186">
        <v>15</v>
      </c>
      <c r="FO186">
        <v>0</v>
      </c>
      <c r="FP186" t="s">
        <v>431</v>
      </c>
      <c r="FQ186">
        <v>1685208052.5</v>
      </c>
      <c r="FR186">
        <v>1685208070</v>
      </c>
      <c r="FS186">
        <v>0</v>
      </c>
      <c r="FT186">
        <v>0.013</v>
      </c>
      <c r="FU186">
        <v>-0.005</v>
      </c>
      <c r="FV186">
        <v>-0.464</v>
      </c>
      <c r="FW186">
        <v>-0.401</v>
      </c>
      <c r="FX186">
        <v>420</v>
      </c>
      <c r="FY186">
        <v>0</v>
      </c>
      <c r="FZ186">
        <v>0.03</v>
      </c>
      <c r="GA186">
        <v>0.02</v>
      </c>
      <c r="GB186">
        <v>-36.17519024390245</v>
      </c>
      <c r="GC186">
        <v>-1.97731149825788</v>
      </c>
      <c r="GD186">
        <v>0.5011145323565906</v>
      </c>
      <c r="GE186">
        <v>0</v>
      </c>
      <c r="GF186">
        <v>0.8671694390243903</v>
      </c>
      <c r="GG186">
        <v>-0.09845512891985908</v>
      </c>
      <c r="GH186">
        <v>0.009726663677493036</v>
      </c>
      <c r="GI186">
        <v>1</v>
      </c>
      <c r="GJ186">
        <v>1</v>
      </c>
      <c r="GK186">
        <v>2</v>
      </c>
      <c r="GL186" t="s">
        <v>439</v>
      </c>
      <c r="GM186">
        <v>3.10192</v>
      </c>
      <c r="GN186">
        <v>2.75799</v>
      </c>
      <c r="GO186">
        <v>0.171916</v>
      </c>
      <c r="GP186">
        <v>0.175327</v>
      </c>
      <c r="GQ186">
        <v>0.0943338</v>
      </c>
      <c r="GR186">
        <v>0.0909063</v>
      </c>
      <c r="GS186">
        <v>21281.3</v>
      </c>
      <c r="GT186">
        <v>20856.5</v>
      </c>
      <c r="GU186">
        <v>26253.9</v>
      </c>
      <c r="GV186">
        <v>25638.7</v>
      </c>
      <c r="GW186">
        <v>38156</v>
      </c>
      <c r="GX186">
        <v>35375.2</v>
      </c>
      <c r="GY186">
        <v>45896.6</v>
      </c>
      <c r="GZ186">
        <v>42095.3</v>
      </c>
      <c r="HA186">
        <v>1.85725</v>
      </c>
      <c r="HB186">
        <v>1.7634</v>
      </c>
      <c r="HC186">
        <v>0.009302049999999999</v>
      </c>
      <c r="HD186">
        <v>0</v>
      </c>
      <c r="HE186">
        <v>27.7923</v>
      </c>
      <c r="HF186">
        <v>999.9</v>
      </c>
      <c r="HG186">
        <v>30.2</v>
      </c>
      <c r="HH186">
        <v>44.6</v>
      </c>
      <c r="HI186">
        <v>31.4352</v>
      </c>
      <c r="HJ186">
        <v>61.1903</v>
      </c>
      <c r="HK186">
        <v>28.129</v>
      </c>
      <c r="HL186">
        <v>1</v>
      </c>
      <c r="HM186">
        <v>0.307762</v>
      </c>
      <c r="HN186">
        <v>3.27271</v>
      </c>
      <c r="HO186">
        <v>20.2747</v>
      </c>
      <c r="HP186">
        <v>5.21325</v>
      </c>
      <c r="HQ186">
        <v>11.98</v>
      </c>
      <c r="HR186">
        <v>4.96355</v>
      </c>
      <c r="HS186">
        <v>3.27408</v>
      </c>
      <c r="HT186">
        <v>9999</v>
      </c>
      <c r="HU186">
        <v>9999</v>
      </c>
      <c r="HV186">
        <v>9999</v>
      </c>
      <c r="HW186">
        <v>57.9</v>
      </c>
      <c r="HX186">
        <v>1.86401</v>
      </c>
      <c r="HY186">
        <v>1.8602</v>
      </c>
      <c r="HZ186">
        <v>1.85865</v>
      </c>
      <c r="IA186">
        <v>1.8599</v>
      </c>
      <c r="IB186">
        <v>1.85989</v>
      </c>
      <c r="IC186">
        <v>1.85852</v>
      </c>
      <c r="ID186">
        <v>1.8576</v>
      </c>
      <c r="IE186">
        <v>1.85242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-1.52</v>
      </c>
      <c r="IT186">
        <v>-0.2841</v>
      </c>
      <c r="IU186">
        <v>-0.7885906718864093</v>
      </c>
      <c r="IV186">
        <v>-0.0007240741224296705</v>
      </c>
      <c r="IW186">
        <v>1.394155135453638E-07</v>
      </c>
      <c r="IX186">
        <v>-7.009397865246837E-11</v>
      </c>
      <c r="IY186">
        <v>-0.2677907096197649</v>
      </c>
      <c r="IZ186">
        <v>-0.01839738240005131</v>
      </c>
      <c r="JA186">
        <v>0.0009886339832832726</v>
      </c>
      <c r="JB186">
        <v>-4.895939666473346E-06</v>
      </c>
      <c r="JC186">
        <v>3</v>
      </c>
      <c r="JD186">
        <v>2018</v>
      </c>
      <c r="JE186">
        <v>1</v>
      </c>
      <c r="JF186">
        <v>26</v>
      </c>
      <c r="JG186">
        <v>15756.9</v>
      </c>
      <c r="JH186">
        <v>15756.6</v>
      </c>
      <c r="JI186">
        <v>2.61719</v>
      </c>
      <c r="JJ186">
        <v>2.66235</v>
      </c>
      <c r="JK186">
        <v>1.49658</v>
      </c>
      <c r="JL186">
        <v>2.38281</v>
      </c>
      <c r="JM186">
        <v>1.54785</v>
      </c>
      <c r="JN186">
        <v>2.43774</v>
      </c>
      <c r="JO186">
        <v>46.7674</v>
      </c>
      <c r="JP186">
        <v>13.8168</v>
      </c>
      <c r="JQ186">
        <v>18</v>
      </c>
      <c r="JR186">
        <v>490.374</v>
      </c>
      <c r="JS186">
        <v>444.853</v>
      </c>
      <c r="JT186">
        <v>23.1997</v>
      </c>
      <c r="JU186">
        <v>31.105</v>
      </c>
      <c r="JV186">
        <v>29.9999</v>
      </c>
      <c r="JW186">
        <v>31.1392</v>
      </c>
      <c r="JX186">
        <v>31.0945</v>
      </c>
      <c r="JY186">
        <v>52.516</v>
      </c>
      <c r="JZ186">
        <v>36.1249</v>
      </c>
      <c r="KA186">
        <v>0</v>
      </c>
      <c r="KB186">
        <v>23.2262</v>
      </c>
      <c r="KC186">
        <v>1175.61</v>
      </c>
      <c r="KD186">
        <v>18.5803</v>
      </c>
      <c r="KE186">
        <v>100.308</v>
      </c>
      <c r="KF186">
        <v>100.087</v>
      </c>
    </row>
    <row r="187" spans="1:292">
      <c r="A187">
        <v>167</v>
      </c>
      <c r="B187">
        <v>1686153473.1</v>
      </c>
      <c r="C187">
        <v>4222.099999904633</v>
      </c>
      <c r="D187" t="s">
        <v>770</v>
      </c>
      <c r="E187" t="s">
        <v>771</v>
      </c>
      <c r="F187">
        <v>5</v>
      </c>
      <c r="G187" t="s">
        <v>631</v>
      </c>
      <c r="H187">
        <v>1686153465.6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1180.58825322058</v>
      </c>
      <c r="AJ187">
        <v>1153.050484848485</v>
      </c>
      <c r="AK187">
        <v>3.405532306760492</v>
      </c>
      <c r="AL187">
        <v>66.84819655366584</v>
      </c>
      <c r="AM187">
        <f>(AO187 - AN187 + DX187*1E3/(8.314*(DZ187+273.15)) * AQ187/DW187 * AP187) * DW187/(100*DK187) * 1000/(1000 - AO187)</f>
        <v>0</v>
      </c>
      <c r="AN187">
        <v>18.55761280293567</v>
      </c>
      <c r="AO187">
        <v>19.40078787878788</v>
      </c>
      <c r="AP187">
        <v>-2.43067513645675E-05</v>
      </c>
      <c r="AQ187">
        <v>100.2819492791305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1.24</v>
      </c>
      <c r="DL187">
        <v>0.5</v>
      </c>
      <c r="DM187" t="s">
        <v>430</v>
      </c>
      <c r="DN187">
        <v>2</v>
      </c>
      <c r="DO187" t="b">
        <v>1</v>
      </c>
      <c r="DP187">
        <v>1686153465.6</v>
      </c>
      <c r="DQ187">
        <v>1107.221851851852</v>
      </c>
      <c r="DR187">
        <v>1143.503703703704</v>
      </c>
      <c r="DS187">
        <v>19.41464074074074</v>
      </c>
      <c r="DT187">
        <v>18.56011481481481</v>
      </c>
      <c r="DU187">
        <v>1108.737407407407</v>
      </c>
      <c r="DV187">
        <v>19.69863703703703</v>
      </c>
      <c r="DW187">
        <v>500.0194444444445</v>
      </c>
      <c r="DX187">
        <v>90.70036666666668</v>
      </c>
      <c r="DY187">
        <v>0.1000141111111111</v>
      </c>
      <c r="DZ187">
        <v>26.7127074074074</v>
      </c>
      <c r="EA187">
        <v>27.94358518518519</v>
      </c>
      <c r="EB187">
        <v>999.9000000000001</v>
      </c>
      <c r="EC187">
        <v>0</v>
      </c>
      <c r="ED187">
        <v>0</v>
      </c>
      <c r="EE187">
        <v>9995.325925925925</v>
      </c>
      <c r="EF187">
        <v>0</v>
      </c>
      <c r="EG187">
        <v>530.9757407407407</v>
      </c>
      <c r="EH187">
        <v>-36.28257407407408</v>
      </c>
      <c r="EI187">
        <v>1129.143333333333</v>
      </c>
      <c r="EJ187">
        <v>1165.129259259259</v>
      </c>
      <c r="EK187">
        <v>0.854518</v>
      </c>
      <c r="EL187">
        <v>1143.503703703704</v>
      </c>
      <c r="EM187">
        <v>18.56011481481481</v>
      </c>
      <c r="EN187">
        <v>1.760915925925926</v>
      </c>
      <c r="EO187">
        <v>1.683410740740741</v>
      </c>
      <c r="EP187">
        <v>15.44409259259259</v>
      </c>
      <c r="EQ187">
        <v>14.74428148148148</v>
      </c>
      <c r="ER187">
        <v>2000.001111111111</v>
      </c>
      <c r="ES187">
        <v>0.9799971111111111</v>
      </c>
      <c r="ET187">
        <v>0.02000304444444444</v>
      </c>
      <c r="EU187">
        <v>0</v>
      </c>
      <c r="EV187">
        <v>96.16818518518519</v>
      </c>
      <c r="EW187">
        <v>5.00078</v>
      </c>
      <c r="EX187">
        <v>3019.285555555555</v>
      </c>
      <c r="EY187">
        <v>16379.62222222222</v>
      </c>
      <c r="EZ187">
        <v>42.09237037037036</v>
      </c>
      <c r="FA187">
        <v>44.13181481481482</v>
      </c>
      <c r="FB187">
        <v>42.34933333333333</v>
      </c>
      <c r="FC187">
        <v>43.43259259259258</v>
      </c>
      <c r="FD187">
        <v>43.01829629629628</v>
      </c>
      <c r="FE187">
        <v>1955.091111111111</v>
      </c>
      <c r="FF187">
        <v>39.90888888888889</v>
      </c>
      <c r="FG187">
        <v>0</v>
      </c>
      <c r="FH187">
        <v>1686153466.3</v>
      </c>
      <c r="FI187">
        <v>0</v>
      </c>
      <c r="FJ187">
        <v>96.200936</v>
      </c>
      <c r="FK187">
        <v>2.073761539945747</v>
      </c>
      <c r="FL187">
        <v>1075.828463222218</v>
      </c>
      <c r="FM187">
        <v>3025.871999999999</v>
      </c>
      <c r="FN187">
        <v>15</v>
      </c>
      <c r="FO187">
        <v>0</v>
      </c>
      <c r="FP187" t="s">
        <v>431</v>
      </c>
      <c r="FQ187">
        <v>1685208052.5</v>
      </c>
      <c r="FR187">
        <v>1685208070</v>
      </c>
      <c r="FS187">
        <v>0</v>
      </c>
      <c r="FT187">
        <v>0.013</v>
      </c>
      <c r="FU187">
        <v>-0.005</v>
      </c>
      <c r="FV187">
        <v>-0.464</v>
      </c>
      <c r="FW187">
        <v>-0.401</v>
      </c>
      <c r="FX187">
        <v>420</v>
      </c>
      <c r="FY187">
        <v>0</v>
      </c>
      <c r="FZ187">
        <v>0.03</v>
      </c>
      <c r="GA187">
        <v>0.02</v>
      </c>
      <c r="GB187">
        <v>-36.20682195121951</v>
      </c>
      <c r="GC187">
        <v>-1.140783972125505</v>
      </c>
      <c r="GD187">
        <v>0.4897911145167979</v>
      </c>
      <c r="GE187">
        <v>0</v>
      </c>
      <c r="GF187">
        <v>0.8608708780487806</v>
      </c>
      <c r="GG187">
        <v>-0.09599343554006973</v>
      </c>
      <c r="GH187">
        <v>0.009490736683208831</v>
      </c>
      <c r="GI187">
        <v>1</v>
      </c>
      <c r="GJ187">
        <v>1</v>
      </c>
      <c r="GK187">
        <v>2</v>
      </c>
      <c r="GL187" t="s">
        <v>439</v>
      </c>
      <c r="GM187">
        <v>3.10177</v>
      </c>
      <c r="GN187">
        <v>2.75822</v>
      </c>
      <c r="GO187">
        <v>0.173531</v>
      </c>
      <c r="GP187">
        <v>0.176884</v>
      </c>
      <c r="GQ187">
        <v>0.0943051</v>
      </c>
      <c r="GR187">
        <v>0.09089849999999999</v>
      </c>
      <c r="GS187">
        <v>21240</v>
      </c>
      <c r="GT187">
        <v>20816.8</v>
      </c>
      <c r="GU187">
        <v>26254.2</v>
      </c>
      <c r="GV187">
        <v>25638.4</v>
      </c>
      <c r="GW187">
        <v>38157.8</v>
      </c>
      <c r="GX187">
        <v>35375.4</v>
      </c>
      <c r="GY187">
        <v>45897</v>
      </c>
      <c r="GZ187">
        <v>42095</v>
      </c>
      <c r="HA187">
        <v>1.85705</v>
      </c>
      <c r="HB187">
        <v>1.76362</v>
      </c>
      <c r="HC187">
        <v>0.0102445</v>
      </c>
      <c r="HD187">
        <v>0</v>
      </c>
      <c r="HE187">
        <v>27.7665</v>
      </c>
      <c r="HF187">
        <v>999.9</v>
      </c>
      <c r="HG187">
        <v>30.2</v>
      </c>
      <c r="HH187">
        <v>44.6</v>
      </c>
      <c r="HI187">
        <v>31.4362</v>
      </c>
      <c r="HJ187">
        <v>61.5603</v>
      </c>
      <c r="HK187">
        <v>28.2532</v>
      </c>
      <c r="HL187">
        <v>1</v>
      </c>
      <c r="HM187">
        <v>0.307401</v>
      </c>
      <c r="HN187">
        <v>3.21102</v>
      </c>
      <c r="HO187">
        <v>20.2758</v>
      </c>
      <c r="HP187">
        <v>5.2125</v>
      </c>
      <c r="HQ187">
        <v>11.98</v>
      </c>
      <c r="HR187">
        <v>4.9635</v>
      </c>
      <c r="HS187">
        <v>3.27413</v>
      </c>
      <c r="HT187">
        <v>9999</v>
      </c>
      <c r="HU187">
        <v>9999</v>
      </c>
      <c r="HV187">
        <v>9999</v>
      </c>
      <c r="HW187">
        <v>57.9</v>
      </c>
      <c r="HX187">
        <v>1.86401</v>
      </c>
      <c r="HY187">
        <v>1.8602</v>
      </c>
      <c r="HZ187">
        <v>1.85867</v>
      </c>
      <c r="IA187">
        <v>1.85989</v>
      </c>
      <c r="IB187">
        <v>1.85989</v>
      </c>
      <c r="IC187">
        <v>1.85852</v>
      </c>
      <c r="ID187">
        <v>1.8576</v>
      </c>
      <c r="IE187">
        <v>1.85242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-1.53</v>
      </c>
      <c r="IT187">
        <v>-0.2842</v>
      </c>
      <c r="IU187">
        <v>-0.7885906718864093</v>
      </c>
      <c r="IV187">
        <v>-0.0007240741224296705</v>
      </c>
      <c r="IW187">
        <v>1.394155135453638E-07</v>
      </c>
      <c r="IX187">
        <v>-7.009397865246837E-11</v>
      </c>
      <c r="IY187">
        <v>-0.2677907096197649</v>
      </c>
      <c r="IZ187">
        <v>-0.01839738240005131</v>
      </c>
      <c r="JA187">
        <v>0.0009886339832832726</v>
      </c>
      <c r="JB187">
        <v>-4.895939666473346E-06</v>
      </c>
      <c r="JC187">
        <v>3</v>
      </c>
      <c r="JD187">
        <v>2018</v>
      </c>
      <c r="JE187">
        <v>1</v>
      </c>
      <c r="JF187">
        <v>26</v>
      </c>
      <c r="JG187">
        <v>15757</v>
      </c>
      <c r="JH187">
        <v>15756.7</v>
      </c>
      <c r="JI187">
        <v>2.65015</v>
      </c>
      <c r="JJ187">
        <v>2.66113</v>
      </c>
      <c r="JK187">
        <v>1.49658</v>
      </c>
      <c r="JL187">
        <v>2.38281</v>
      </c>
      <c r="JM187">
        <v>1.54785</v>
      </c>
      <c r="JN187">
        <v>2.3999</v>
      </c>
      <c r="JO187">
        <v>46.7674</v>
      </c>
      <c r="JP187">
        <v>13.8081</v>
      </c>
      <c r="JQ187">
        <v>18</v>
      </c>
      <c r="JR187">
        <v>490.246</v>
      </c>
      <c r="JS187">
        <v>444.972</v>
      </c>
      <c r="JT187">
        <v>23.2402</v>
      </c>
      <c r="JU187">
        <v>31.105</v>
      </c>
      <c r="JV187">
        <v>30</v>
      </c>
      <c r="JW187">
        <v>31.138</v>
      </c>
      <c r="JX187">
        <v>31.0918</v>
      </c>
      <c r="JY187">
        <v>53.1728</v>
      </c>
      <c r="JZ187">
        <v>36.1249</v>
      </c>
      <c r="KA187">
        <v>0</v>
      </c>
      <c r="KB187">
        <v>23.267</v>
      </c>
      <c r="KC187">
        <v>1188.99</v>
      </c>
      <c r="KD187">
        <v>18.5803</v>
      </c>
      <c r="KE187">
        <v>100.309</v>
      </c>
      <c r="KF187">
        <v>100.086</v>
      </c>
    </row>
    <row r="188" spans="1:292">
      <c r="A188">
        <v>168</v>
      </c>
      <c r="B188">
        <v>1686153478.1</v>
      </c>
      <c r="C188">
        <v>4227.099999904633</v>
      </c>
      <c r="D188" t="s">
        <v>772</v>
      </c>
      <c r="E188" t="s">
        <v>773</v>
      </c>
      <c r="F188">
        <v>5</v>
      </c>
      <c r="G188" t="s">
        <v>631</v>
      </c>
      <c r="H188">
        <v>1686153470.314285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1197.512169920451</v>
      </c>
      <c r="AJ188">
        <v>1170.130424242424</v>
      </c>
      <c r="AK188">
        <v>3.43423384661958</v>
      </c>
      <c r="AL188">
        <v>66.84819655366584</v>
      </c>
      <c r="AM188">
        <f>(AO188 - AN188 + DX188*1E3/(8.314*(DZ188+273.15)) * AQ188/DW188 * AP188) * DW188/(100*DK188) * 1000/(1000 - AO188)</f>
        <v>0</v>
      </c>
      <c r="AN188">
        <v>18.55513374152152</v>
      </c>
      <c r="AO188">
        <v>19.39116181818181</v>
      </c>
      <c r="AP188">
        <v>-2.784036832364641E-05</v>
      </c>
      <c r="AQ188">
        <v>100.2819492791305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1.24</v>
      </c>
      <c r="DL188">
        <v>0.5</v>
      </c>
      <c r="DM188" t="s">
        <v>430</v>
      </c>
      <c r="DN188">
        <v>2</v>
      </c>
      <c r="DO188" t="b">
        <v>1</v>
      </c>
      <c r="DP188">
        <v>1686153470.314285</v>
      </c>
      <c r="DQ188">
        <v>1123.028928571429</v>
      </c>
      <c r="DR188">
        <v>1159.176785714286</v>
      </c>
      <c r="DS188">
        <v>19.40481428571429</v>
      </c>
      <c r="DT188">
        <v>18.55744642857143</v>
      </c>
      <c r="DU188">
        <v>1124.554285714286</v>
      </c>
      <c r="DV188">
        <v>19.68895357142857</v>
      </c>
      <c r="DW188">
        <v>499.9906785714286</v>
      </c>
      <c r="DX188">
        <v>90.70028214285716</v>
      </c>
      <c r="DY188">
        <v>0.09990987142857144</v>
      </c>
      <c r="DZ188">
        <v>26.70115</v>
      </c>
      <c r="EA188">
        <v>27.9333</v>
      </c>
      <c r="EB188">
        <v>999.9000000000002</v>
      </c>
      <c r="EC188">
        <v>0</v>
      </c>
      <c r="ED188">
        <v>0</v>
      </c>
      <c r="EE188">
        <v>10004.64214285714</v>
      </c>
      <c r="EF188">
        <v>0</v>
      </c>
      <c r="EG188">
        <v>564.1138571428571</v>
      </c>
      <c r="EH188">
        <v>-36.14903928571429</v>
      </c>
      <c r="EI188">
        <v>1145.251785714286</v>
      </c>
      <c r="EJ188">
        <v>1181.096428571429</v>
      </c>
      <c r="EK188">
        <v>0.8473588928571431</v>
      </c>
      <c r="EL188">
        <v>1159.176785714286</v>
      </c>
      <c r="EM188">
        <v>18.55744642857143</v>
      </c>
      <c r="EN188">
        <v>1.760022142857143</v>
      </c>
      <c r="EO188">
        <v>1.683167857142857</v>
      </c>
      <c r="EP188">
        <v>15.43618928571429</v>
      </c>
      <c r="EQ188">
        <v>14.74203571428571</v>
      </c>
      <c r="ER188">
        <v>1999.996785714285</v>
      </c>
      <c r="ES188">
        <v>0.97999675</v>
      </c>
      <c r="ET188">
        <v>0.02000341785714286</v>
      </c>
      <c r="EU188">
        <v>0</v>
      </c>
      <c r="EV188">
        <v>96.21700357142856</v>
      </c>
      <c r="EW188">
        <v>5.00078</v>
      </c>
      <c r="EX188">
        <v>3109.449642857142</v>
      </c>
      <c r="EY188">
        <v>16379.57857142857</v>
      </c>
      <c r="EZ188">
        <v>42.09571428571427</v>
      </c>
      <c r="FA188">
        <v>44.11146428571427</v>
      </c>
      <c r="FB188">
        <v>42.32782142857142</v>
      </c>
      <c r="FC188">
        <v>43.42835714285713</v>
      </c>
      <c r="FD188">
        <v>42.95514285714285</v>
      </c>
      <c r="FE188">
        <v>1955.086785714286</v>
      </c>
      <c r="FF188">
        <v>39.91</v>
      </c>
      <c r="FG188">
        <v>0</v>
      </c>
      <c r="FH188">
        <v>1686153471.1</v>
      </c>
      <c r="FI188">
        <v>0</v>
      </c>
      <c r="FJ188">
        <v>96.27172</v>
      </c>
      <c r="FK188">
        <v>1.335492302251101</v>
      </c>
      <c r="FL188">
        <v>1356.558463913834</v>
      </c>
      <c r="FM188">
        <v>3117.998</v>
      </c>
      <c r="FN188">
        <v>15</v>
      </c>
      <c r="FO188">
        <v>0</v>
      </c>
      <c r="FP188" t="s">
        <v>431</v>
      </c>
      <c r="FQ188">
        <v>1685208052.5</v>
      </c>
      <c r="FR188">
        <v>1685208070</v>
      </c>
      <c r="FS188">
        <v>0</v>
      </c>
      <c r="FT188">
        <v>0.013</v>
      </c>
      <c r="FU188">
        <v>-0.005</v>
      </c>
      <c r="FV188">
        <v>-0.464</v>
      </c>
      <c r="FW188">
        <v>-0.401</v>
      </c>
      <c r="FX188">
        <v>420</v>
      </c>
      <c r="FY188">
        <v>0</v>
      </c>
      <c r="FZ188">
        <v>0.03</v>
      </c>
      <c r="GA188">
        <v>0.02</v>
      </c>
      <c r="GB188">
        <v>-36.2827756097561</v>
      </c>
      <c r="GC188">
        <v>2.114581881533139</v>
      </c>
      <c r="GD188">
        <v>0.2909977342804161</v>
      </c>
      <c r="GE188">
        <v>0</v>
      </c>
      <c r="GF188">
        <v>0.8516529756097561</v>
      </c>
      <c r="GG188">
        <v>-0.09054296864111573</v>
      </c>
      <c r="GH188">
        <v>0.008970424338027886</v>
      </c>
      <c r="GI188">
        <v>1</v>
      </c>
      <c r="GJ188">
        <v>1</v>
      </c>
      <c r="GK188">
        <v>2</v>
      </c>
      <c r="GL188" t="s">
        <v>439</v>
      </c>
      <c r="GM188">
        <v>3.10181</v>
      </c>
      <c r="GN188">
        <v>2.75823</v>
      </c>
      <c r="GO188">
        <v>0.175125</v>
      </c>
      <c r="GP188">
        <v>0.178487</v>
      </c>
      <c r="GQ188">
        <v>0.0942721</v>
      </c>
      <c r="GR188">
        <v>0.090891</v>
      </c>
      <c r="GS188">
        <v>21199.1</v>
      </c>
      <c r="GT188">
        <v>20776.5</v>
      </c>
      <c r="GU188">
        <v>26254.3</v>
      </c>
      <c r="GV188">
        <v>25638.6</v>
      </c>
      <c r="GW188">
        <v>38159.5</v>
      </c>
      <c r="GX188">
        <v>35375.7</v>
      </c>
      <c r="GY188">
        <v>45897.2</v>
      </c>
      <c r="GZ188">
        <v>42094.8</v>
      </c>
      <c r="HA188">
        <v>1.85737</v>
      </c>
      <c r="HB188">
        <v>1.76365</v>
      </c>
      <c r="HC188">
        <v>0.0100024</v>
      </c>
      <c r="HD188">
        <v>0</v>
      </c>
      <c r="HE188">
        <v>27.7411</v>
      </c>
      <c r="HF188">
        <v>999.9</v>
      </c>
      <c r="HG188">
        <v>30.1</v>
      </c>
      <c r="HH188">
        <v>44.7</v>
      </c>
      <c r="HI188">
        <v>31.4958</v>
      </c>
      <c r="HJ188">
        <v>61.2703</v>
      </c>
      <c r="HK188">
        <v>28.149</v>
      </c>
      <c r="HL188">
        <v>1</v>
      </c>
      <c r="HM188">
        <v>0.307281</v>
      </c>
      <c r="HN188">
        <v>3.12605</v>
      </c>
      <c r="HO188">
        <v>20.2775</v>
      </c>
      <c r="HP188">
        <v>5.21235</v>
      </c>
      <c r="HQ188">
        <v>11.98</v>
      </c>
      <c r="HR188">
        <v>4.96345</v>
      </c>
      <c r="HS188">
        <v>3.27415</v>
      </c>
      <c r="HT188">
        <v>9999</v>
      </c>
      <c r="HU188">
        <v>9999</v>
      </c>
      <c r="HV188">
        <v>9999</v>
      </c>
      <c r="HW188">
        <v>57.9</v>
      </c>
      <c r="HX188">
        <v>1.86401</v>
      </c>
      <c r="HY188">
        <v>1.8602</v>
      </c>
      <c r="HZ188">
        <v>1.85865</v>
      </c>
      <c r="IA188">
        <v>1.85989</v>
      </c>
      <c r="IB188">
        <v>1.85989</v>
      </c>
      <c r="IC188">
        <v>1.85852</v>
      </c>
      <c r="ID188">
        <v>1.8576</v>
      </c>
      <c r="IE188">
        <v>1.85242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-1.55</v>
      </c>
      <c r="IT188">
        <v>-0.2843</v>
      </c>
      <c r="IU188">
        <v>-0.7885906718864093</v>
      </c>
      <c r="IV188">
        <v>-0.0007240741224296705</v>
      </c>
      <c r="IW188">
        <v>1.394155135453638E-07</v>
      </c>
      <c r="IX188">
        <v>-7.009397865246837E-11</v>
      </c>
      <c r="IY188">
        <v>-0.2677907096197649</v>
      </c>
      <c r="IZ188">
        <v>-0.01839738240005131</v>
      </c>
      <c r="JA188">
        <v>0.0009886339832832726</v>
      </c>
      <c r="JB188">
        <v>-4.895939666473346E-06</v>
      </c>
      <c r="JC188">
        <v>3</v>
      </c>
      <c r="JD188">
        <v>2018</v>
      </c>
      <c r="JE188">
        <v>1</v>
      </c>
      <c r="JF188">
        <v>26</v>
      </c>
      <c r="JG188">
        <v>15757.1</v>
      </c>
      <c r="JH188">
        <v>15756.8</v>
      </c>
      <c r="JI188">
        <v>2.677</v>
      </c>
      <c r="JJ188">
        <v>2.65625</v>
      </c>
      <c r="JK188">
        <v>1.49658</v>
      </c>
      <c r="JL188">
        <v>2.38281</v>
      </c>
      <c r="JM188">
        <v>1.54785</v>
      </c>
      <c r="JN188">
        <v>2.4585</v>
      </c>
      <c r="JO188">
        <v>46.7674</v>
      </c>
      <c r="JP188">
        <v>13.8256</v>
      </c>
      <c r="JQ188">
        <v>18</v>
      </c>
      <c r="JR188">
        <v>490.429</v>
      </c>
      <c r="JS188">
        <v>444.969</v>
      </c>
      <c r="JT188">
        <v>23.2817</v>
      </c>
      <c r="JU188">
        <v>31.105</v>
      </c>
      <c r="JV188">
        <v>29.9999</v>
      </c>
      <c r="JW188">
        <v>31.1365</v>
      </c>
      <c r="JX188">
        <v>31.0891</v>
      </c>
      <c r="JY188">
        <v>53.7287</v>
      </c>
      <c r="JZ188">
        <v>36.1249</v>
      </c>
      <c r="KA188">
        <v>0</v>
      </c>
      <c r="KB188">
        <v>23.3148</v>
      </c>
      <c r="KC188">
        <v>1209.03</v>
      </c>
      <c r="KD188">
        <v>18.5803</v>
      </c>
      <c r="KE188">
        <v>100.31</v>
      </c>
      <c r="KF188">
        <v>100.086</v>
      </c>
    </row>
    <row r="189" spans="1:292">
      <c r="A189">
        <v>169</v>
      </c>
      <c r="B189">
        <v>1686153483.1</v>
      </c>
      <c r="C189">
        <v>4232.099999904633</v>
      </c>
      <c r="D189" t="s">
        <v>774</v>
      </c>
      <c r="E189" t="s">
        <v>775</v>
      </c>
      <c r="F189">
        <v>5</v>
      </c>
      <c r="G189" t="s">
        <v>631</v>
      </c>
      <c r="H189">
        <v>1686153475.6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1214.704268946609</v>
      </c>
      <c r="AJ189">
        <v>1187.198909090909</v>
      </c>
      <c r="AK189">
        <v>3.404397264791402</v>
      </c>
      <c r="AL189">
        <v>66.84819655366584</v>
      </c>
      <c r="AM189">
        <f>(AO189 - AN189 + DX189*1E3/(8.314*(DZ189+273.15)) * AQ189/DW189 * AP189) * DW189/(100*DK189) * 1000/(1000 - AO189)</f>
        <v>0</v>
      </c>
      <c r="AN189">
        <v>18.55324042800351</v>
      </c>
      <c r="AO189">
        <v>19.38176121212121</v>
      </c>
      <c r="AP189">
        <v>-2.18097079296551E-05</v>
      </c>
      <c r="AQ189">
        <v>100.2819492791305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1.24</v>
      </c>
      <c r="DL189">
        <v>0.5</v>
      </c>
      <c r="DM189" t="s">
        <v>430</v>
      </c>
      <c r="DN189">
        <v>2</v>
      </c>
      <c r="DO189" t="b">
        <v>1</v>
      </c>
      <c r="DP189">
        <v>1686153475.6</v>
      </c>
      <c r="DQ189">
        <v>1140.742592592593</v>
      </c>
      <c r="DR189">
        <v>1176.858148148148</v>
      </c>
      <c r="DS189">
        <v>19.39520370370371</v>
      </c>
      <c r="DT189">
        <v>18.55518518518518</v>
      </c>
      <c r="DU189">
        <v>1142.28</v>
      </c>
      <c r="DV189">
        <v>19.67948148148148</v>
      </c>
      <c r="DW189">
        <v>499.988037037037</v>
      </c>
      <c r="DX189">
        <v>90.70016296296298</v>
      </c>
      <c r="DY189">
        <v>0.09994267037037036</v>
      </c>
      <c r="DZ189">
        <v>26.68922962962963</v>
      </c>
      <c r="EA189">
        <v>27.91413333333333</v>
      </c>
      <c r="EB189">
        <v>999.9000000000001</v>
      </c>
      <c r="EC189">
        <v>0</v>
      </c>
      <c r="ED189">
        <v>0</v>
      </c>
      <c r="EE189">
        <v>10013.79851851852</v>
      </c>
      <c r="EF189">
        <v>0</v>
      </c>
      <c r="EG189">
        <v>605.696148148148</v>
      </c>
      <c r="EH189">
        <v>-36.11682592592593</v>
      </c>
      <c r="EI189">
        <v>1163.304074074074</v>
      </c>
      <c r="EJ189">
        <v>1199.108888888889</v>
      </c>
      <c r="EK189">
        <v>0.8400098518518517</v>
      </c>
      <c r="EL189">
        <v>1176.858148148148</v>
      </c>
      <c r="EM189">
        <v>18.55518518518518</v>
      </c>
      <c r="EN189">
        <v>1.759147777777778</v>
      </c>
      <c r="EO189">
        <v>1.68296</v>
      </c>
      <c r="EP189">
        <v>15.42844444444444</v>
      </c>
      <c r="EQ189">
        <v>14.74013333333333</v>
      </c>
      <c r="ER189">
        <v>2000.014074074074</v>
      </c>
      <c r="ES189">
        <v>0.9799966666666667</v>
      </c>
      <c r="ET189">
        <v>0.02000350740740741</v>
      </c>
      <c r="EU189">
        <v>0</v>
      </c>
      <c r="EV189">
        <v>96.32433333333331</v>
      </c>
      <c r="EW189">
        <v>5.00078</v>
      </c>
      <c r="EX189">
        <v>3184.362962962963</v>
      </c>
      <c r="EY189">
        <v>16379.72592592593</v>
      </c>
      <c r="EZ189">
        <v>42.09459259259259</v>
      </c>
      <c r="FA189">
        <v>44.09003703703704</v>
      </c>
      <c r="FB189">
        <v>42.32607407407407</v>
      </c>
      <c r="FC189">
        <v>43.42344444444444</v>
      </c>
      <c r="FD189">
        <v>42.88637037037036</v>
      </c>
      <c r="FE189">
        <v>1955.104074074074</v>
      </c>
      <c r="FF189">
        <v>39.91</v>
      </c>
      <c r="FG189">
        <v>0</v>
      </c>
      <c r="FH189">
        <v>1686153476.5</v>
      </c>
      <c r="FI189">
        <v>0</v>
      </c>
      <c r="FJ189">
        <v>96.3850076923077</v>
      </c>
      <c r="FK189">
        <v>1.206584595564895</v>
      </c>
      <c r="FL189">
        <v>452.0998283609151</v>
      </c>
      <c r="FM189">
        <v>3183.712307692307</v>
      </c>
      <c r="FN189">
        <v>15</v>
      </c>
      <c r="FO189">
        <v>0</v>
      </c>
      <c r="FP189" t="s">
        <v>431</v>
      </c>
      <c r="FQ189">
        <v>1685208052.5</v>
      </c>
      <c r="FR189">
        <v>1685208070</v>
      </c>
      <c r="FS189">
        <v>0</v>
      </c>
      <c r="FT189">
        <v>0.013</v>
      </c>
      <c r="FU189">
        <v>-0.005</v>
      </c>
      <c r="FV189">
        <v>-0.464</v>
      </c>
      <c r="FW189">
        <v>-0.401</v>
      </c>
      <c r="FX189">
        <v>420</v>
      </c>
      <c r="FY189">
        <v>0</v>
      </c>
      <c r="FZ189">
        <v>0.03</v>
      </c>
      <c r="GA189">
        <v>0.02</v>
      </c>
      <c r="GB189">
        <v>-36.16310731707317</v>
      </c>
      <c r="GC189">
        <v>0.3166620209058778</v>
      </c>
      <c r="GD189">
        <v>0.1155446157946943</v>
      </c>
      <c r="GE189">
        <v>0</v>
      </c>
      <c r="GF189">
        <v>0.8458040243902439</v>
      </c>
      <c r="GG189">
        <v>-0.08492816027874461</v>
      </c>
      <c r="GH189">
        <v>0.008426089526388993</v>
      </c>
      <c r="GI189">
        <v>1</v>
      </c>
      <c r="GJ189">
        <v>1</v>
      </c>
      <c r="GK189">
        <v>2</v>
      </c>
      <c r="GL189" t="s">
        <v>439</v>
      </c>
      <c r="GM189">
        <v>3.10201</v>
      </c>
      <c r="GN189">
        <v>2.75819</v>
      </c>
      <c r="GO189">
        <v>0.176711</v>
      </c>
      <c r="GP189">
        <v>0.180028</v>
      </c>
      <c r="GQ189">
        <v>0.0942355</v>
      </c>
      <c r="GR189">
        <v>0.09089270000000001</v>
      </c>
      <c r="GS189">
        <v>21158.4</v>
      </c>
      <c r="GT189">
        <v>20737.6</v>
      </c>
      <c r="GU189">
        <v>26254.4</v>
      </c>
      <c r="GV189">
        <v>25638.8</v>
      </c>
      <c r="GW189">
        <v>38161.5</v>
      </c>
      <c r="GX189">
        <v>35376</v>
      </c>
      <c r="GY189">
        <v>45897.5</v>
      </c>
      <c r="GZ189">
        <v>42095.1</v>
      </c>
      <c r="HA189">
        <v>1.85772</v>
      </c>
      <c r="HB189">
        <v>1.7633</v>
      </c>
      <c r="HC189">
        <v>0.0102818</v>
      </c>
      <c r="HD189">
        <v>0</v>
      </c>
      <c r="HE189">
        <v>27.7122</v>
      </c>
      <c r="HF189">
        <v>999.9</v>
      </c>
      <c r="HG189">
        <v>30.1</v>
      </c>
      <c r="HH189">
        <v>44.7</v>
      </c>
      <c r="HI189">
        <v>31.4951</v>
      </c>
      <c r="HJ189">
        <v>60.7403</v>
      </c>
      <c r="HK189">
        <v>28.105</v>
      </c>
      <c r="HL189">
        <v>1</v>
      </c>
      <c r="HM189">
        <v>0.30657</v>
      </c>
      <c r="HN189">
        <v>2.99693</v>
      </c>
      <c r="HO189">
        <v>20.2802</v>
      </c>
      <c r="HP189">
        <v>5.21325</v>
      </c>
      <c r="HQ189">
        <v>11.98</v>
      </c>
      <c r="HR189">
        <v>4.96375</v>
      </c>
      <c r="HS189">
        <v>3.2743</v>
      </c>
      <c r="HT189">
        <v>9999</v>
      </c>
      <c r="HU189">
        <v>9999</v>
      </c>
      <c r="HV189">
        <v>9999</v>
      </c>
      <c r="HW189">
        <v>57.9</v>
      </c>
      <c r="HX189">
        <v>1.86401</v>
      </c>
      <c r="HY189">
        <v>1.8602</v>
      </c>
      <c r="HZ189">
        <v>1.85866</v>
      </c>
      <c r="IA189">
        <v>1.85989</v>
      </c>
      <c r="IB189">
        <v>1.85989</v>
      </c>
      <c r="IC189">
        <v>1.85852</v>
      </c>
      <c r="ID189">
        <v>1.8576</v>
      </c>
      <c r="IE189">
        <v>1.85242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-1.55</v>
      </c>
      <c r="IT189">
        <v>-0.2845</v>
      </c>
      <c r="IU189">
        <v>-0.7885906718864093</v>
      </c>
      <c r="IV189">
        <v>-0.0007240741224296705</v>
      </c>
      <c r="IW189">
        <v>1.394155135453638E-07</v>
      </c>
      <c r="IX189">
        <v>-7.009397865246837E-11</v>
      </c>
      <c r="IY189">
        <v>-0.2677907096197649</v>
      </c>
      <c r="IZ189">
        <v>-0.01839738240005131</v>
      </c>
      <c r="JA189">
        <v>0.0009886339832832726</v>
      </c>
      <c r="JB189">
        <v>-4.895939666473346E-06</v>
      </c>
      <c r="JC189">
        <v>3</v>
      </c>
      <c r="JD189">
        <v>2018</v>
      </c>
      <c r="JE189">
        <v>1</v>
      </c>
      <c r="JF189">
        <v>26</v>
      </c>
      <c r="JG189">
        <v>15757.2</v>
      </c>
      <c r="JH189">
        <v>15756.9</v>
      </c>
      <c r="JI189">
        <v>2.70996</v>
      </c>
      <c r="JJ189">
        <v>2.65625</v>
      </c>
      <c r="JK189">
        <v>1.49658</v>
      </c>
      <c r="JL189">
        <v>2.38281</v>
      </c>
      <c r="JM189">
        <v>1.54907</v>
      </c>
      <c r="JN189">
        <v>2.47437</v>
      </c>
      <c r="JO189">
        <v>46.7674</v>
      </c>
      <c r="JP189">
        <v>13.8256</v>
      </c>
      <c r="JQ189">
        <v>18</v>
      </c>
      <c r="JR189">
        <v>490.624</v>
      </c>
      <c r="JS189">
        <v>444.728</v>
      </c>
      <c r="JT189">
        <v>23.3348</v>
      </c>
      <c r="JU189">
        <v>31.1023</v>
      </c>
      <c r="JV189">
        <v>29.9997</v>
      </c>
      <c r="JW189">
        <v>31.1346</v>
      </c>
      <c r="JX189">
        <v>31.0857</v>
      </c>
      <c r="JY189">
        <v>54.3725</v>
      </c>
      <c r="JZ189">
        <v>36.1249</v>
      </c>
      <c r="KA189">
        <v>0</v>
      </c>
      <c r="KB189">
        <v>23.3811</v>
      </c>
      <c r="KC189">
        <v>1222.4</v>
      </c>
      <c r="KD189">
        <v>18.5961</v>
      </c>
      <c r="KE189">
        <v>100.31</v>
      </c>
      <c r="KF189">
        <v>100.087</v>
      </c>
    </row>
    <row r="190" spans="1:292">
      <c r="A190">
        <v>170</v>
      </c>
      <c r="B190">
        <v>1686153488.1</v>
      </c>
      <c r="C190">
        <v>4237.099999904633</v>
      </c>
      <c r="D190" t="s">
        <v>776</v>
      </c>
      <c r="E190" t="s">
        <v>777</v>
      </c>
      <c r="F190">
        <v>5</v>
      </c>
      <c r="G190" t="s">
        <v>631</v>
      </c>
      <c r="H190">
        <v>1686153480.314285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1231.777423106172</v>
      </c>
      <c r="AJ190">
        <v>1204.240242424242</v>
      </c>
      <c r="AK190">
        <v>3.423851624042803</v>
      </c>
      <c r="AL190">
        <v>66.84819655366584</v>
      </c>
      <c r="AM190">
        <f>(AO190 - AN190 + DX190*1E3/(8.314*(DZ190+273.15)) * AQ190/DW190 * AP190) * DW190/(100*DK190) * 1000/(1000 - AO190)</f>
        <v>0</v>
      </c>
      <c r="AN190">
        <v>18.55191387029947</v>
      </c>
      <c r="AO190">
        <v>19.37538121212122</v>
      </c>
      <c r="AP190">
        <v>-1.504400132962929E-05</v>
      </c>
      <c r="AQ190">
        <v>100.2819492791305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1.24</v>
      </c>
      <c r="DL190">
        <v>0.5</v>
      </c>
      <c r="DM190" t="s">
        <v>430</v>
      </c>
      <c r="DN190">
        <v>2</v>
      </c>
      <c r="DO190" t="b">
        <v>1</v>
      </c>
      <c r="DP190">
        <v>1686153480.314285</v>
      </c>
      <c r="DQ190">
        <v>1156.505357142857</v>
      </c>
      <c r="DR190">
        <v>1192.653214285714</v>
      </c>
      <c r="DS190">
        <v>19.38664642857143</v>
      </c>
      <c r="DT190">
        <v>18.55356071428571</v>
      </c>
      <c r="DU190">
        <v>1158.054642857143</v>
      </c>
      <c r="DV190">
        <v>19.67105</v>
      </c>
      <c r="DW190">
        <v>499.9971785714285</v>
      </c>
      <c r="DX190">
        <v>90.70015000000001</v>
      </c>
      <c r="DY190">
        <v>0.0999459107142857</v>
      </c>
      <c r="DZ190">
        <v>26.68068928571429</v>
      </c>
      <c r="EA190">
        <v>27.90012857142857</v>
      </c>
      <c r="EB190">
        <v>999.9000000000002</v>
      </c>
      <c r="EC190">
        <v>0</v>
      </c>
      <c r="ED190">
        <v>0</v>
      </c>
      <c r="EE190">
        <v>10015.35535714286</v>
      </c>
      <c r="EF190">
        <v>0</v>
      </c>
      <c r="EG190">
        <v>623.2369285714285</v>
      </c>
      <c r="EH190">
        <v>-36.14873928571429</v>
      </c>
      <c r="EI190">
        <v>1179.368928571429</v>
      </c>
      <c r="EJ190">
        <v>1215.200714285714</v>
      </c>
      <c r="EK190">
        <v>0.83308975</v>
      </c>
      <c r="EL190">
        <v>1192.653214285714</v>
      </c>
      <c r="EM190">
        <v>18.55356071428571</v>
      </c>
      <c r="EN190">
        <v>1.758371071428572</v>
      </c>
      <c r="EO190">
        <v>1.682810714285714</v>
      </c>
      <c r="EP190">
        <v>15.42156428571429</v>
      </c>
      <c r="EQ190">
        <v>14.73876785714286</v>
      </c>
      <c r="ER190">
        <v>2000.000357142857</v>
      </c>
      <c r="ES190">
        <v>0.9799963214285715</v>
      </c>
      <c r="ET190">
        <v>0.02000387142857143</v>
      </c>
      <c r="EU190">
        <v>0</v>
      </c>
      <c r="EV190">
        <v>96.38599285714285</v>
      </c>
      <c r="EW190">
        <v>5.00078</v>
      </c>
      <c r="EX190">
        <v>3214.822857142856</v>
      </c>
      <c r="EY190">
        <v>16379.61785714286</v>
      </c>
      <c r="EZ190">
        <v>42.10910714285713</v>
      </c>
      <c r="FA190">
        <v>44.07110714285714</v>
      </c>
      <c r="FB190">
        <v>42.30332142857142</v>
      </c>
      <c r="FC190">
        <v>43.41721428571428</v>
      </c>
      <c r="FD190">
        <v>42.83907142857142</v>
      </c>
      <c r="FE190">
        <v>1955.090357142857</v>
      </c>
      <c r="FF190">
        <v>39.91</v>
      </c>
      <c r="FG190">
        <v>0</v>
      </c>
      <c r="FH190">
        <v>1686153481.3</v>
      </c>
      <c r="FI190">
        <v>0</v>
      </c>
      <c r="FJ190">
        <v>96.4328076923077</v>
      </c>
      <c r="FK190">
        <v>0.9897845954063615</v>
      </c>
      <c r="FL190">
        <v>-20.30529935135571</v>
      </c>
      <c r="FM190">
        <v>3216.108846153846</v>
      </c>
      <c r="FN190">
        <v>15</v>
      </c>
      <c r="FO190">
        <v>0</v>
      </c>
      <c r="FP190" t="s">
        <v>431</v>
      </c>
      <c r="FQ190">
        <v>1685208052.5</v>
      </c>
      <c r="FR190">
        <v>1685208070</v>
      </c>
      <c r="FS190">
        <v>0</v>
      </c>
      <c r="FT190">
        <v>0.013</v>
      </c>
      <c r="FU190">
        <v>-0.005</v>
      </c>
      <c r="FV190">
        <v>-0.464</v>
      </c>
      <c r="FW190">
        <v>-0.401</v>
      </c>
      <c r="FX190">
        <v>420</v>
      </c>
      <c r="FY190">
        <v>0</v>
      </c>
      <c r="FZ190">
        <v>0.03</v>
      </c>
      <c r="GA190">
        <v>0.02</v>
      </c>
      <c r="GB190">
        <v>-36.14757073170732</v>
      </c>
      <c r="GC190">
        <v>-0.1851177700349735</v>
      </c>
      <c r="GD190">
        <v>0.1093336362763811</v>
      </c>
      <c r="GE190">
        <v>0</v>
      </c>
      <c r="GF190">
        <v>0.837023780487805</v>
      </c>
      <c r="GG190">
        <v>-0.08871123344947771</v>
      </c>
      <c r="GH190">
        <v>0.008822564519906453</v>
      </c>
      <c r="GI190">
        <v>1</v>
      </c>
      <c r="GJ190">
        <v>1</v>
      </c>
      <c r="GK190">
        <v>2</v>
      </c>
      <c r="GL190" t="s">
        <v>439</v>
      </c>
      <c r="GM190">
        <v>3.10178</v>
      </c>
      <c r="GN190">
        <v>2.7582</v>
      </c>
      <c r="GO190">
        <v>0.178281</v>
      </c>
      <c r="GP190">
        <v>0.181582</v>
      </c>
      <c r="GQ190">
        <v>0.0942206</v>
      </c>
      <c r="GR190">
        <v>0.0908846</v>
      </c>
      <c r="GS190">
        <v>21118.2</v>
      </c>
      <c r="GT190">
        <v>20698.3</v>
      </c>
      <c r="GU190">
        <v>26254.6</v>
      </c>
      <c r="GV190">
        <v>25638.8</v>
      </c>
      <c r="GW190">
        <v>38162.6</v>
      </c>
      <c r="GX190">
        <v>35376.6</v>
      </c>
      <c r="GY190">
        <v>45897.9</v>
      </c>
      <c r="GZ190">
        <v>42095.1</v>
      </c>
      <c r="HA190">
        <v>1.85735</v>
      </c>
      <c r="HB190">
        <v>1.7635</v>
      </c>
      <c r="HC190">
        <v>0.0128523</v>
      </c>
      <c r="HD190">
        <v>0</v>
      </c>
      <c r="HE190">
        <v>27.6845</v>
      </c>
      <c r="HF190">
        <v>999.9</v>
      </c>
      <c r="HG190">
        <v>30.1</v>
      </c>
      <c r="HH190">
        <v>44.7</v>
      </c>
      <c r="HI190">
        <v>31.4926</v>
      </c>
      <c r="HJ190">
        <v>61.0203</v>
      </c>
      <c r="HK190">
        <v>28.137</v>
      </c>
      <c r="HL190">
        <v>1</v>
      </c>
      <c r="HM190">
        <v>0.305617</v>
      </c>
      <c r="HN190">
        <v>2.82802</v>
      </c>
      <c r="HO190">
        <v>20.2832</v>
      </c>
      <c r="HP190">
        <v>5.21355</v>
      </c>
      <c r="HQ190">
        <v>11.98</v>
      </c>
      <c r="HR190">
        <v>4.9638</v>
      </c>
      <c r="HS190">
        <v>3.27428</v>
      </c>
      <c r="HT190">
        <v>9999</v>
      </c>
      <c r="HU190">
        <v>9999</v>
      </c>
      <c r="HV190">
        <v>9999</v>
      </c>
      <c r="HW190">
        <v>57.9</v>
      </c>
      <c r="HX190">
        <v>1.86401</v>
      </c>
      <c r="HY190">
        <v>1.8602</v>
      </c>
      <c r="HZ190">
        <v>1.85864</v>
      </c>
      <c r="IA190">
        <v>1.85989</v>
      </c>
      <c r="IB190">
        <v>1.85989</v>
      </c>
      <c r="IC190">
        <v>1.85852</v>
      </c>
      <c r="ID190">
        <v>1.8576</v>
      </c>
      <c r="IE190">
        <v>1.85242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-1.57</v>
      </c>
      <c r="IT190">
        <v>-0.2846</v>
      </c>
      <c r="IU190">
        <v>-0.7885906718864093</v>
      </c>
      <c r="IV190">
        <v>-0.0007240741224296705</v>
      </c>
      <c r="IW190">
        <v>1.394155135453638E-07</v>
      </c>
      <c r="IX190">
        <v>-7.009397865246837E-11</v>
      </c>
      <c r="IY190">
        <v>-0.2677907096197649</v>
      </c>
      <c r="IZ190">
        <v>-0.01839738240005131</v>
      </c>
      <c r="JA190">
        <v>0.0009886339832832726</v>
      </c>
      <c r="JB190">
        <v>-4.895939666473346E-06</v>
      </c>
      <c r="JC190">
        <v>3</v>
      </c>
      <c r="JD190">
        <v>2018</v>
      </c>
      <c r="JE190">
        <v>1</v>
      </c>
      <c r="JF190">
        <v>26</v>
      </c>
      <c r="JG190">
        <v>15757.3</v>
      </c>
      <c r="JH190">
        <v>15757</v>
      </c>
      <c r="JI190">
        <v>2.73804</v>
      </c>
      <c r="JJ190">
        <v>2.66235</v>
      </c>
      <c r="JK190">
        <v>1.49658</v>
      </c>
      <c r="JL190">
        <v>2.38281</v>
      </c>
      <c r="JM190">
        <v>1.54785</v>
      </c>
      <c r="JN190">
        <v>2.42432</v>
      </c>
      <c r="JO190">
        <v>46.7674</v>
      </c>
      <c r="JP190">
        <v>13.8168</v>
      </c>
      <c r="JQ190">
        <v>18</v>
      </c>
      <c r="JR190">
        <v>490.385</v>
      </c>
      <c r="JS190">
        <v>444.828</v>
      </c>
      <c r="JT190">
        <v>23.4052</v>
      </c>
      <c r="JU190">
        <v>31.101</v>
      </c>
      <c r="JV190">
        <v>29.9992</v>
      </c>
      <c r="JW190">
        <v>31.1326</v>
      </c>
      <c r="JX190">
        <v>31.0824</v>
      </c>
      <c r="JY190">
        <v>54.9306</v>
      </c>
      <c r="JZ190">
        <v>36.1249</v>
      </c>
      <c r="KA190">
        <v>0</v>
      </c>
      <c r="KB190">
        <v>23.4653</v>
      </c>
      <c r="KC190">
        <v>1242.44</v>
      </c>
      <c r="KD190">
        <v>18.5954</v>
      </c>
      <c r="KE190">
        <v>100.311</v>
      </c>
      <c r="KF190">
        <v>100.087</v>
      </c>
    </row>
    <row r="191" spans="1:292">
      <c r="A191">
        <v>171</v>
      </c>
      <c r="B191">
        <v>1686153493.1</v>
      </c>
      <c r="C191">
        <v>4242.099999904633</v>
      </c>
      <c r="D191" t="s">
        <v>778</v>
      </c>
      <c r="E191" t="s">
        <v>779</v>
      </c>
      <c r="F191">
        <v>5</v>
      </c>
      <c r="G191" t="s">
        <v>631</v>
      </c>
      <c r="H191">
        <v>1686153485.6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1248.722707195144</v>
      </c>
      <c r="AJ191">
        <v>1221.186484848485</v>
      </c>
      <c r="AK191">
        <v>3.393354530483172</v>
      </c>
      <c r="AL191">
        <v>66.84819655366584</v>
      </c>
      <c r="AM191">
        <f>(AO191 - AN191 + DX191*1E3/(8.314*(DZ191+273.15)) * AQ191/DW191 * AP191) * DW191/(100*DK191) * 1000/(1000 - AO191)</f>
        <v>0</v>
      </c>
      <c r="AN191">
        <v>18.5479976130267</v>
      </c>
      <c r="AO191">
        <v>19.36527212121211</v>
      </c>
      <c r="AP191">
        <v>-2.085633071431451E-05</v>
      </c>
      <c r="AQ191">
        <v>100.2819492791305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1.24</v>
      </c>
      <c r="DL191">
        <v>0.5</v>
      </c>
      <c r="DM191" t="s">
        <v>430</v>
      </c>
      <c r="DN191">
        <v>2</v>
      </c>
      <c r="DO191" t="b">
        <v>1</v>
      </c>
      <c r="DP191">
        <v>1686153485.6</v>
      </c>
      <c r="DQ191">
        <v>1174.186666666667</v>
      </c>
      <c r="DR191">
        <v>1210.366296296296</v>
      </c>
      <c r="DS191">
        <v>19.37780740740741</v>
      </c>
      <c r="DT191">
        <v>18.55122592592593</v>
      </c>
      <c r="DU191">
        <v>1175.747407407407</v>
      </c>
      <c r="DV191">
        <v>19.66233703703704</v>
      </c>
      <c r="DW191">
        <v>500.0235555555556</v>
      </c>
      <c r="DX191">
        <v>90.70029629629627</v>
      </c>
      <c r="DY191">
        <v>0.1001105407407407</v>
      </c>
      <c r="DZ191">
        <v>26.67331111111111</v>
      </c>
      <c r="EA191">
        <v>27.88677037037037</v>
      </c>
      <c r="EB191">
        <v>999.9000000000001</v>
      </c>
      <c r="EC191">
        <v>0</v>
      </c>
      <c r="ED191">
        <v>0</v>
      </c>
      <c r="EE191">
        <v>9990.855185185184</v>
      </c>
      <c r="EF191">
        <v>0</v>
      </c>
      <c r="EG191">
        <v>632.4837037037038</v>
      </c>
      <c r="EH191">
        <v>-36.18032592592593</v>
      </c>
      <c r="EI191">
        <v>1197.388518518519</v>
      </c>
      <c r="EJ191">
        <v>1233.245185185185</v>
      </c>
      <c r="EK191">
        <v>0.8265866666666667</v>
      </c>
      <c r="EL191">
        <v>1210.366296296296</v>
      </c>
      <c r="EM191">
        <v>18.55122592592593</v>
      </c>
      <c r="EN191">
        <v>1.757572962962963</v>
      </c>
      <c r="EO191">
        <v>1.682601111111111</v>
      </c>
      <c r="EP191">
        <v>15.41447777777778</v>
      </c>
      <c r="EQ191">
        <v>14.73684444444445</v>
      </c>
      <c r="ER191">
        <v>2000.00962962963</v>
      </c>
      <c r="ES191">
        <v>0.9799962222222223</v>
      </c>
      <c r="ET191">
        <v>0.02000397407407408</v>
      </c>
      <c r="EU191">
        <v>0</v>
      </c>
      <c r="EV191">
        <v>96.55243703703705</v>
      </c>
      <c r="EW191">
        <v>5.00078</v>
      </c>
      <c r="EX191">
        <v>3230.860740740742</v>
      </c>
      <c r="EY191">
        <v>16379.7</v>
      </c>
      <c r="EZ191">
        <v>42.11792592592592</v>
      </c>
      <c r="FA191">
        <v>44.04599999999999</v>
      </c>
      <c r="FB191">
        <v>42.29833333333332</v>
      </c>
      <c r="FC191">
        <v>43.39329629629629</v>
      </c>
      <c r="FD191">
        <v>42.82622222222222</v>
      </c>
      <c r="FE191">
        <v>1955.099629629629</v>
      </c>
      <c r="FF191">
        <v>39.91</v>
      </c>
      <c r="FG191">
        <v>0</v>
      </c>
      <c r="FH191">
        <v>1686153486.1</v>
      </c>
      <c r="FI191">
        <v>0</v>
      </c>
      <c r="FJ191">
        <v>96.5850076923077</v>
      </c>
      <c r="FK191">
        <v>1.234208528652467</v>
      </c>
      <c r="FL191">
        <v>363.5911107086713</v>
      </c>
      <c r="FM191">
        <v>3231.715384615385</v>
      </c>
      <c r="FN191">
        <v>15</v>
      </c>
      <c r="FO191">
        <v>0</v>
      </c>
      <c r="FP191" t="s">
        <v>431</v>
      </c>
      <c r="FQ191">
        <v>1685208052.5</v>
      </c>
      <c r="FR191">
        <v>1685208070</v>
      </c>
      <c r="FS191">
        <v>0</v>
      </c>
      <c r="FT191">
        <v>0.013</v>
      </c>
      <c r="FU191">
        <v>-0.005</v>
      </c>
      <c r="FV191">
        <v>-0.464</v>
      </c>
      <c r="FW191">
        <v>-0.401</v>
      </c>
      <c r="FX191">
        <v>420</v>
      </c>
      <c r="FY191">
        <v>0</v>
      </c>
      <c r="FZ191">
        <v>0.03</v>
      </c>
      <c r="GA191">
        <v>0.02</v>
      </c>
      <c r="GB191">
        <v>-36.14852926829268</v>
      </c>
      <c r="GC191">
        <v>-0.521678048780497</v>
      </c>
      <c r="GD191">
        <v>0.1015544098882832</v>
      </c>
      <c r="GE191">
        <v>0</v>
      </c>
      <c r="GF191">
        <v>0.8318383902439024</v>
      </c>
      <c r="GG191">
        <v>-0.07964663414634177</v>
      </c>
      <c r="GH191">
        <v>0.008009442399757104</v>
      </c>
      <c r="GI191">
        <v>1</v>
      </c>
      <c r="GJ191">
        <v>1</v>
      </c>
      <c r="GK191">
        <v>2</v>
      </c>
      <c r="GL191" t="s">
        <v>439</v>
      </c>
      <c r="GM191">
        <v>3.10189</v>
      </c>
      <c r="GN191">
        <v>2.75771</v>
      </c>
      <c r="GO191">
        <v>0.179839</v>
      </c>
      <c r="GP191">
        <v>0.183126</v>
      </c>
      <c r="GQ191">
        <v>0.0941869</v>
      </c>
      <c r="GR191">
        <v>0.09087489999999999</v>
      </c>
      <c r="GS191">
        <v>21078.3</v>
      </c>
      <c r="GT191">
        <v>20659.6</v>
      </c>
      <c r="GU191">
        <v>26254.8</v>
      </c>
      <c r="GV191">
        <v>25639.2</v>
      </c>
      <c r="GW191">
        <v>38164.5</v>
      </c>
      <c r="GX191">
        <v>35377.8</v>
      </c>
      <c r="GY191">
        <v>45898.3</v>
      </c>
      <c r="GZ191">
        <v>42095.9</v>
      </c>
      <c r="HA191">
        <v>1.8574</v>
      </c>
      <c r="HB191">
        <v>1.76348</v>
      </c>
      <c r="HC191">
        <v>0.0141561</v>
      </c>
      <c r="HD191">
        <v>0</v>
      </c>
      <c r="HE191">
        <v>27.6564</v>
      </c>
      <c r="HF191">
        <v>999.9</v>
      </c>
      <c r="HG191">
        <v>30.1</v>
      </c>
      <c r="HH191">
        <v>44.7</v>
      </c>
      <c r="HI191">
        <v>31.4951</v>
      </c>
      <c r="HJ191">
        <v>60.7903</v>
      </c>
      <c r="HK191">
        <v>28.2492</v>
      </c>
      <c r="HL191">
        <v>1</v>
      </c>
      <c r="HM191">
        <v>0.304797</v>
      </c>
      <c r="HN191">
        <v>2.73869</v>
      </c>
      <c r="HO191">
        <v>20.2846</v>
      </c>
      <c r="HP191">
        <v>5.21415</v>
      </c>
      <c r="HQ191">
        <v>11.98</v>
      </c>
      <c r="HR191">
        <v>4.9637</v>
      </c>
      <c r="HS191">
        <v>3.27433</v>
      </c>
      <c r="HT191">
        <v>9999</v>
      </c>
      <c r="HU191">
        <v>9999</v>
      </c>
      <c r="HV191">
        <v>9999</v>
      </c>
      <c r="HW191">
        <v>57.9</v>
      </c>
      <c r="HX191">
        <v>1.86401</v>
      </c>
      <c r="HY191">
        <v>1.8602</v>
      </c>
      <c r="HZ191">
        <v>1.85865</v>
      </c>
      <c r="IA191">
        <v>1.85989</v>
      </c>
      <c r="IB191">
        <v>1.85989</v>
      </c>
      <c r="IC191">
        <v>1.85852</v>
      </c>
      <c r="ID191">
        <v>1.8576</v>
      </c>
      <c r="IE191">
        <v>1.85242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-1.58</v>
      </c>
      <c r="IT191">
        <v>-0.2847</v>
      </c>
      <c r="IU191">
        <v>-0.7885906718864093</v>
      </c>
      <c r="IV191">
        <v>-0.0007240741224296705</v>
      </c>
      <c r="IW191">
        <v>1.394155135453638E-07</v>
      </c>
      <c r="IX191">
        <v>-7.009397865246837E-11</v>
      </c>
      <c r="IY191">
        <v>-0.2677907096197649</v>
      </c>
      <c r="IZ191">
        <v>-0.01839738240005131</v>
      </c>
      <c r="JA191">
        <v>0.0009886339832832726</v>
      </c>
      <c r="JB191">
        <v>-4.895939666473346E-06</v>
      </c>
      <c r="JC191">
        <v>3</v>
      </c>
      <c r="JD191">
        <v>2018</v>
      </c>
      <c r="JE191">
        <v>1</v>
      </c>
      <c r="JF191">
        <v>26</v>
      </c>
      <c r="JG191">
        <v>15757.3</v>
      </c>
      <c r="JH191">
        <v>15757.1</v>
      </c>
      <c r="JI191">
        <v>2.76978</v>
      </c>
      <c r="JJ191">
        <v>2.65869</v>
      </c>
      <c r="JK191">
        <v>1.49658</v>
      </c>
      <c r="JL191">
        <v>2.38281</v>
      </c>
      <c r="JM191">
        <v>1.54785</v>
      </c>
      <c r="JN191">
        <v>2.41089</v>
      </c>
      <c r="JO191">
        <v>46.7674</v>
      </c>
      <c r="JP191">
        <v>13.8168</v>
      </c>
      <c r="JQ191">
        <v>18</v>
      </c>
      <c r="JR191">
        <v>490.39</v>
      </c>
      <c r="JS191">
        <v>444.778</v>
      </c>
      <c r="JT191">
        <v>23.4903</v>
      </c>
      <c r="JU191">
        <v>31.0989</v>
      </c>
      <c r="JV191">
        <v>29.9994</v>
      </c>
      <c r="JW191">
        <v>31.1292</v>
      </c>
      <c r="JX191">
        <v>31.0777</v>
      </c>
      <c r="JY191">
        <v>55.5715</v>
      </c>
      <c r="JZ191">
        <v>36.1249</v>
      </c>
      <c r="KA191">
        <v>0</v>
      </c>
      <c r="KB191">
        <v>23.5397</v>
      </c>
      <c r="KC191">
        <v>1255.82</v>
      </c>
      <c r="KD191">
        <v>18.6092</v>
      </c>
      <c r="KE191">
        <v>100.312</v>
      </c>
      <c r="KF191">
        <v>100.089</v>
      </c>
    </row>
    <row r="192" spans="1:292">
      <c r="A192">
        <v>172</v>
      </c>
      <c r="B192">
        <v>1686153498.1</v>
      </c>
      <c r="C192">
        <v>4247.099999904633</v>
      </c>
      <c r="D192" t="s">
        <v>780</v>
      </c>
      <c r="E192" t="s">
        <v>781</v>
      </c>
      <c r="F192">
        <v>5</v>
      </c>
      <c r="G192" t="s">
        <v>631</v>
      </c>
      <c r="H192">
        <v>1686153490.314285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1265.776145831582</v>
      </c>
      <c r="AJ192">
        <v>1238.185333333333</v>
      </c>
      <c r="AK192">
        <v>3.388500512058893</v>
      </c>
      <c r="AL192">
        <v>66.84819655366584</v>
      </c>
      <c r="AM192">
        <f>(AO192 - AN192 + DX192*1E3/(8.314*(DZ192+273.15)) * AQ192/DW192 * AP192) * DW192/(100*DK192) * 1000/(1000 - AO192)</f>
        <v>0</v>
      </c>
      <c r="AN192">
        <v>18.54862433322145</v>
      </c>
      <c r="AO192">
        <v>19.35875636363636</v>
      </c>
      <c r="AP192">
        <v>-1.499266758965488E-05</v>
      </c>
      <c r="AQ192">
        <v>100.2819492791305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1.24</v>
      </c>
      <c r="DL192">
        <v>0.5</v>
      </c>
      <c r="DM192" t="s">
        <v>430</v>
      </c>
      <c r="DN192">
        <v>2</v>
      </c>
      <c r="DO192" t="b">
        <v>1</v>
      </c>
      <c r="DP192">
        <v>1686153490.314285</v>
      </c>
      <c r="DQ192">
        <v>1189.925714285715</v>
      </c>
      <c r="DR192">
        <v>1226.118214285714</v>
      </c>
      <c r="DS192">
        <v>19.36976071428572</v>
      </c>
      <c r="DT192">
        <v>18.54961428571428</v>
      </c>
      <c r="DU192">
        <v>1191.4975</v>
      </c>
      <c r="DV192">
        <v>19.6544</v>
      </c>
      <c r="DW192">
        <v>500.0251785714285</v>
      </c>
      <c r="DX192">
        <v>90.7004892857143</v>
      </c>
      <c r="DY192">
        <v>0.0999388107142857</v>
      </c>
      <c r="DZ192">
        <v>26.67096428571429</v>
      </c>
      <c r="EA192">
        <v>27.88803571428572</v>
      </c>
      <c r="EB192">
        <v>999.9000000000002</v>
      </c>
      <c r="EC192">
        <v>0</v>
      </c>
      <c r="ED192">
        <v>0</v>
      </c>
      <c r="EE192">
        <v>9993.032857142856</v>
      </c>
      <c r="EF192">
        <v>0</v>
      </c>
      <c r="EG192">
        <v>639.4144642857143</v>
      </c>
      <c r="EH192">
        <v>-36.19316071428572</v>
      </c>
      <c r="EI192">
        <v>1213.429285714286</v>
      </c>
      <c r="EJ192">
        <v>1249.293214285714</v>
      </c>
      <c r="EK192">
        <v>0.8201467857142858</v>
      </c>
      <c r="EL192">
        <v>1226.118214285714</v>
      </c>
      <c r="EM192">
        <v>18.54961428571428</v>
      </c>
      <c r="EN192">
        <v>1.7568475</v>
      </c>
      <c r="EO192">
        <v>1.682459285714286</v>
      </c>
      <c r="EP192">
        <v>15.40803928571428</v>
      </c>
      <c r="EQ192">
        <v>14.73553571428572</v>
      </c>
      <c r="ER192">
        <v>2000.008214285714</v>
      </c>
      <c r="ES192">
        <v>0.979996</v>
      </c>
      <c r="ET192">
        <v>0.0200042</v>
      </c>
      <c r="EU192">
        <v>0</v>
      </c>
      <c r="EV192">
        <v>96.66421785714284</v>
      </c>
      <c r="EW192">
        <v>5.00078</v>
      </c>
      <c r="EX192">
        <v>3253.883571428571</v>
      </c>
      <c r="EY192">
        <v>16379.68571428572</v>
      </c>
      <c r="EZ192">
        <v>42.09589285714286</v>
      </c>
      <c r="FA192">
        <v>44.02214285714285</v>
      </c>
      <c r="FB192">
        <v>42.26532142857142</v>
      </c>
      <c r="FC192">
        <v>43.38135714285713</v>
      </c>
      <c r="FD192">
        <v>42.80332142857141</v>
      </c>
      <c r="FE192">
        <v>1955.098214285714</v>
      </c>
      <c r="FF192">
        <v>39.91</v>
      </c>
      <c r="FG192">
        <v>0</v>
      </c>
      <c r="FH192">
        <v>1686153491.5</v>
      </c>
      <c r="FI192">
        <v>0</v>
      </c>
      <c r="FJ192">
        <v>96.68848399999999</v>
      </c>
      <c r="FK192">
        <v>1.704746145761827</v>
      </c>
      <c r="FL192">
        <v>341.741537975391</v>
      </c>
      <c r="FM192">
        <v>3259.8968</v>
      </c>
      <c r="FN192">
        <v>15</v>
      </c>
      <c r="FO192">
        <v>0</v>
      </c>
      <c r="FP192" t="s">
        <v>431</v>
      </c>
      <c r="FQ192">
        <v>1685208052.5</v>
      </c>
      <c r="FR192">
        <v>1685208070</v>
      </c>
      <c r="FS192">
        <v>0</v>
      </c>
      <c r="FT192">
        <v>0.013</v>
      </c>
      <c r="FU192">
        <v>-0.005</v>
      </c>
      <c r="FV192">
        <v>-0.464</v>
      </c>
      <c r="FW192">
        <v>-0.401</v>
      </c>
      <c r="FX192">
        <v>420</v>
      </c>
      <c r="FY192">
        <v>0</v>
      </c>
      <c r="FZ192">
        <v>0.03</v>
      </c>
      <c r="GA192">
        <v>0.02</v>
      </c>
      <c r="GB192">
        <v>-36.18746585365854</v>
      </c>
      <c r="GC192">
        <v>-0.07085017421604654</v>
      </c>
      <c r="GD192">
        <v>0.07636700733718166</v>
      </c>
      <c r="GE192">
        <v>1</v>
      </c>
      <c r="GF192">
        <v>0.8237516097560976</v>
      </c>
      <c r="GG192">
        <v>-0.07706101045296126</v>
      </c>
      <c r="GH192">
        <v>0.007739671836737825</v>
      </c>
      <c r="GI192">
        <v>1</v>
      </c>
      <c r="GJ192">
        <v>2</v>
      </c>
      <c r="GK192">
        <v>2</v>
      </c>
      <c r="GL192" t="s">
        <v>432</v>
      </c>
      <c r="GM192">
        <v>3.10189</v>
      </c>
      <c r="GN192">
        <v>2.75816</v>
      </c>
      <c r="GO192">
        <v>0.181377</v>
      </c>
      <c r="GP192">
        <v>0.184631</v>
      </c>
      <c r="GQ192">
        <v>0.0941647</v>
      </c>
      <c r="GR192">
        <v>0.0908732</v>
      </c>
      <c r="GS192">
        <v>21039</v>
      </c>
      <c r="GT192">
        <v>20621.5</v>
      </c>
      <c r="GU192">
        <v>26255.1</v>
      </c>
      <c r="GV192">
        <v>25639.2</v>
      </c>
      <c r="GW192">
        <v>38166.2</v>
      </c>
      <c r="GX192">
        <v>35378.9</v>
      </c>
      <c r="GY192">
        <v>45898.9</v>
      </c>
      <c r="GZ192">
        <v>42097</v>
      </c>
      <c r="HA192">
        <v>1.85748</v>
      </c>
      <c r="HB192">
        <v>1.7638</v>
      </c>
      <c r="HC192">
        <v>0.0173301</v>
      </c>
      <c r="HD192">
        <v>0</v>
      </c>
      <c r="HE192">
        <v>27.6264</v>
      </c>
      <c r="HF192">
        <v>999.9</v>
      </c>
      <c r="HG192">
        <v>30.1</v>
      </c>
      <c r="HH192">
        <v>44.7</v>
      </c>
      <c r="HI192">
        <v>31.4948</v>
      </c>
      <c r="HJ192">
        <v>61.1903</v>
      </c>
      <c r="HK192">
        <v>28.1691</v>
      </c>
      <c r="HL192">
        <v>1</v>
      </c>
      <c r="HM192">
        <v>0.303961</v>
      </c>
      <c r="HN192">
        <v>2.63069</v>
      </c>
      <c r="HO192">
        <v>20.2863</v>
      </c>
      <c r="HP192">
        <v>5.21295</v>
      </c>
      <c r="HQ192">
        <v>11.98</v>
      </c>
      <c r="HR192">
        <v>4.96345</v>
      </c>
      <c r="HS192">
        <v>3.2742</v>
      </c>
      <c r="HT192">
        <v>9999</v>
      </c>
      <c r="HU192">
        <v>9999</v>
      </c>
      <c r="HV192">
        <v>9999</v>
      </c>
      <c r="HW192">
        <v>58</v>
      </c>
      <c r="HX192">
        <v>1.864</v>
      </c>
      <c r="HY192">
        <v>1.8602</v>
      </c>
      <c r="HZ192">
        <v>1.85865</v>
      </c>
      <c r="IA192">
        <v>1.85989</v>
      </c>
      <c r="IB192">
        <v>1.85989</v>
      </c>
      <c r="IC192">
        <v>1.85852</v>
      </c>
      <c r="ID192">
        <v>1.8576</v>
      </c>
      <c r="IE192">
        <v>1.85242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-1.59</v>
      </c>
      <c r="IT192">
        <v>-0.2848</v>
      </c>
      <c r="IU192">
        <v>-0.7885906718864093</v>
      </c>
      <c r="IV192">
        <v>-0.0007240741224296705</v>
      </c>
      <c r="IW192">
        <v>1.394155135453638E-07</v>
      </c>
      <c r="IX192">
        <v>-7.009397865246837E-11</v>
      </c>
      <c r="IY192">
        <v>-0.2677907096197649</v>
      </c>
      <c r="IZ192">
        <v>-0.01839738240005131</v>
      </c>
      <c r="JA192">
        <v>0.0009886339832832726</v>
      </c>
      <c r="JB192">
        <v>-4.895939666473346E-06</v>
      </c>
      <c r="JC192">
        <v>3</v>
      </c>
      <c r="JD192">
        <v>2018</v>
      </c>
      <c r="JE192">
        <v>1</v>
      </c>
      <c r="JF192">
        <v>26</v>
      </c>
      <c r="JG192">
        <v>15757.4</v>
      </c>
      <c r="JH192">
        <v>15757.1</v>
      </c>
      <c r="JI192">
        <v>2.79785</v>
      </c>
      <c r="JJ192">
        <v>2.65137</v>
      </c>
      <c r="JK192">
        <v>1.49658</v>
      </c>
      <c r="JL192">
        <v>2.38281</v>
      </c>
      <c r="JM192">
        <v>1.54785</v>
      </c>
      <c r="JN192">
        <v>2.4707</v>
      </c>
      <c r="JO192">
        <v>46.7674</v>
      </c>
      <c r="JP192">
        <v>13.8256</v>
      </c>
      <c r="JQ192">
        <v>18</v>
      </c>
      <c r="JR192">
        <v>490.41</v>
      </c>
      <c r="JS192">
        <v>444.949</v>
      </c>
      <c r="JT192">
        <v>23.5713</v>
      </c>
      <c r="JU192">
        <v>31.0956</v>
      </c>
      <c r="JV192">
        <v>29.9993</v>
      </c>
      <c r="JW192">
        <v>31.1259</v>
      </c>
      <c r="JX192">
        <v>31.0733</v>
      </c>
      <c r="JY192">
        <v>56.1333</v>
      </c>
      <c r="JZ192">
        <v>36.1249</v>
      </c>
      <c r="KA192">
        <v>0</v>
      </c>
      <c r="KB192">
        <v>23.6219</v>
      </c>
      <c r="KC192">
        <v>1275.86</v>
      </c>
      <c r="KD192">
        <v>18.6238</v>
      </c>
      <c r="KE192">
        <v>100.313</v>
      </c>
      <c r="KF192">
        <v>100.09</v>
      </c>
    </row>
    <row r="193" spans="1:292">
      <c r="A193">
        <v>173</v>
      </c>
      <c r="B193">
        <v>1686153503.1</v>
      </c>
      <c r="C193">
        <v>4252.099999904633</v>
      </c>
      <c r="D193" t="s">
        <v>782</v>
      </c>
      <c r="E193" t="s">
        <v>783</v>
      </c>
      <c r="F193">
        <v>5</v>
      </c>
      <c r="G193" t="s">
        <v>631</v>
      </c>
      <c r="H193">
        <v>1686153495.6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1282.930635816749</v>
      </c>
      <c r="AJ193">
        <v>1255.353575757575</v>
      </c>
      <c r="AK193">
        <v>3.433220512631507</v>
      </c>
      <c r="AL193">
        <v>66.84819655366584</v>
      </c>
      <c r="AM193">
        <f>(AO193 - AN193 + DX193*1E3/(8.314*(DZ193+273.15)) * AQ193/DW193 * AP193) * DW193/(100*DK193) * 1000/(1000 - AO193)</f>
        <v>0</v>
      </c>
      <c r="AN193">
        <v>18.54511769430446</v>
      </c>
      <c r="AO193">
        <v>19.35026424242424</v>
      </c>
      <c r="AP193">
        <v>-1.635416943306261E-05</v>
      </c>
      <c r="AQ193">
        <v>100.2819492791305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1.24</v>
      </c>
      <c r="DL193">
        <v>0.5</v>
      </c>
      <c r="DM193" t="s">
        <v>430</v>
      </c>
      <c r="DN193">
        <v>2</v>
      </c>
      <c r="DO193" t="b">
        <v>1</v>
      </c>
      <c r="DP193">
        <v>1686153495.6</v>
      </c>
      <c r="DQ193">
        <v>1207.594074074074</v>
      </c>
      <c r="DR193">
        <v>1243.815555555555</v>
      </c>
      <c r="DS193">
        <v>19.36135925925926</v>
      </c>
      <c r="DT193">
        <v>18.54705185185185</v>
      </c>
      <c r="DU193">
        <v>1209.177777777778</v>
      </c>
      <c r="DV193">
        <v>19.64613333333334</v>
      </c>
      <c r="DW193">
        <v>500.0288518518519</v>
      </c>
      <c r="DX193">
        <v>90.70093703703705</v>
      </c>
      <c r="DY193">
        <v>0.1000121851851852</v>
      </c>
      <c r="DZ193">
        <v>26.67140370370371</v>
      </c>
      <c r="EA193">
        <v>27.89284074074074</v>
      </c>
      <c r="EB193">
        <v>999.9000000000001</v>
      </c>
      <c r="EC193">
        <v>0</v>
      </c>
      <c r="ED193">
        <v>0</v>
      </c>
      <c r="EE193">
        <v>9980.671851851852</v>
      </c>
      <c r="EF193">
        <v>0</v>
      </c>
      <c r="EG193">
        <v>651.5568518518519</v>
      </c>
      <c r="EH193">
        <v>-36.22228518518519</v>
      </c>
      <c r="EI193">
        <v>1231.435925925926</v>
      </c>
      <c r="EJ193">
        <v>1267.321481481481</v>
      </c>
      <c r="EK193">
        <v>0.8143101111111112</v>
      </c>
      <c r="EL193">
        <v>1243.815555555555</v>
      </c>
      <c r="EM193">
        <v>18.54705185185185</v>
      </c>
      <c r="EN193">
        <v>1.756095185185185</v>
      </c>
      <c r="EO193">
        <v>1.682235555555555</v>
      </c>
      <c r="EP193">
        <v>15.40135555555555</v>
      </c>
      <c r="EQ193">
        <v>14.73347037037037</v>
      </c>
      <c r="ER193">
        <v>2000.029259259259</v>
      </c>
      <c r="ES193">
        <v>0.979996</v>
      </c>
      <c r="ET193">
        <v>0.0200042</v>
      </c>
      <c r="EU193">
        <v>0</v>
      </c>
      <c r="EV193">
        <v>96.77505925925928</v>
      </c>
      <c r="EW193">
        <v>5.00078</v>
      </c>
      <c r="EX193">
        <v>3274.476666666666</v>
      </c>
      <c r="EY193">
        <v>16379.85925925926</v>
      </c>
      <c r="EZ193">
        <v>42.08548148148147</v>
      </c>
      <c r="FA193">
        <v>43.99755555555554</v>
      </c>
      <c r="FB193">
        <v>42.21722222222221</v>
      </c>
      <c r="FC193">
        <v>43.36314814814815</v>
      </c>
      <c r="FD193">
        <v>42.82144444444444</v>
      </c>
      <c r="FE193">
        <v>1955.119259259259</v>
      </c>
      <c r="FF193">
        <v>39.91</v>
      </c>
      <c r="FG193">
        <v>0</v>
      </c>
      <c r="FH193">
        <v>1686153496.3</v>
      </c>
      <c r="FI193">
        <v>0</v>
      </c>
      <c r="FJ193">
        <v>96.81915599999998</v>
      </c>
      <c r="FK193">
        <v>0.7817999930692333</v>
      </c>
      <c r="FL193">
        <v>-68.37076943295769</v>
      </c>
      <c r="FM193">
        <v>3274.0976</v>
      </c>
      <c r="FN193">
        <v>15</v>
      </c>
      <c r="FO193">
        <v>0</v>
      </c>
      <c r="FP193" t="s">
        <v>431</v>
      </c>
      <c r="FQ193">
        <v>1685208052.5</v>
      </c>
      <c r="FR193">
        <v>1685208070</v>
      </c>
      <c r="FS193">
        <v>0</v>
      </c>
      <c r="FT193">
        <v>0.013</v>
      </c>
      <c r="FU193">
        <v>-0.005</v>
      </c>
      <c r="FV193">
        <v>-0.464</v>
      </c>
      <c r="FW193">
        <v>-0.401</v>
      </c>
      <c r="FX193">
        <v>420</v>
      </c>
      <c r="FY193">
        <v>0</v>
      </c>
      <c r="FZ193">
        <v>0.03</v>
      </c>
      <c r="GA193">
        <v>0.02</v>
      </c>
      <c r="GB193">
        <v>-36.20125853658536</v>
      </c>
      <c r="GC193">
        <v>-0.3725498257840137</v>
      </c>
      <c r="GD193">
        <v>0.07756057263279251</v>
      </c>
      <c r="GE193">
        <v>0</v>
      </c>
      <c r="GF193">
        <v>0.8186211707317075</v>
      </c>
      <c r="GG193">
        <v>-0.06973241811846508</v>
      </c>
      <c r="GH193">
        <v>0.006992255380942117</v>
      </c>
      <c r="GI193">
        <v>1</v>
      </c>
      <c r="GJ193">
        <v>1</v>
      </c>
      <c r="GK193">
        <v>2</v>
      </c>
      <c r="GL193" t="s">
        <v>439</v>
      </c>
      <c r="GM193">
        <v>3.10193</v>
      </c>
      <c r="GN193">
        <v>2.75796</v>
      </c>
      <c r="GO193">
        <v>0.182916</v>
      </c>
      <c r="GP193">
        <v>0.186158</v>
      </c>
      <c r="GQ193">
        <v>0.09413779999999999</v>
      </c>
      <c r="GR193">
        <v>0.0908566</v>
      </c>
      <c r="GS193">
        <v>20999.7</v>
      </c>
      <c r="GT193">
        <v>20583.3</v>
      </c>
      <c r="GU193">
        <v>26255.4</v>
      </c>
      <c r="GV193">
        <v>25639.7</v>
      </c>
      <c r="GW193">
        <v>38167.9</v>
      </c>
      <c r="GX193">
        <v>35379.4</v>
      </c>
      <c r="GY193">
        <v>45899.3</v>
      </c>
      <c r="GZ193">
        <v>42096.6</v>
      </c>
      <c r="HA193">
        <v>1.85755</v>
      </c>
      <c r="HB193">
        <v>1.76373</v>
      </c>
      <c r="HC193">
        <v>0.0180304</v>
      </c>
      <c r="HD193">
        <v>0</v>
      </c>
      <c r="HE193">
        <v>27.5965</v>
      </c>
      <c r="HF193">
        <v>999.9</v>
      </c>
      <c r="HG193">
        <v>30.1</v>
      </c>
      <c r="HH193">
        <v>44.7</v>
      </c>
      <c r="HI193">
        <v>31.4953</v>
      </c>
      <c r="HJ193">
        <v>61.5003</v>
      </c>
      <c r="HK193">
        <v>28.0809</v>
      </c>
      <c r="HL193">
        <v>1</v>
      </c>
      <c r="HM193">
        <v>0.303336</v>
      </c>
      <c r="HN193">
        <v>2.59431</v>
      </c>
      <c r="HO193">
        <v>20.2867</v>
      </c>
      <c r="HP193">
        <v>5.21145</v>
      </c>
      <c r="HQ193">
        <v>11.98</v>
      </c>
      <c r="HR193">
        <v>4.96335</v>
      </c>
      <c r="HS193">
        <v>3.2742</v>
      </c>
      <c r="HT193">
        <v>9999</v>
      </c>
      <c r="HU193">
        <v>9999</v>
      </c>
      <c r="HV193">
        <v>9999</v>
      </c>
      <c r="HW193">
        <v>58</v>
      </c>
      <c r="HX193">
        <v>1.86401</v>
      </c>
      <c r="HY193">
        <v>1.8602</v>
      </c>
      <c r="HZ193">
        <v>1.85867</v>
      </c>
      <c r="IA193">
        <v>1.85991</v>
      </c>
      <c r="IB193">
        <v>1.85989</v>
      </c>
      <c r="IC193">
        <v>1.85852</v>
      </c>
      <c r="ID193">
        <v>1.85761</v>
      </c>
      <c r="IE193">
        <v>1.85243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-1.6</v>
      </c>
      <c r="IT193">
        <v>-0.2849</v>
      </c>
      <c r="IU193">
        <v>-0.7885906718864093</v>
      </c>
      <c r="IV193">
        <v>-0.0007240741224296705</v>
      </c>
      <c r="IW193">
        <v>1.394155135453638E-07</v>
      </c>
      <c r="IX193">
        <v>-7.009397865246837E-11</v>
      </c>
      <c r="IY193">
        <v>-0.2677907096197649</v>
      </c>
      <c r="IZ193">
        <v>-0.01839738240005131</v>
      </c>
      <c r="JA193">
        <v>0.0009886339832832726</v>
      </c>
      <c r="JB193">
        <v>-4.895939666473346E-06</v>
      </c>
      <c r="JC193">
        <v>3</v>
      </c>
      <c r="JD193">
        <v>2018</v>
      </c>
      <c r="JE193">
        <v>1</v>
      </c>
      <c r="JF193">
        <v>26</v>
      </c>
      <c r="JG193">
        <v>15757.5</v>
      </c>
      <c r="JH193">
        <v>15757.2</v>
      </c>
      <c r="JI193">
        <v>2.82959</v>
      </c>
      <c r="JJ193">
        <v>2.65503</v>
      </c>
      <c r="JK193">
        <v>1.49658</v>
      </c>
      <c r="JL193">
        <v>2.38281</v>
      </c>
      <c r="JM193">
        <v>1.54907</v>
      </c>
      <c r="JN193">
        <v>2.47437</v>
      </c>
      <c r="JO193">
        <v>46.7674</v>
      </c>
      <c r="JP193">
        <v>13.8256</v>
      </c>
      <c r="JQ193">
        <v>18</v>
      </c>
      <c r="JR193">
        <v>490.43</v>
      </c>
      <c r="JS193">
        <v>444.87</v>
      </c>
      <c r="JT193">
        <v>23.6528</v>
      </c>
      <c r="JU193">
        <v>31.0921</v>
      </c>
      <c r="JV193">
        <v>29.9996</v>
      </c>
      <c r="JW193">
        <v>31.1225</v>
      </c>
      <c r="JX193">
        <v>31.0689</v>
      </c>
      <c r="JY193">
        <v>56.7672</v>
      </c>
      <c r="JZ193">
        <v>35.8544</v>
      </c>
      <c r="KA193">
        <v>0</v>
      </c>
      <c r="KB193">
        <v>23.6908</v>
      </c>
      <c r="KC193">
        <v>1289.21</v>
      </c>
      <c r="KD193">
        <v>18.643</v>
      </c>
      <c r="KE193">
        <v>100.314</v>
      </c>
      <c r="KF193">
        <v>100.091</v>
      </c>
    </row>
    <row r="194" spans="1:292">
      <c r="A194">
        <v>174</v>
      </c>
      <c r="B194">
        <v>1686153508.1</v>
      </c>
      <c r="C194">
        <v>4257.099999904633</v>
      </c>
      <c r="D194" t="s">
        <v>784</v>
      </c>
      <c r="E194" t="s">
        <v>785</v>
      </c>
      <c r="F194">
        <v>5</v>
      </c>
      <c r="G194" t="s">
        <v>631</v>
      </c>
      <c r="H194">
        <v>1686153500.314285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1300.006552056142</v>
      </c>
      <c r="AJ194">
        <v>1272.46703030303</v>
      </c>
      <c r="AK194">
        <v>3.435815384677972</v>
      </c>
      <c r="AL194">
        <v>66.84819655366584</v>
      </c>
      <c r="AM194">
        <f>(AO194 - AN194 + DX194*1E3/(8.314*(DZ194+273.15)) * AQ194/DW194 * AP194) * DW194/(100*DK194) * 1000/(1000 - AO194)</f>
        <v>0</v>
      </c>
      <c r="AN194">
        <v>18.54656431620067</v>
      </c>
      <c r="AO194">
        <v>19.34346909090909</v>
      </c>
      <c r="AP194">
        <v>-1.792763199504561E-05</v>
      </c>
      <c r="AQ194">
        <v>100.2819492791305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1.24</v>
      </c>
      <c r="DL194">
        <v>0.5</v>
      </c>
      <c r="DM194" t="s">
        <v>430</v>
      </c>
      <c r="DN194">
        <v>2</v>
      </c>
      <c r="DO194" t="b">
        <v>1</v>
      </c>
      <c r="DP194">
        <v>1686153500.314285</v>
      </c>
      <c r="DQ194">
        <v>1223.385714285714</v>
      </c>
      <c r="DR194">
        <v>1259.629642857143</v>
      </c>
      <c r="DS194">
        <v>19.35396428571428</v>
      </c>
      <c r="DT194">
        <v>18.54845714285714</v>
      </c>
      <c r="DU194">
        <v>1224.981428571429</v>
      </c>
      <c r="DV194">
        <v>19.63885</v>
      </c>
      <c r="DW194">
        <v>499.99125</v>
      </c>
      <c r="DX194">
        <v>90.70097142857142</v>
      </c>
      <c r="DY194">
        <v>0.09982772857142859</v>
      </c>
      <c r="DZ194">
        <v>26.67254285714285</v>
      </c>
      <c r="EA194">
        <v>27.89566071428571</v>
      </c>
      <c r="EB194">
        <v>999.9000000000002</v>
      </c>
      <c r="EC194">
        <v>0</v>
      </c>
      <c r="ED194">
        <v>0</v>
      </c>
      <c r="EE194">
        <v>10003.08214285714</v>
      </c>
      <c r="EF194">
        <v>0</v>
      </c>
      <c r="EG194">
        <v>649.344642857143</v>
      </c>
      <c r="EH194">
        <v>-36.24443214285714</v>
      </c>
      <c r="EI194">
        <v>1247.531428571428</v>
      </c>
      <c r="EJ194">
        <v>1283.436785714286</v>
      </c>
      <c r="EK194">
        <v>0.8055086785714286</v>
      </c>
      <c r="EL194">
        <v>1259.629642857143</v>
      </c>
      <c r="EM194">
        <v>18.54845714285714</v>
      </c>
      <c r="EN194">
        <v>1.755424642857143</v>
      </c>
      <c r="EO194">
        <v>1.682363214285715</v>
      </c>
      <c r="EP194">
        <v>15.39540357142857</v>
      </c>
      <c r="EQ194">
        <v>14.73464642857143</v>
      </c>
      <c r="ER194">
        <v>2000.039285714286</v>
      </c>
      <c r="ES194">
        <v>0.9799958928571427</v>
      </c>
      <c r="ET194">
        <v>0.02000430714285715</v>
      </c>
      <c r="EU194">
        <v>0</v>
      </c>
      <c r="EV194">
        <v>96.82846071428571</v>
      </c>
      <c r="EW194">
        <v>5.00078</v>
      </c>
      <c r="EX194">
        <v>3246.554642857143</v>
      </c>
      <c r="EY194">
        <v>16379.94642857143</v>
      </c>
      <c r="EZ194">
        <v>42.07792857142857</v>
      </c>
      <c r="FA194">
        <v>43.97074999999999</v>
      </c>
      <c r="FB194">
        <v>42.19614285714285</v>
      </c>
      <c r="FC194">
        <v>43.36139285714286</v>
      </c>
      <c r="FD194">
        <v>42.86342857142855</v>
      </c>
      <c r="FE194">
        <v>1955.129285714286</v>
      </c>
      <c r="FF194">
        <v>39.91</v>
      </c>
      <c r="FG194">
        <v>0</v>
      </c>
      <c r="FH194">
        <v>1686153501.7</v>
      </c>
      <c r="FI194">
        <v>0</v>
      </c>
      <c r="FJ194">
        <v>96.88369615384615</v>
      </c>
      <c r="FK194">
        <v>1.257131624912926</v>
      </c>
      <c r="FL194">
        <v>-633.5876929047067</v>
      </c>
      <c r="FM194">
        <v>3238.597692307692</v>
      </c>
      <c r="FN194">
        <v>15</v>
      </c>
      <c r="FO194">
        <v>0</v>
      </c>
      <c r="FP194" t="s">
        <v>431</v>
      </c>
      <c r="FQ194">
        <v>1685208052.5</v>
      </c>
      <c r="FR194">
        <v>1685208070</v>
      </c>
      <c r="FS194">
        <v>0</v>
      </c>
      <c r="FT194">
        <v>0.013</v>
      </c>
      <c r="FU194">
        <v>-0.005</v>
      </c>
      <c r="FV194">
        <v>-0.464</v>
      </c>
      <c r="FW194">
        <v>-0.401</v>
      </c>
      <c r="FX194">
        <v>420</v>
      </c>
      <c r="FY194">
        <v>0</v>
      </c>
      <c r="FZ194">
        <v>0.03</v>
      </c>
      <c r="GA194">
        <v>0.02</v>
      </c>
      <c r="GB194">
        <v>-36.2352</v>
      </c>
      <c r="GC194">
        <v>-0.3456439024391001</v>
      </c>
      <c r="GD194">
        <v>0.06992071468072536</v>
      </c>
      <c r="GE194">
        <v>0</v>
      </c>
      <c r="GF194">
        <v>0.812586756097561</v>
      </c>
      <c r="GG194">
        <v>-0.08340604181184395</v>
      </c>
      <c r="GH194">
        <v>0.00887684880030286</v>
      </c>
      <c r="GI194">
        <v>1</v>
      </c>
      <c r="GJ194">
        <v>1</v>
      </c>
      <c r="GK194">
        <v>2</v>
      </c>
      <c r="GL194" t="s">
        <v>439</v>
      </c>
      <c r="GM194">
        <v>3.10192</v>
      </c>
      <c r="GN194">
        <v>2.75823</v>
      </c>
      <c r="GO194">
        <v>0.184453</v>
      </c>
      <c r="GP194">
        <v>0.187667</v>
      </c>
      <c r="GQ194">
        <v>0.0941221</v>
      </c>
      <c r="GR194">
        <v>0.09099500000000001</v>
      </c>
      <c r="GS194">
        <v>20960.5</v>
      </c>
      <c r="GT194">
        <v>20545.5</v>
      </c>
      <c r="GU194">
        <v>26255.8</v>
      </c>
      <c r="GV194">
        <v>25640.2</v>
      </c>
      <c r="GW194">
        <v>38169.2</v>
      </c>
      <c r="GX194">
        <v>35374.7</v>
      </c>
      <c r="GY194">
        <v>45899.9</v>
      </c>
      <c r="GZ194">
        <v>42097.2</v>
      </c>
      <c r="HA194">
        <v>1.85742</v>
      </c>
      <c r="HB194">
        <v>1.76388</v>
      </c>
      <c r="HC194">
        <v>0.0208989</v>
      </c>
      <c r="HD194">
        <v>0</v>
      </c>
      <c r="HE194">
        <v>27.5677</v>
      </c>
      <c r="HF194">
        <v>999.9</v>
      </c>
      <c r="HG194">
        <v>30.1</v>
      </c>
      <c r="HH194">
        <v>44.7</v>
      </c>
      <c r="HI194">
        <v>31.4947</v>
      </c>
      <c r="HJ194">
        <v>60.8503</v>
      </c>
      <c r="HK194">
        <v>28.2372</v>
      </c>
      <c r="HL194">
        <v>1</v>
      </c>
      <c r="HM194">
        <v>0.30268</v>
      </c>
      <c r="HN194">
        <v>2.52168</v>
      </c>
      <c r="HO194">
        <v>20.2878</v>
      </c>
      <c r="HP194">
        <v>5.2107</v>
      </c>
      <c r="HQ194">
        <v>11.98</v>
      </c>
      <c r="HR194">
        <v>4.96285</v>
      </c>
      <c r="HS194">
        <v>3.27415</v>
      </c>
      <c r="HT194">
        <v>9999</v>
      </c>
      <c r="HU194">
        <v>9999</v>
      </c>
      <c r="HV194">
        <v>9999</v>
      </c>
      <c r="HW194">
        <v>58</v>
      </c>
      <c r="HX194">
        <v>1.86401</v>
      </c>
      <c r="HY194">
        <v>1.8602</v>
      </c>
      <c r="HZ194">
        <v>1.85865</v>
      </c>
      <c r="IA194">
        <v>1.85991</v>
      </c>
      <c r="IB194">
        <v>1.85989</v>
      </c>
      <c r="IC194">
        <v>1.85852</v>
      </c>
      <c r="ID194">
        <v>1.8576</v>
      </c>
      <c r="IE194">
        <v>1.85243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-1.61</v>
      </c>
      <c r="IT194">
        <v>-0.285</v>
      </c>
      <c r="IU194">
        <v>-0.7885906718864093</v>
      </c>
      <c r="IV194">
        <v>-0.0007240741224296705</v>
      </c>
      <c r="IW194">
        <v>1.394155135453638E-07</v>
      </c>
      <c r="IX194">
        <v>-7.009397865246837E-11</v>
      </c>
      <c r="IY194">
        <v>-0.2677907096197649</v>
      </c>
      <c r="IZ194">
        <v>-0.01839738240005131</v>
      </c>
      <c r="JA194">
        <v>0.0009886339832832726</v>
      </c>
      <c r="JB194">
        <v>-4.895939666473346E-06</v>
      </c>
      <c r="JC194">
        <v>3</v>
      </c>
      <c r="JD194">
        <v>2018</v>
      </c>
      <c r="JE194">
        <v>1</v>
      </c>
      <c r="JF194">
        <v>26</v>
      </c>
      <c r="JG194">
        <v>15757.6</v>
      </c>
      <c r="JH194">
        <v>15757.3</v>
      </c>
      <c r="JI194">
        <v>2.85767</v>
      </c>
      <c r="JJ194">
        <v>2.66113</v>
      </c>
      <c r="JK194">
        <v>1.49658</v>
      </c>
      <c r="JL194">
        <v>2.38281</v>
      </c>
      <c r="JM194">
        <v>1.54907</v>
      </c>
      <c r="JN194">
        <v>2.4353</v>
      </c>
      <c r="JO194">
        <v>46.7674</v>
      </c>
      <c r="JP194">
        <v>13.8256</v>
      </c>
      <c r="JQ194">
        <v>18</v>
      </c>
      <c r="JR194">
        <v>490.33</v>
      </c>
      <c r="JS194">
        <v>444.929</v>
      </c>
      <c r="JT194">
        <v>23.7243</v>
      </c>
      <c r="JU194">
        <v>31.0874</v>
      </c>
      <c r="JV194">
        <v>29.9995</v>
      </c>
      <c r="JW194">
        <v>31.1191</v>
      </c>
      <c r="JX194">
        <v>31.0642</v>
      </c>
      <c r="JY194">
        <v>57.3174</v>
      </c>
      <c r="JZ194">
        <v>35.8544</v>
      </c>
      <c r="KA194">
        <v>0</v>
      </c>
      <c r="KB194">
        <v>23.7634</v>
      </c>
      <c r="KC194">
        <v>1309.25</v>
      </c>
      <c r="KD194">
        <v>18.6545</v>
      </c>
      <c r="KE194">
        <v>100.315</v>
      </c>
      <c r="KF194">
        <v>100.092</v>
      </c>
    </row>
    <row r="195" spans="1:292">
      <c r="A195">
        <v>175</v>
      </c>
      <c r="B195">
        <v>1686153513.1</v>
      </c>
      <c r="C195">
        <v>4262.099999904633</v>
      </c>
      <c r="D195" t="s">
        <v>786</v>
      </c>
      <c r="E195" t="s">
        <v>787</v>
      </c>
      <c r="F195">
        <v>5</v>
      </c>
      <c r="G195" t="s">
        <v>631</v>
      </c>
      <c r="H195">
        <v>1686153505.6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1317.126379095675</v>
      </c>
      <c r="AJ195">
        <v>1289.533636363637</v>
      </c>
      <c r="AK195">
        <v>3.412144273348912</v>
      </c>
      <c r="AL195">
        <v>66.84819655366584</v>
      </c>
      <c r="AM195">
        <f>(AO195 - AN195 + DX195*1E3/(8.314*(DZ195+273.15)) * AQ195/DW195 * AP195) * DW195/(100*DK195) * 1000/(1000 - AO195)</f>
        <v>0</v>
      </c>
      <c r="AN195">
        <v>18.59828837562049</v>
      </c>
      <c r="AO195">
        <v>19.35702727272727</v>
      </c>
      <c r="AP195">
        <v>3.072274082723671E-05</v>
      </c>
      <c r="AQ195">
        <v>100.2819492791305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1.24</v>
      </c>
      <c r="DL195">
        <v>0.5</v>
      </c>
      <c r="DM195" t="s">
        <v>430</v>
      </c>
      <c r="DN195">
        <v>2</v>
      </c>
      <c r="DO195" t="b">
        <v>1</v>
      </c>
      <c r="DP195">
        <v>1686153505.6</v>
      </c>
      <c r="DQ195">
        <v>1241.109259259259</v>
      </c>
      <c r="DR195">
        <v>1277.364444444445</v>
      </c>
      <c r="DS195">
        <v>19.35006296296297</v>
      </c>
      <c r="DT195">
        <v>18.56491481481482</v>
      </c>
      <c r="DU195">
        <v>1242.717407407408</v>
      </c>
      <c r="DV195">
        <v>19.63500740740741</v>
      </c>
      <c r="DW195">
        <v>500.0004444444444</v>
      </c>
      <c r="DX195">
        <v>90.70165925925924</v>
      </c>
      <c r="DY195">
        <v>0.1000735740740741</v>
      </c>
      <c r="DZ195">
        <v>26.67555925925926</v>
      </c>
      <c r="EA195">
        <v>27.90097777777778</v>
      </c>
      <c r="EB195">
        <v>999.9000000000001</v>
      </c>
      <c r="EC195">
        <v>0</v>
      </c>
      <c r="ED195">
        <v>0</v>
      </c>
      <c r="EE195">
        <v>9988.101481481481</v>
      </c>
      <c r="EF195">
        <v>0</v>
      </c>
      <c r="EG195">
        <v>623.2222592592593</v>
      </c>
      <c r="EH195">
        <v>-36.25488888888889</v>
      </c>
      <c r="EI195">
        <v>1265.60037037037</v>
      </c>
      <c r="EJ195">
        <v>1301.528148148149</v>
      </c>
      <c r="EK195">
        <v>0.7851411481481482</v>
      </c>
      <c r="EL195">
        <v>1277.364444444445</v>
      </c>
      <c r="EM195">
        <v>18.56491481481482</v>
      </c>
      <c r="EN195">
        <v>1.755083333333333</v>
      </c>
      <c r="EO195">
        <v>1.683869629629629</v>
      </c>
      <c r="EP195">
        <v>15.39238148148148</v>
      </c>
      <c r="EQ195">
        <v>14.74851481481482</v>
      </c>
      <c r="ER195">
        <v>2000.03037037037</v>
      </c>
      <c r="ES195">
        <v>0.9799956666666666</v>
      </c>
      <c r="ET195">
        <v>0.02000453333333333</v>
      </c>
      <c r="EU195">
        <v>0</v>
      </c>
      <c r="EV195">
        <v>96.95037407407406</v>
      </c>
      <c r="EW195">
        <v>5.00078</v>
      </c>
      <c r="EX195">
        <v>3178.825185185185</v>
      </c>
      <c r="EY195">
        <v>16379.86666666667</v>
      </c>
      <c r="EZ195">
        <v>42.08774074074073</v>
      </c>
      <c r="FA195">
        <v>43.93948148148147</v>
      </c>
      <c r="FB195">
        <v>42.16644444444444</v>
      </c>
      <c r="FC195">
        <v>43.34248148148148</v>
      </c>
      <c r="FD195">
        <v>42.96496296296296</v>
      </c>
      <c r="FE195">
        <v>1955.120370370371</v>
      </c>
      <c r="FF195">
        <v>39.91</v>
      </c>
      <c r="FG195">
        <v>0</v>
      </c>
      <c r="FH195">
        <v>1686153506.5</v>
      </c>
      <c r="FI195">
        <v>0</v>
      </c>
      <c r="FJ195">
        <v>96.96386153846153</v>
      </c>
      <c r="FK195">
        <v>1.737394871178211</v>
      </c>
      <c r="FL195">
        <v>-1091.701878691112</v>
      </c>
      <c r="FM195">
        <v>3174.021538461538</v>
      </c>
      <c r="FN195">
        <v>15</v>
      </c>
      <c r="FO195">
        <v>0</v>
      </c>
      <c r="FP195" t="s">
        <v>431</v>
      </c>
      <c r="FQ195">
        <v>1685208052.5</v>
      </c>
      <c r="FR195">
        <v>1685208070</v>
      </c>
      <c r="FS195">
        <v>0</v>
      </c>
      <c r="FT195">
        <v>0.013</v>
      </c>
      <c r="FU195">
        <v>-0.005</v>
      </c>
      <c r="FV195">
        <v>-0.464</v>
      </c>
      <c r="FW195">
        <v>-0.401</v>
      </c>
      <c r="FX195">
        <v>420</v>
      </c>
      <c r="FY195">
        <v>0</v>
      </c>
      <c r="FZ195">
        <v>0.03</v>
      </c>
      <c r="GA195">
        <v>0.02</v>
      </c>
      <c r="GB195">
        <v>-36.24202</v>
      </c>
      <c r="GC195">
        <v>-0.03186866791745428</v>
      </c>
      <c r="GD195">
        <v>0.0634269075393086</v>
      </c>
      <c r="GE195">
        <v>1</v>
      </c>
      <c r="GF195">
        <v>0.7944207999999999</v>
      </c>
      <c r="GG195">
        <v>-0.2193053808630403</v>
      </c>
      <c r="GH195">
        <v>0.02383708816550377</v>
      </c>
      <c r="GI195">
        <v>1</v>
      </c>
      <c r="GJ195">
        <v>2</v>
      </c>
      <c r="GK195">
        <v>2</v>
      </c>
      <c r="GL195" t="s">
        <v>432</v>
      </c>
      <c r="GM195">
        <v>3.10196</v>
      </c>
      <c r="GN195">
        <v>2.75795</v>
      </c>
      <c r="GO195">
        <v>0.185965</v>
      </c>
      <c r="GP195">
        <v>0.189149</v>
      </c>
      <c r="GQ195">
        <v>0.0941697</v>
      </c>
      <c r="GR195">
        <v>0.0910716</v>
      </c>
      <c r="GS195">
        <v>20922</v>
      </c>
      <c r="GT195">
        <v>20508.1</v>
      </c>
      <c r="GU195">
        <v>26256.2</v>
      </c>
      <c r="GV195">
        <v>25640.3</v>
      </c>
      <c r="GW195">
        <v>38167.9</v>
      </c>
      <c r="GX195">
        <v>35372.2</v>
      </c>
      <c r="GY195">
        <v>45900.6</v>
      </c>
      <c r="GZ195">
        <v>42097.6</v>
      </c>
      <c r="HA195">
        <v>1.85765</v>
      </c>
      <c r="HB195">
        <v>1.76373</v>
      </c>
      <c r="HC195">
        <v>0.022091</v>
      </c>
      <c r="HD195">
        <v>0</v>
      </c>
      <c r="HE195">
        <v>27.539</v>
      </c>
      <c r="HF195">
        <v>999.9</v>
      </c>
      <c r="HG195">
        <v>30.1</v>
      </c>
      <c r="HH195">
        <v>44.7</v>
      </c>
      <c r="HI195">
        <v>31.495</v>
      </c>
      <c r="HJ195">
        <v>61.7003</v>
      </c>
      <c r="HK195">
        <v>28.2532</v>
      </c>
      <c r="HL195">
        <v>1</v>
      </c>
      <c r="HM195">
        <v>0.30202</v>
      </c>
      <c r="HN195">
        <v>2.47692</v>
      </c>
      <c r="HO195">
        <v>20.2885</v>
      </c>
      <c r="HP195">
        <v>5.211</v>
      </c>
      <c r="HQ195">
        <v>11.98</v>
      </c>
      <c r="HR195">
        <v>4.963</v>
      </c>
      <c r="HS195">
        <v>3.27408</v>
      </c>
      <c r="HT195">
        <v>9999</v>
      </c>
      <c r="HU195">
        <v>9999</v>
      </c>
      <c r="HV195">
        <v>9999</v>
      </c>
      <c r="HW195">
        <v>58</v>
      </c>
      <c r="HX195">
        <v>1.86401</v>
      </c>
      <c r="HY195">
        <v>1.8602</v>
      </c>
      <c r="HZ195">
        <v>1.85866</v>
      </c>
      <c r="IA195">
        <v>1.85989</v>
      </c>
      <c r="IB195">
        <v>1.85989</v>
      </c>
      <c r="IC195">
        <v>1.85852</v>
      </c>
      <c r="ID195">
        <v>1.8576</v>
      </c>
      <c r="IE195">
        <v>1.85242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-1.62</v>
      </c>
      <c r="IT195">
        <v>-0.2848</v>
      </c>
      <c r="IU195">
        <v>-0.7885906718864093</v>
      </c>
      <c r="IV195">
        <v>-0.0007240741224296705</v>
      </c>
      <c r="IW195">
        <v>1.394155135453638E-07</v>
      </c>
      <c r="IX195">
        <v>-7.009397865246837E-11</v>
      </c>
      <c r="IY195">
        <v>-0.2677907096197649</v>
      </c>
      <c r="IZ195">
        <v>-0.01839738240005131</v>
      </c>
      <c r="JA195">
        <v>0.0009886339832832726</v>
      </c>
      <c r="JB195">
        <v>-4.895939666473346E-06</v>
      </c>
      <c r="JC195">
        <v>3</v>
      </c>
      <c r="JD195">
        <v>2018</v>
      </c>
      <c r="JE195">
        <v>1</v>
      </c>
      <c r="JF195">
        <v>26</v>
      </c>
      <c r="JG195">
        <v>15757.7</v>
      </c>
      <c r="JH195">
        <v>15757.4</v>
      </c>
      <c r="JI195">
        <v>2.88818</v>
      </c>
      <c r="JJ195">
        <v>2.65869</v>
      </c>
      <c r="JK195">
        <v>1.49658</v>
      </c>
      <c r="JL195">
        <v>2.38281</v>
      </c>
      <c r="JM195">
        <v>1.54785</v>
      </c>
      <c r="JN195">
        <v>2.3877</v>
      </c>
      <c r="JO195">
        <v>46.7674</v>
      </c>
      <c r="JP195">
        <v>13.8168</v>
      </c>
      <c r="JQ195">
        <v>18</v>
      </c>
      <c r="JR195">
        <v>490.431</v>
      </c>
      <c r="JS195">
        <v>444.793</v>
      </c>
      <c r="JT195">
        <v>23.7953</v>
      </c>
      <c r="JU195">
        <v>31.0826</v>
      </c>
      <c r="JV195">
        <v>29.9995</v>
      </c>
      <c r="JW195">
        <v>31.1145</v>
      </c>
      <c r="JX195">
        <v>31.0582</v>
      </c>
      <c r="JY195">
        <v>57.9546</v>
      </c>
      <c r="JZ195">
        <v>35.8544</v>
      </c>
      <c r="KA195">
        <v>0</v>
      </c>
      <c r="KB195">
        <v>23.8322</v>
      </c>
      <c r="KC195">
        <v>1322.63</v>
      </c>
      <c r="KD195">
        <v>18.6548</v>
      </c>
      <c r="KE195">
        <v>100.317</v>
      </c>
      <c r="KF195">
        <v>100.093</v>
      </c>
    </row>
    <row r="196" spans="1:292">
      <c r="A196">
        <v>176</v>
      </c>
      <c r="B196">
        <v>1686153518.1</v>
      </c>
      <c r="C196">
        <v>4267.099999904633</v>
      </c>
      <c r="D196" t="s">
        <v>788</v>
      </c>
      <c r="E196" t="s">
        <v>789</v>
      </c>
      <c r="F196">
        <v>5</v>
      </c>
      <c r="G196" t="s">
        <v>631</v>
      </c>
      <c r="H196">
        <v>1686153510.314285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1334.043512619963</v>
      </c>
      <c r="AJ196">
        <v>1306.599818181818</v>
      </c>
      <c r="AK196">
        <v>3.41769846136844</v>
      </c>
      <c r="AL196">
        <v>66.84819655366584</v>
      </c>
      <c r="AM196">
        <f>(AO196 - AN196 + DX196*1E3/(8.314*(DZ196+273.15)) * AQ196/DW196 * AP196) * DW196/(100*DK196) * 1000/(1000 - AO196)</f>
        <v>0</v>
      </c>
      <c r="AN196">
        <v>18.60000061638459</v>
      </c>
      <c r="AO196">
        <v>19.36326303030303</v>
      </c>
      <c r="AP196">
        <v>1.01618072842146E-05</v>
      </c>
      <c r="AQ196">
        <v>100.2819492791305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1.24</v>
      </c>
      <c r="DL196">
        <v>0.5</v>
      </c>
      <c r="DM196" t="s">
        <v>430</v>
      </c>
      <c r="DN196">
        <v>2</v>
      </c>
      <c r="DO196" t="b">
        <v>1</v>
      </c>
      <c r="DP196">
        <v>1686153510.314285</v>
      </c>
      <c r="DQ196">
        <v>1256.909285714286</v>
      </c>
      <c r="DR196">
        <v>1293.1175</v>
      </c>
      <c r="DS196">
        <v>19.35284285714286</v>
      </c>
      <c r="DT196">
        <v>18.58174642857143</v>
      </c>
      <c r="DU196">
        <v>1258.528214285714</v>
      </c>
      <c r="DV196">
        <v>19.63774285714285</v>
      </c>
      <c r="DW196">
        <v>500.0078571428571</v>
      </c>
      <c r="DX196">
        <v>90.70174999999999</v>
      </c>
      <c r="DY196">
        <v>0.1000567357142857</v>
      </c>
      <c r="DZ196">
        <v>26.67782857142857</v>
      </c>
      <c r="EA196">
        <v>27.89844285714286</v>
      </c>
      <c r="EB196">
        <v>999.9000000000002</v>
      </c>
      <c r="EC196">
        <v>0</v>
      </c>
      <c r="ED196">
        <v>0</v>
      </c>
      <c r="EE196">
        <v>9983.035357142857</v>
      </c>
      <c r="EF196">
        <v>0</v>
      </c>
      <c r="EG196">
        <v>586.3883571428571</v>
      </c>
      <c r="EH196">
        <v>-36.20756428571428</v>
      </c>
      <c r="EI196">
        <v>1281.716071428571</v>
      </c>
      <c r="EJ196">
        <v>1317.601428571429</v>
      </c>
      <c r="EK196">
        <v>0.7710834285714286</v>
      </c>
      <c r="EL196">
        <v>1293.1175</v>
      </c>
      <c r="EM196">
        <v>18.58174642857143</v>
      </c>
      <c r="EN196">
        <v>1.755337142857143</v>
      </c>
      <c r="EO196">
        <v>1.685398214285714</v>
      </c>
      <c r="EP196">
        <v>15.394625</v>
      </c>
      <c r="EQ196">
        <v>14.76258571428572</v>
      </c>
      <c r="ER196">
        <v>2000.015357142857</v>
      </c>
      <c r="ES196">
        <v>0.9799953571428571</v>
      </c>
      <c r="ET196">
        <v>0.02000483571428572</v>
      </c>
      <c r="EU196">
        <v>0</v>
      </c>
      <c r="EV196">
        <v>97.04791071428573</v>
      </c>
      <c r="EW196">
        <v>5.00078</v>
      </c>
      <c r="EX196">
        <v>3097.573928571428</v>
      </c>
      <c r="EY196">
        <v>16379.73571428572</v>
      </c>
      <c r="EZ196">
        <v>42.05114285714285</v>
      </c>
      <c r="FA196">
        <v>43.90367857142856</v>
      </c>
      <c r="FB196">
        <v>42.18289285714286</v>
      </c>
      <c r="FC196">
        <v>43.30560714285713</v>
      </c>
      <c r="FD196">
        <v>43.00417857142857</v>
      </c>
      <c r="FE196">
        <v>1955.105357142857</v>
      </c>
      <c r="FF196">
        <v>39.91</v>
      </c>
      <c r="FG196">
        <v>0</v>
      </c>
      <c r="FH196">
        <v>1686153511.3</v>
      </c>
      <c r="FI196">
        <v>0</v>
      </c>
      <c r="FJ196">
        <v>97.05101538461538</v>
      </c>
      <c r="FK196">
        <v>1.064738467951305</v>
      </c>
      <c r="FL196">
        <v>-1058.040000905487</v>
      </c>
      <c r="FM196">
        <v>3092.479615384615</v>
      </c>
      <c r="FN196">
        <v>15</v>
      </c>
      <c r="FO196">
        <v>0</v>
      </c>
      <c r="FP196" t="s">
        <v>431</v>
      </c>
      <c r="FQ196">
        <v>1685208052.5</v>
      </c>
      <c r="FR196">
        <v>1685208070</v>
      </c>
      <c r="FS196">
        <v>0</v>
      </c>
      <c r="FT196">
        <v>0.013</v>
      </c>
      <c r="FU196">
        <v>-0.005</v>
      </c>
      <c r="FV196">
        <v>-0.464</v>
      </c>
      <c r="FW196">
        <v>-0.401</v>
      </c>
      <c r="FX196">
        <v>420</v>
      </c>
      <c r="FY196">
        <v>0</v>
      </c>
      <c r="FZ196">
        <v>0.03</v>
      </c>
      <c r="GA196">
        <v>0.02</v>
      </c>
      <c r="GB196">
        <v>-36.22397317073171</v>
      </c>
      <c r="GC196">
        <v>0.5221756097560637</v>
      </c>
      <c r="GD196">
        <v>0.07168522324307797</v>
      </c>
      <c r="GE196">
        <v>0</v>
      </c>
      <c r="GF196">
        <v>0.7806960487804878</v>
      </c>
      <c r="GG196">
        <v>-0.2106738188153317</v>
      </c>
      <c r="GH196">
        <v>0.02396506465461881</v>
      </c>
      <c r="GI196">
        <v>1</v>
      </c>
      <c r="GJ196">
        <v>1</v>
      </c>
      <c r="GK196">
        <v>2</v>
      </c>
      <c r="GL196" t="s">
        <v>439</v>
      </c>
      <c r="GM196">
        <v>3.10188</v>
      </c>
      <c r="GN196">
        <v>2.75799</v>
      </c>
      <c r="GO196">
        <v>0.187463</v>
      </c>
      <c r="GP196">
        <v>0.190625</v>
      </c>
      <c r="GQ196">
        <v>0.0941862</v>
      </c>
      <c r="GR196">
        <v>0.09105240000000001</v>
      </c>
      <c r="GS196">
        <v>20883.6</v>
      </c>
      <c r="GT196">
        <v>20470.7</v>
      </c>
      <c r="GU196">
        <v>26256.3</v>
      </c>
      <c r="GV196">
        <v>25640.2</v>
      </c>
      <c r="GW196">
        <v>38167.6</v>
      </c>
      <c r="GX196">
        <v>35373</v>
      </c>
      <c r="GY196">
        <v>45900.8</v>
      </c>
      <c r="GZ196">
        <v>42097.5</v>
      </c>
      <c r="HA196">
        <v>1.8572</v>
      </c>
      <c r="HB196">
        <v>1.7642</v>
      </c>
      <c r="HC196">
        <v>0.0243261</v>
      </c>
      <c r="HD196">
        <v>0</v>
      </c>
      <c r="HE196">
        <v>27.5098</v>
      </c>
      <c r="HF196">
        <v>999.9</v>
      </c>
      <c r="HG196">
        <v>30.1</v>
      </c>
      <c r="HH196">
        <v>44.7</v>
      </c>
      <c r="HI196">
        <v>31.4941</v>
      </c>
      <c r="HJ196">
        <v>62.1603</v>
      </c>
      <c r="HK196">
        <v>28.2091</v>
      </c>
      <c r="HL196">
        <v>1</v>
      </c>
      <c r="HM196">
        <v>0.301123</v>
      </c>
      <c r="HN196">
        <v>2.39119</v>
      </c>
      <c r="HO196">
        <v>20.2897</v>
      </c>
      <c r="HP196">
        <v>5.21115</v>
      </c>
      <c r="HQ196">
        <v>11.98</v>
      </c>
      <c r="HR196">
        <v>4.96295</v>
      </c>
      <c r="HS196">
        <v>3.27408</v>
      </c>
      <c r="HT196">
        <v>9999</v>
      </c>
      <c r="HU196">
        <v>9999</v>
      </c>
      <c r="HV196">
        <v>9999</v>
      </c>
      <c r="HW196">
        <v>58</v>
      </c>
      <c r="HX196">
        <v>1.86401</v>
      </c>
      <c r="HY196">
        <v>1.8602</v>
      </c>
      <c r="HZ196">
        <v>1.85866</v>
      </c>
      <c r="IA196">
        <v>1.85992</v>
      </c>
      <c r="IB196">
        <v>1.85989</v>
      </c>
      <c r="IC196">
        <v>1.85852</v>
      </c>
      <c r="ID196">
        <v>1.8576</v>
      </c>
      <c r="IE196">
        <v>1.85242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-1.64</v>
      </c>
      <c r="IT196">
        <v>-0.2847</v>
      </c>
      <c r="IU196">
        <v>-0.7885906718864093</v>
      </c>
      <c r="IV196">
        <v>-0.0007240741224296705</v>
      </c>
      <c r="IW196">
        <v>1.394155135453638E-07</v>
      </c>
      <c r="IX196">
        <v>-7.009397865246837E-11</v>
      </c>
      <c r="IY196">
        <v>-0.2677907096197649</v>
      </c>
      <c r="IZ196">
        <v>-0.01839738240005131</v>
      </c>
      <c r="JA196">
        <v>0.0009886339832832726</v>
      </c>
      <c r="JB196">
        <v>-4.895939666473346E-06</v>
      </c>
      <c r="JC196">
        <v>3</v>
      </c>
      <c r="JD196">
        <v>2018</v>
      </c>
      <c r="JE196">
        <v>1</v>
      </c>
      <c r="JF196">
        <v>26</v>
      </c>
      <c r="JG196">
        <v>15757.8</v>
      </c>
      <c r="JH196">
        <v>15757.5</v>
      </c>
      <c r="JI196">
        <v>2.91626</v>
      </c>
      <c r="JJ196">
        <v>2.65381</v>
      </c>
      <c r="JK196">
        <v>1.49658</v>
      </c>
      <c r="JL196">
        <v>2.38281</v>
      </c>
      <c r="JM196">
        <v>1.54785</v>
      </c>
      <c r="JN196">
        <v>2.46826</v>
      </c>
      <c r="JO196">
        <v>46.7674</v>
      </c>
      <c r="JP196">
        <v>13.8343</v>
      </c>
      <c r="JQ196">
        <v>18</v>
      </c>
      <c r="JR196">
        <v>490.122</v>
      </c>
      <c r="JS196">
        <v>445.046</v>
      </c>
      <c r="JT196">
        <v>23.8636</v>
      </c>
      <c r="JU196">
        <v>31.0772</v>
      </c>
      <c r="JV196">
        <v>29.9993</v>
      </c>
      <c r="JW196">
        <v>31.1091</v>
      </c>
      <c r="JX196">
        <v>31.0524</v>
      </c>
      <c r="JY196">
        <v>58.506</v>
      </c>
      <c r="JZ196">
        <v>35.8544</v>
      </c>
      <c r="KA196">
        <v>0</v>
      </c>
      <c r="KB196">
        <v>23.9028</v>
      </c>
      <c r="KC196">
        <v>1342.66</v>
      </c>
      <c r="KD196">
        <v>18.6612</v>
      </c>
      <c r="KE196">
        <v>100.317</v>
      </c>
      <c r="KF196">
        <v>100.093</v>
      </c>
    </row>
    <row r="197" spans="1:292">
      <c r="A197">
        <v>177</v>
      </c>
      <c r="B197">
        <v>1686153523.1</v>
      </c>
      <c r="C197">
        <v>4272.099999904633</v>
      </c>
      <c r="D197" t="s">
        <v>790</v>
      </c>
      <c r="E197" t="s">
        <v>791</v>
      </c>
      <c r="F197">
        <v>5</v>
      </c>
      <c r="G197" t="s">
        <v>631</v>
      </c>
      <c r="H197">
        <v>1686153515.6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1351.263811343549</v>
      </c>
      <c r="AJ197">
        <v>1323.78103030303</v>
      </c>
      <c r="AK197">
        <v>3.452486838062088</v>
      </c>
      <c r="AL197">
        <v>66.84819655366584</v>
      </c>
      <c r="AM197">
        <f>(AO197 - AN197 + DX197*1E3/(8.314*(DZ197+273.15)) * AQ197/DW197 * AP197) * DW197/(100*DK197) * 1000/(1000 - AO197)</f>
        <v>0</v>
      </c>
      <c r="AN197">
        <v>18.59428863216642</v>
      </c>
      <c r="AO197">
        <v>19.36226484848484</v>
      </c>
      <c r="AP197">
        <v>3.096774992356407E-06</v>
      </c>
      <c r="AQ197">
        <v>100.2819492791305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1.24</v>
      </c>
      <c r="DL197">
        <v>0.5</v>
      </c>
      <c r="DM197" t="s">
        <v>430</v>
      </c>
      <c r="DN197">
        <v>2</v>
      </c>
      <c r="DO197" t="b">
        <v>1</v>
      </c>
      <c r="DP197">
        <v>1686153515.6</v>
      </c>
      <c r="DQ197">
        <v>1274.619259259259</v>
      </c>
      <c r="DR197">
        <v>1310.809259259259</v>
      </c>
      <c r="DS197">
        <v>19.35852592592592</v>
      </c>
      <c r="DT197">
        <v>18.59708888888889</v>
      </c>
      <c r="DU197">
        <v>1276.249629629629</v>
      </c>
      <c r="DV197">
        <v>19.64334074074074</v>
      </c>
      <c r="DW197">
        <v>500.0127777777778</v>
      </c>
      <c r="DX197">
        <v>90.70209259259258</v>
      </c>
      <c r="DY197">
        <v>0.1002054259259259</v>
      </c>
      <c r="DZ197">
        <v>26.68126296296296</v>
      </c>
      <c r="EA197">
        <v>27.90402592592592</v>
      </c>
      <c r="EB197">
        <v>999.9000000000001</v>
      </c>
      <c r="EC197">
        <v>0</v>
      </c>
      <c r="ED197">
        <v>0</v>
      </c>
      <c r="EE197">
        <v>9960.068148148146</v>
      </c>
      <c r="EF197">
        <v>0</v>
      </c>
      <c r="EG197">
        <v>543.1584444444444</v>
      </c>
      <c r="EH197">
        <v>-36.18971851851852</v>
      </c>
      <c r="EI197">
        <v>1299.781851851852</v>
      </c>
      <c r="EJ197">
        <v>1335.648148148148</v>
      </c>
      <c r="EK197">
        <v>0.7614284814814815</v>
      </c>
      <c r="EL197">
        <v>1310.809259259259</v>
      </c>
      <c r="EM197">
        <v>18.59708888888889</v>
      </c>
      <c r="EN197">
        <v>1.755859629629629</v>
      </c>
      <c r="EO197">
        <v>1.686796666666666</v>
      </c>
      <c r="EP197">
        <v>15.39926666666667</v>
      </c>
      <c r="EQ197">
        <v>14.77545185185185</v>
      </c>
      <c r="ER197">
        <v>2000.006296296297</v>
      </c>
      <c r="ES197">
        <v>0.9799951111111112</v>
      </c>
      <c r="ET197">
        <v>0.02000508148148148</v>
      </c>
      <c r="EU197">
        <v>0</v>
      </c>
      <c r="EV197">
        <v>97.19557777777776</v>
      </c>
      <c r="EW197">
        <v>5.00078</v>
      </c>
      <c r="EX197">
        <v>3026.185925925925</v>
      </c>
      <c r="EY197">
        <v>16379.64814814814</v>
      </c>
      <c r="EZ197">
        <v>42.01596296296296</v>
      </c>
      <c r="FA197">
        <v>43.87711111111111</v>
      </c>
      <c r="FB197">
        <v>42.21514814814815</v>
      </c>
      <c r="FC197">
        <v>43.27288888888889</v>
      </c>
      <c r="FD197">
        <v>43.09933333333333</v>
      </c>
      <c r="FE197">
        <v>1955.096296296296</v>
      </c>
      <c r="FF197">
        <v>39.91</v>
      </c>
      <c r="FG197">
        <v>0</v>
      </c>
      <c r="FH197">
        <v>1686153516.1</v>
      </c>
      <c r="FI197">
        <v>0</v>
      </c>
      <c r="FJ197">
        <v>97.1963423076923</v>
      </c>
      <c r="FK197">
        <v>1.228885472517021</v>
      </c>
      <c r="FL197">
        <v>-579.2724789975879</v>
      </c>
      <c r="FM197">
        <v>3029.156153846153</v>
      </c>
      <c r="FN197">
        <v>15</v>
      </c>
      <c r="FO197">
        <v>0</v>
      </c>
      <c r="FP197" t="s">
        <v>431</v>
      </c>
      <c r="FQ197">
        <v>1685208052.5</v>
      </c>
      <c r="FR197">
        <v>1685208070</v>
      </c>
      <c r="FS197">
        <v>0</v>
      </c>
      <c r="FT197">
        <v>0.013</v>
      </c>
      <c r="FU197">
        <v>-0.005</v>
      </c>
      <c r="FV197">
        <v>-0.464</v>
      </c>
      <c r="FW197">
        <v>-0.401</v>
      </c>
      <c r="FX197">
        <v>420</v>
      </c>
      <c r="FY197">
        <v>0</v>
      </c>
      <c r="FZ197">
        <v>0.03</v>
      </c>
      <c r="GA197">
        <v>0.02</v>
      </c>
      <c r="GB197">
        <v>-36.22367073170731</v>
      </c>
      <c r="GC197">
        <v>0.3323080139371744</v>
      </c>
      <c r="GD197">
        <v>0.07117751852493268</v>
      </c>
      <c r="GE197">
        <v>0</v>
      </c>
      <c r="GF197">
        <v>0.7726477073170732</v>
      </c>
      <c r="GG197">
        <v>-0.1267411149825781</v>
      </c>
      <c r="GH197">
        <v>0.01948714296751291</v>
      </c>
      <c r="GI197">
        <v>1</v>
      </c>
      <c r="GJ197">
        <v>1</v>
      </c>
      <c r="GK197">
        <v>2</v>
      </c>
      <c r="GL197" t="s">
        <v>439</v>
      </c>
      <c r="GM197">
        <v>3.10179</v>
      </c>
      <c r="GN197">
        <v>2.75788</v>
      </c>
      <c r="GO197">
        <v>0.188964</v>
      </c>
      <c r="GP197">
        <v>0.192097</v>
      </c>
      <c r="GQ197">
        <v>0.094183</v>
      </c>
      <c r="GR197">
        <v>0.0910372</v>
      </c>
      <c r="GS197">
        <v>20845.3</v>
      </c>
      <c r="GT197">
        <v>20433.7</v>
      </c>
      <c r="GU197">
        <v>26256.7</v>
      </c>
      <c r="GV197">
        <v>25640.4</v>
      </c>
      <c r="GW197">
        <v>38168.4</v>
      </c>
      <c r="GX197">
        <v>35374.2</v>
      </c>
      <c r="GY197">
        <v>45901.4</v>
      </c>
      <c r="GZ197">
        <v>42098.1</v>
      </c>
      <c r="HA197">
        <v>1.8572</v>
      </c>
      <c r="HB197">
        <v>1.7644</v>
      </c>
      <c r="HC197">
        <v>0.0269711</v>
      </c>
      <c r="HD197">
        <v>0</v>
      </c>
      <c r="HE197">
        <v>27.4778</v>
      </c>
      <c r="HF197">
        <v>999.9</v>
      </c>
      <c r="HG197">
        <v>30.1</v>
      </c>
      <c r="HH197">
        <v>44.7</v>
      </c>
      <c r="HI197">
        <v>31.494</v>
      </c>
      <c r="HJ197">
        <v>62.2003</v>
      </c>
      <c r="HK197">
        <v>28.1651</v>
      </c>
      <c r="HL197">
        <v>1</v>
      </c>
      <c r="HM197">
        <v>0.300394</v>
      </c>
      <c r="HN197">
        <v>2.34379</v>
      </c>
      <c r="HO197">
        <v>20.2902</v>
      </c>
      <c r="HP197">
        <v>5.21115</v>
      </c>
      <c r="HQ197">
        <v>11.98</v>
      </c>
      <c r="HR197">
        <v>4.96285</v>
      </c>
      <c r="HS197">
        <v>3.27423</v>
      </c>
      <c r="HT197">
        <v>9999</v>
      </c>
      <c r="HU197">
        <v>9999</v>
      </c>
      <c r="HV197">
        <v>9999</v>
      </c>
      <c r="HW197">
        <v>58</v>
      </c>
      <c r="HX197">
        <v>1.86401</v>
      </c>
      <c r="HY197">
        <v>1.8602</v>
      </c>
      <c r="HZ197">
        <v>1.85867</v>
      </c>
      <c r="IA197">
        <v>1.85991</v>
      </c>
      <c r="IB197">
        <v>1.85989</v>
      </c>
      <c r="IC197">
        <v>1.85852</v>
      </c>
      <c r="ID197">
        <v>1.8576</v>
      </c>
      <c r="IE197">
        <v>1.85242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-1.65</v>
      </c>
      <c r="IT197">
        <v>-0.2847</v>
      </c>
      <c r="IU197">
        <v>-0.7885906718864093</v>
      </c>
      <c r="IV197">
        <v>-0.0007240741224296705</v>
      </c>
      <c r="IW197">
        <v>1.394155135453638E-07</v>
      </c>
      <c r="IX197">
        <v>-7.009397865246837E-11</v>
      </c>
      <c r="IY197">
        <v>-0.2677907096197649</v>
      </c>
      <c r="IZ197">
        <v>-0.01839738240005131</v>
      </c>
      <c r="JA197">
        <v>0.0009886339832832726</v>
      </c>
      <c r="JB197">
        <v>-4.895939666473346E-06</v>
      </c>
      <c r="JC197">
        <v>3</v>
      </c>
      <c r="JD197">
        <v>2018</v>
      </c>
      <c r="JE197">
        <v>1</v>
      </c>
      <c r="JF197">
        <v>26</v>
      </c>
      <c r="JG197">
        <v>15757.8</v>
      </c>
      <c r="JH197">
        <v>15757.6</v>
      </c>
      <c r="JI197">
        <v>2.948</v>
      </c>
      <c r="JJ197">
        <v>2.65259</v>
      </c>
      <c r="JK197">
        <v>1.49658</v>
      </c>
      <c r="JL197">
        <v>2.38281</v>
      </c>
      <c r="JM197">
        <v>1.54785</v>
      </c>
      <c r="JN197">
        <v>2.48535</v>
      </c>
      <c r="JO197">
        <v>46.7674</v>
      </c>
      <c r="JP197">
        <v>13.8256</v>
      </c>
      <c r="JQ197">
        <v>18</v>
      </c>
      <c r="JR197">
        <v>490.087</v>
      </c>
      <c r="JS197">
        <v>445.121</v>
      </c>
      <c r="JT197">
        <v>23.9327</v>
      </c>
      <c r="JU197">
        <v>31.0711</v>
      </c>
      <c r="JV197">
        <v>29.9994</v>
      </c>
      <c r="JW197">
        <v>31.1043</v>
      </c>
      <c r="JX197">
        <v>31.0457</v>
      </c>
      <c r="JY197">
        <v>59.1378</v>
      </c>
      <c r="JZ197">
        <v>35.8544</v>
      </c>
      <c r="KA197">
        <v>0</v>
      </c>
      <c r="KB197">
        <v>23.9698</v>
      </c>
      <c r="KC197">
        <v>1356.02</v>
      </c>
      <c r="KD197">
        <v>18.6774</v>
      </c>
      <c r="KE197">
        <v>100.319</v>
      </c>
      <c r="KF197">
        <v>100.094</v>
      </c>
    </row>
    <row r="198" spans="1:292">
      <c r="A198">
        <v>178</v>
      </c>
      <c r="B198">
        <v>1686153528.1</v>
      </c>
      <c r="C198">
        <v>4277.099999904633</v>
      </c>
      <c r="D198" t="s">
        <v>792</v>
      </c>
      <c r="E198" t="s">
        <v>793</v>
      </c>
      <c r="F198">
        <v>5</v>
      </c>
      <c r="G198" t="s">
        <v>631</v>
      </c>
      <c r="H198">
        <v>1686153520.314285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1368.286905430689</v>
      </c>
      <c r="AJ198">
        <v>1340.893151515151</v>
      </c>
      <c r="AK198">
        <v>3.42946598296678</v>
      </c>
      <c r="AL198">
        <v>66.84819655366584</v>
      </c>
      <c r="AM198">
        <f>(AO198 - AN198 + DX198*1E3/(8.314*(DZ198+273.15)) * AQ198/DW198 * AP198) * DW198/(100*DK198) * 1000/(1000 - AO198)</f>
        <v>0</v>
      </c>
      <c r="AN198">
        <v>18.58913178927788</v>
      </c>
      <c r="AO198">
        <v>19.35547393939394</v>
      </c>
      <c r="AP198">
        <v>-1.304310424037375E-05</v>
      </c>
      <c r="AQ198">
        <v>100.2819492791305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1.24</v>
      </c>
      <c r="DL198">
        <v>0.5</v>
      </c>
      <c r="DM198" t="s">
        <v>430</v>
      </c>
      <c r="DN198">
        <v>2</v>
      </c>
      <c r="DO198" t="b">
        <v>1</v>
      </c>
      <c r="DP198">
        <v>1686153520.314285</v>
      </c>
      <c r="DQ198">
        <v>1290.433214285714</v>
      </c>
      <c r="DR198">
        <v>1326.601785714286</v>
      </c>
      <c r="DS198">
        <v>19.36084285714285</v>
      </c>
      <c r="DT198">
        <v>18.59494642857143</v>
      </c>
      <c r="DU198">
        <v>1292.075</v>
      </c>
      <c r="DV198">
        <v>19.64562142857142</v>
      </c>
      <c r="DW198">
        <v>500.0039285714285</v>
      </c>
      <c r="DX198">
        <v>90.70215357142855</v>
      </c>
      <c r="DY198">
        <v>0.1001337857142857</v>
      </c>
      <c r="DZ198">
        <v>26.68548214285714</v>
      </c>
      <c r="EA198">
        <v>27.90781071428571</v>
      </c>
      <c r="EB198">
        <v>999.9000000000002</v>
      </c>
      <c r="EC198">
        <v>0</v>
      </c>
      <c r="ED198">
        <v>0</v>
      </c>
      <c r="EE198">
        <v>9960.869642857142</v>
      </c>
      <c r="EF198">
        <v>0</v>
      </c>
      <c r="EG198">
        <v>519.3387142857143</v>
      </c>
      <c r="EH198">
        <v>-36.16790714285715</v>
      </c>
      <c r="EI198">
        <v>1315.910714285714</v>
      </c>
      <c r="EJ198">
        <v>1351.736428571429</v>
      </c>
      <c r="EK198">
        <v>0.7658920714285715</v>
      </c>
      <c r="EL198">
        <v>1326.601785714286</v>
      </c>
      <c r="EM198">
        <v>18.59494642857143</v>
      </c>
      <c r="EN198">
        <v>1.75607</v>
      </c>
      <c r="EO198">
        <v>1.686602142857143</v>
      </c>
      <c r="EP198">
        <v>15.40114285714286</v>
      </c>
      <c r="EQ198">
        <v>14.77365714285714</v>
      </c>
      <c r="ER198">
        <v>2000.023214285715</v>
      </c>
      <c r="ES198">
        <v>0.9799950357142857</v>
      </c>
      <c r="ET198">
        <v>0.02000515357142858</v>
      </c>
      <c r="EU198">
        <v>0</v>
      </c>
      <c r="EV198">
        <v>97.32779642857142</v>
      </c>
      <c r="EW198">
        <v>5.00078</v>
      </c>
      <c r="EX198">
        <v>2992.299642857143</v>
      </c>
      <c r="EY198">
        <v>16379.78928571429</v>
      </c>
      <c r="EZ198">
        <v>41.9907857142857</v>
      </c>
      <c r="FA198">
        <v>43.85692857142856</v>
      </c>
      <c r="FB198">
        <v>42.26996428571429</v>
      </c>
      <c r="FC198">
        <v>43.24753571428572</v>
      </c>
      <c r="FD198">
        <v>43.15371428571427</v>
      </c>
      <c r="FE198">
        <v>1955.113214285714</v>
      </c>
      <c r="FF198">
        <v>39.91</v>
      </c>
      <c r="FG198">
        <v>0</v>
      </c>
      <c r="FH198">
        <v>1686153521.5</v>
      </c>
      <c r="FI198">
        <v>0</v>
      </c>
      <c r="FJ198">
        <v>97.337436</v>
      </c>
      <c r="FK198">
        <v>2.126076919729672</v>
      </c>
      <c r="FL198">
        <v>-159.4338459759187</v>
      </c>
      <c r="FM198">
        <v>2989.0716</v>
      </c>
      <c r="FN198">
        <v>15</v>
      </c>
      <c r="FO198">
        <v>0</v>
      </c>
      <c r="FP198" t="s">
        <v>431</v>
      </c>
      <c r="FQ198">
        <v>1685208052.5</v>
      </c>
      <c r="FR198">
        <v>1685208070</v>
      </c>
      <c r="FS198">
        <v>0</v>
      </c>
      <c r="FT198">
        <v>0.013</v>
      </c>
      <c r="FU198">
        <v>-0.005</v>
      </c>
      <c r="FV198">
        <v>-0.464</v>
      </c>
      <c r="FW198">
        <v>-0.401</v>
      </c>
      <c r="FX198">
        <v>420</v>
      </c>
      <c r="FY198">
        <v>0</v>
      </c>
      <c r="FZ198">
        <v>0.03</v>
      </c>
      <c r="GA198">
        <v>0.02</v>
      </c>
      <c r="GB198">
        <v>-36.1795125</v>
      </c>
      <c r="GC198">
        <v>0.2351966228894087</v>
      </c>
      <c r="GD198">
        <v>0.06700935079337815</v>
      </c>
      <c r="GE198">
        <v>0</v>
      </c>
      <c r="GF198">
        <v>0.763271875</v>
      </c>
      <c r="GG198">
        <v>0.05248159474671537</v>
      </c>
      <c r="GH198">
        <v>0.006489704408474625</v>
      </c>
      <c r="GI198">
        <v>1</v>
      </c>
      <c r="GJ198">
        <v>1</v>
      </c>
      <c r="GK198">
        <v>2</v>
      </c>
      <c r="GL198" t="s">
        <v>439</v>
      </c>
      <c r="GM198">
        <v>3.10186</v>
      </c>
      <c r="GN198">
        <v>2.7579</v>
      </c>
      <c r="GO198">
        <v>0.190448</v>
      </c>
      <c r="GP198">
        <v>0.19357</v>
      </c>
      <c r="GQ198">
        <v>0.09416339999999999</v>
      </c>
      <c r="GR198">
        <v>0.09106019999999999</v>
      </c>
      <c r="GS198">
        <v>20807.5</v>
      </c>
      <c r="GT198">
        <v>20396.7</v>
      </c>
      <c r="GU198">
        <v>26257.1</v>
      </c>
      <c r="GV198">
        <v>25640.8</v>
      </c>
      <c r="GW198">
        <v>38170.2</v>
      </c>
      <c r="GX198">
        <v>35373.7</v>
      </c>
      <c r="GY198">
        <v>45902.4</v>
      </c>
      <c r="GZ198">
        <v>42098.3</v>
      </c>
      <c r="HA198">
        <v>1.85783</v>
      </c>
      <c r="HB198">
        <v>1.76448</v>
      </c>
      <c r="HC198">
        <v>0.0282377</v>
      </c>
      <c r="HD198">
        <v>0</v>
      </c>
      <c r="HE198">
        <v>27.4469</v>
      </c>
      <c r="HF198">
        <v>999.9</v>
      </c>
      <c r="HG198">
        <v>30</v>
      </c>
      <c r="HH198">
        <v>44.7</v>
      </c>
      <c r="HI198">
        <v>31.3884</v>
      </c>
      <c r="HJ198">
        <v>62.2703</v>
      </c>
      <c r="HK198">
        <v>28.2853</v>
      </c>
      <c r="HL198">
        <v>1</v>
      </c>
      <c r="HM198">
        <v>0.299502</v>
      </c>
      <c r="HN198">
        <v>2.28765</v>
      </c>
      <c r="HO198">
        <v>20.291</v>
      </c>
      <c r="HP198">
        <v>5.21115</v>
      </c>
      <c r="HQ198">
        <v>11.98</v>
      </c>
      <c r="HR198">
        <v>4.96295</v>
      </c>
      <c r="HS198">
        <v>3.27428</v>
      </c>
      <c r="HT198">
        <v>9999</v>
      </c>
      <c r="HU198">
        <v>9999</v>
      </c>
      <c r="HV198">
        <v>9999</v>
      </c>
      <c r="HW198">
        <v>58</v>
      </c>
      <c r="HX198">
        <v>1.86401</v>
      </c>
      <c r="HY198">
        <v>1.8602</v>
      </c>
      <c r="HZ198">
        <v>1.85865</v>
      </c>
      <c r="IA198">
        <v>1.85989</v>
      </c>
      <c r="IB198">
        <v>1.85989</v>
      </c>
      <c r="IC198">
        <v>1.85852</v>
      </c>
      <c r="ID198">
        <v>1.8576</v>
      </c>
      <c r="IE198">
        <v>1.85242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-1.66</v>
      </c>
      <c r="IT198">
        <v>-0.2849</v>
      </c>
      <c r="IU198">
        <v>-0.7885906718864093</v>
      </c>
      <c r="IV198">
        <v>-0.0007240741224296705</v>
      </c>
      <c r="IW198">
        <v>1.394155135453638E-07</v>
      </c>
      <c r="IX198">
        <v>-7.009397865246837E-11</v>
      </c>
      <c r="IY198">
        <v>-0.2677907096197649</v>
      </c>
      <c r="IZ198">
        <v>-0.01839738240005131</v>
      </c>
      <c r="JA198">
        <v>0.0009886339832832726</v>
      </c>
      <c r="JB198">
        <v>-4.895939666473346E-06</v>
      </c>
      <c r="JC198">
        <v>3</v>
      </c>
      <c r="JD198">
        <v>2018</v>
      </c>
      <c r="JE198">
        <v>1</v>
      </c>
      <c r="JF198">
        <v>26</v>
      </c>
      <c r="JG198">
        <v>15757.9</v>
      </c>
      <c r="JH198">
        <v>15757.6</v>
      </c>
      <c r="JI198">
        <v>2.97485</v>
      </c>
      <c r="JJ198">
        <v>2.65747</v>
      </c>
      <c r="JK198">
        <v>1.49658</v>
      </c>
      <c r="JL198">
        <v>2.38159</v>
      </c>
      <c r="JM198">
        <v>1.54907</v>
      </c>
      <c r="JN198">
        <v>2.42798</v>
      </c>
      <c r="JO198">
        <v>46.7674</v>
      </c>
      <c r="JP198">
        <v>13.8256</v>
      </c>
      <c r="JQ198">
        <v>18</v>
      </c>
      <c r="JR198">
        <v>490.421</v>
      </c>
      <c r="JS198">
        <v>445.128</v>
      </c>
      <c r="JT198">
        <v>23.9976</v>
      </c>
      <c r="JU198">
        <v>31.0643</v>
      </c>
      <c r="JV198">
        <v>29.9994</v>
      </c>
      <c r="JW198">
        <v>31.0989</v>
      </c>
      <c r="JX198">
        <v>31.0403</v>
      </c>
      <c r="JY198">
        <v>59.6807</v>
      </c>
      <c r="JZ198">
        <v>35.5771</v>
      </c>
      <c r="KA198">
        <v>0</v>
      </c>
      <c r="KB198">
        <v>24.0289</v>
      </c>
      <c r="KC198">
        <v>1376.06</v>
      </c>
      <c r="KD198">
        <v>18.6873</v>
      </c>
      <c r="KE198">
        <v>100.321</v>
      </c>
      <c r="KF198">
        <v>100.095</v>
      </c>
    </row>
    <row r="199" spans="1:292">
      <c r="A199">
        <v>179</v>
      </c>
      <c r="B199">
        <v>1686153533.1</v>
      </c>
      <c r="C199">
        <v>4282.099999904633</v>
      </c>
      <c r="D199" t="s">
        <v>794</v>
      </c>
      <c r="E199" t="s">
        <v>795</v>
      </c>
      <c r="F199">
        <v>5</v>
      </c>
      <c r="G199" t="s">
        <v>631</v>
      </c>
      <c r="H199">
        <v>1686153525.6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1385.44141627079</v>
      </c>
      <c r="AJ199">
        <v>1358.007393939394</v>
      </c>
      <c r="AK199">
        <v>3.439206154526</v>
      </c>
      <c r="AL199">
        <v>66.84819655366584</v>
      </c>
      <c r="AM199">
        <f>(AO199 - AN199 + DX199*1E3/(8.314*(DZ199+273.15)) * AQ199/DW199 * AP199) * DW199/(100*DK199) * 1000/(1000 - AO199)</f>
        <v>0</v>
      </c>
      <c r="AN199">
        <v>18.63157960279926</v>
      </c>
      <c r="AO199">
        <v>19.36080606060606</v>
      </c>
      <c r="AP199">
        <v>5.689528484791589E-06</v>
      </c>
      <c r="AQ199">
        <v>100.2819492791305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1.24</v>
      </c>
      <c r="DL199">
        <v>0.5</v>
      </c>
      <c r="DM199" t="s">
        <v>430</v>
      </c>
      <c r="DN199">
        <v>2</v>
      </c>
      <c r="DO199" t="b">
        <v>1</v>
      </c>
      <c r="DP199">
        <v>1686153525.6</v>
      </c>
      <c r="DQ199">
        <v>1308.175185185185</v>
      </c>
      <c r="DR199">
        <v>1344.354444444444</v>
      </c>
      <c r="DS199">
        <v>19.35894444444445</v>
      </c>
      <c r="DT199">
        <v>18.60496296296296</v>
      </c>
      <c r="DU199">
        <v>1309.82962962963</v>
      </c>
      <c r="DV199">
        <v>19.64374074074074</v>
      </c>
      <c r="DW199">
        <v>499.9654074074074</v>
      </c>
      <c r="DX199">
        <v>90.70275925925924</v>
      </c>
      <c r="DY199">
        <v>0.09999533703703703</v>
      </c>
      <c r="DZ199">
        <v>26.68917777777778</v>
      </c>
      <c r="EA199">
        <v>27.91366296296297</v>
      </c>
      <c r="EB199">
        <v>999.9000000000001</v>
      </c>
      <c r="EC199">
        <v>0</v>
      </c>
      <c r="ED199">
        <v>0</v>
      </c>
      <c r="EE199">
        <v>9981.157777777777</v>
      </c>
      <c r="EF199">
        <v>0</v>
      </c>
      <c r="EG199">
        <v>507.9460740740741</v>
      </c>
      <c r="EH199">
        <v>-36.17985925925926</v>
      </c>
      <c r="EI199">
        <v>1334</v>
      </c>
      <c r="EJ199">
        <v>1369.84037037037</v>
      </c>
      <c r="EK199">
        <v>0.7539672962962962</v>
      </c>
      <c r="EL199">
        <v>1344.354444444444</v>
      </c>
      <c r="EM199">
        <v>18.60496296296296</v>
      </c>
      <c r="EN199">
        <v>1.755908148148148</v>
      </c>
      <c r="EO199">
        <v>1.687521851851852</v>
      </c>
      <c r="EP199">
        <v>15.39971481481482</v>
      </c>
      <c r="EQ199">
        <v>14.7821037037037</v>
      </c>
      <c r="ER199">
        <v>2000.038888888889</v>
      </c>
      <c r="ES199">
        <v>0.979994888888889</v>
      </c>
      <c r="ET199">
        <v>0.02000530740740741</v>
      </c>
      <c r="EU199">
        <v>0</v>
      </c>
      <c r="EV199">
        <v>97.48325185185186</v>
      </c>
      <c r="EW199">
        <v>5.00078</v>
      </c>
      <c r="EX199">
        <v>2983.966296296297</v>
      </c>
      <c r="EY199">
        <v>16379.92962962963</v>
      </c>
      <c r="EZ199">
        <v>42.00662962962962</v>
      </c>
      <c r="FA199">
        <v>43.83307407407407</v>
      </c>
      <c r="FB199">
        <v>42.2822962962963</v>
      </c>
      <c r="FC199">
        <v>43.23366666666666</v>
      </c>
      <c r="FD199">
        <v>43.21262962962962</v>
      </c>
      <c r="FE199">
        <v>1955.128888888889</v>
      </c>
      <c r="FF199">
        <v>39.91</v>
      </c>
      <c r="FG199">
        <v>0</v>
      </c>
      <c r="FH199">
        <v>1686153526.3</v>
      </c>
      <c r="FI199">
        <v>0</v>
      </c>
      <c r="FJ199">
        <v>97.50901599999999</v>
      </c>
      <c r="FK199">
        <v>1.678599995970471</v>
      </c>
      <c r="FL199">
        <v>-8.390000018186687</v>
      </c>
      <c r="FM199">
        <v>2983.788399999999</v>
      </c>
      <c r="FN199">
        <v>15</v>
      </c>
      <c r="FO199">
        <v>0</v>
      </c>
      <c r="FP199" t="s">
        <v>431</v>
      </c>
      <c r="FQ199">
        <v>1685208052.5</v>
      </c>
      <c r="FR199">
        <v>1685208070</v>
      </c>
      <c r="FS199">
        <v>0</v>
      </c>
      <c r="FT199">
        <v>0.013</v>
      </c>
      <c r="FU199">
        <v>-0.005</v>
      </c>
      <c r="FV199">
        <v>-0.464</v>
      </c>
      <c r="FW199">
        <v>-0.401</v>
      </c>
      <c r="FX199">
        <v>420</v>
      </c>
      <c r="FY199">
        <v>0</v>
      </c>
      <c r="FZ199">
        <v>0.03</v>
      </c>
      <c r="GA199">
        <v>0.02</v>
      </c>
      <c r="GB199">
        <v>-36.1674775</v>
      </c>
      <c r="GC199">
        <v>0.01916960600371859</v>
      </c>
      <c r="GD199">
        <v>0.06445594420804028</v>
      </c>
      <c r="GE199">
        <v>1</v>
      </c>
      <c r="GF199">
        <v>0.7576970749999999</v>
      </c>
      <c r="GG199">
        <v>-0.09947872795497456</v>
      </c>
      <c r="GH199">
        <v>0.01708239826749672</v>
      </c>
      <c r="GI199">
        <v>1</v>
      </c>
      <c r="GJ199">
        <v>2</v>
      </c>
      <c r="GK199">
        <v>2</v>
      </c>
      <c r="GL199" t="s">
        <v>432</v>
      </c>
      <c r="GM199">
        <v>3.10187</v>
      </c>
      <c r="GN199">
        <v>2.75817</v>
      </c>
      <c r="GO199">
        <v>0.191924</v>
      </c>
      <c r="GP199">
        <v>0.195031</v>
      </c>
      <c r="GQ199">
        <v>0.0941897</v>
      </c>
      <c r="GR199">
        <v>0.09123779999999999</v>
      </c>
      <c r="GS199">
        <v>20769.9</v>
      </c>
      <c r="GT199">
        <v>20360.2</v>
      </c>
      <c r="GU199">
        <v>26257.5</v>
      </c>
      <c r="GV199">
        <v>25641.3</v>
      </c>
      <c r="GW199">
        <v>38169.7</v>
      </c>
      <c r="GX199">
        <v>35367.4</v>
      </c>
      <c r="GY199">
        <v>45902.9</v>
      </c>
      <c r="GZ199">
        <v>42098.9</v>
      </c>
      <c r="HA199">
        <v>1.8579</v>
      </c>
      <c r="HB199">
        <v>1.76427</v>
      </c>
      <c r="HC199">
        <v>0.0306964</v>
      </c>
      <c r="HD199">
        <v>0</v>
      </c>
      <c r="HE199">
        <v>27.4154</v>
      </c>
      <c r="HF199">
        <v>999.9</v>
      </c>
      <c r="HG199">
        <v>30</v>
      </c>
      <c r="HH199">
        <v>44.7</v>
      </c>
      <c r="HI199">
        <v>31.3899</v>
      </c>
      <c r="HJ199">
        <v>62.0103</v>
      </c>
      <c r="HK199">
        <v>28.2732</v>
      </c>
      <c r="HL199">
        <v>1</v>
      </c>
      <c r="HM199">
        <v>0.298788</v>
      </c>
      <c r="HN199">
        <v>2.23342</v>
      </c>
      <c r="HO199">
        <v>20.2918</v>
      </c>
      <c r="HP199">
        <v>5.2122</v>
      </c>
      <c r="HQ199">
        <v>11.98</v>
      </c>
      <c r="HR199">
        <v>4.96305</v>
      </c>
      <c r="HS199">
        <v>3.27448</v>
      </c>
      <c r="HT199">
        <v>9999</v>
      </c>
      <c r="HU199">
        <v>9999</v>
      </c>
      <c r="HV199">
        <v>9999</v>
      </c>
      <c r="HW199">
        <v>58</v>
      </c>
      <c r="HX199">
        <v>1.864</v>
      </c>
      <c r="HY199">
        <v>1.8602</v>
      </c>
      <c r="HZ199">
        <v>1.85864</v>
      </c>
      <c r="IA199">
        <v>1.85989</v>
      </c>
      <c r="IB199">
        <v>1.85989</v>
      </c>
      <c r="IC199">
        <v>1.85852</v>
      </c>
      <c r="ID199">
        <v>1.8576</v>
      </c>
      <c r="IE199">
        <v>1.85242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-1.68</v>
      </c>
      <c r="IT199">
        <v>-0.2848</v>
      </c>
      <c r="IU199">
        <v>-0.7885906718864093</v>
      </c>
      <c r="IV199">
        <v>-0.0007240741224296705</v>
      </c>
      <c r="IW199">
        <v>1.394155135453638E-07</v>
      </c>
      <c r="IX199">
        <v>-7.009397865246837E-11</v>
      </c>
      <c r="IY199">
        <v>-0.2677907096197649</v>
      </c>
      <c r="IZ199">
        <v>-0.01839738240005131</v>
      </c>
      <c r="JA199">
        <v>0.0009886339832832726</v>
      </c>
      <c r="JB199">
        <v>-4.895939666473346E-06</v>
      </c>
      <c r="JC199">
        <v>3</v>
      </c>
      <c r="JD199">
        <v>2018</v>
      </c>
      <c r="JE199">
        <v>1</v>
      </c>
      <c r="JF199">
        <v>26</v>
      </c>
      <c r="JG199">
        <v>15758</v>
      </c>
      <c r="JH199">
        <v>15757.7</v>
      </c>
      <c r="JI199">
        <v>3.00537</v>
      </c>
      <c r="JJ199">
        <v>2.66235</v>
      </c>
      <c r="JK199">
        <v>1.49658</v>
      </c>
      <c r="JL199">
        <v>2.38281</v>
      </c>
      <c r="JM199">
        <v>1.54907</v>
      </c>
      <c r="JN199">
        <v>2.36084</v>
      </c>
      <c r="JO199">
        <v>46.7674</v>
      </c>
      <c r="JP199">
        <v>13.8256</v>
      </c>
      <c r="JQ199">
        <v>18</v>
      </c>
      <c r="JR199">
        <v>490.416</v>
      </c>
      <c r="JS199">
        <v>444.957</v>
      </c>
      <c r="JT199">
        <v>24.0557</v>
      </c>
      <c r="JU199">
        <v>31.0562</v>
      </c>
      <c r="JV199">
        <v>29.9994</v>
      </c>
      <c r="JW199">
        <v>31.0922</v>
      </c>
      <c r="JX199">
        <v>31.0336</v>
      </c>
      <c r="JY199">
        <v>60.3008</v>
      </c>
      <c r="JZ199">
        <v>35.5771</v>
      </c>
      <c r="KA199">
        <v>0</v>
      </c>
      <c r="KB199">
        <v>24.0913</v>
      </c>
      <c r="KC199">
        <v>1389.41</v>
      </c>
      <c r="KD199">
        <v>18.689</v>
      </c>
      <c r="KE199">
        <v>100.322</v>
      </c>
      <c r="KF199">
        <v>100.096</v>
      </c>
    </row>
    <row r="200" spans="1:292">
      <c r="A200">
        <v>180</v>
      </c>
      <c r="B200">
        <v>1686153538.1</v>
      </c>
      <c r="C200">
        <v>4287.099999904633</v>
      </c>
      <c r="D200" t="s">
        <v>796</v>
      </c>
      <c r="E200" t="s">
        <v>797</v>
      </c>
      <c r="F200">
        <v>5</v>
      </c>
      <c r="G200" t="s">
        <v>631</v>
      </c>
      <c r="H200">
        <v>1686153530.314285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1402.634859088647</v>
      </c>
      <c r="AJ200">
        <v>1375.160363636363</v>
      </c>
      <c r="AK200">
        <v>3.436446496089532</v>
      </c>
      <c r="AL200">
        <v>66.84819655366584</v>
      </c>
      <c r="AM200">
        <f>(AO200 - AN200 + DX200*1E3/(8.314*(DZ200+273.15)) * AQ200/DW200 * AP200) * DW200/(100*DK200) * 1000/(1000 - AO200)</f>
        <v>0</v>
      </c>
      <c r="AN200">
        <v>18.6469020636935</v>
      </c>
      <c r="AO200">
        <v>19.37291515151515</v>
      </c>
      <c r="AP200">
        <v>2.171231601960518E-05</v>
      </c>
      <c r="AQ200">
        <v>100.2819492791305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1.24</v>
      </c>
      <c r="DL200">
        <v>0.5</v>
      </c>
      <c r="DM200" t="s">
        <v>430</v>
      </c>
      <c r="DN200">
        <v>2</v>
      </c>
      <c r="DO200" t="b">
        <v>1</v>
      </c>
      <c r="DP200">
        <v>1686153530.314285</v>
      </c>
      <c r="DQ200">
        <v>1324.021071428572</v>
      </c>
      <c r="DR200">
        <v>1360.178214285714</v>
      </c>
      <c r="DS200">
        <v>19.36110357142857</v>
      </c>
      <c r="DT200">
        <v>18.62145714285714</v>
      </c>
      <c r="DU200">
        <v>1325.6875</v>
      </c>
      <c r="DV200">
        <v>19.64586428571428</v>
      </c>
      <c r="DW200">
        <v>499.9929642857143</v>
      </c>
      <c r="DX200">
        <v>90.7033642857143</v>
      </c>
      <c r="DY200">
        <v>0.09991104999999999</v>
      </c>
      <c r="DZ200">
        <v>26.69450357142857</v>
      </c>
      <c r="EA200">
        <v>27.91609642857143</v>
      </c>
      <c r="EB200">
        <v>999.9000000000002</v>
      </c>
      <c r="EC200">
        <v>0</v>
      </c>
      <c r="ED200">
        <v>0</v>
      </c>
      <c r="EE200">
        <v>10002.32357142857</v>
      </c>
      <c r="EF200">
        <v>0</v>
      </c>
      <c r="EG200">
        <v>505.8493928571428</v>
      </c>
      <c r="EH200">
        <v>-36.15734642857144</v>
      </c>
      <c r="EI200">
        <v>1350.161428571428</v>
      </c>
      <c r="EJ200">
        <v>1385.9875</v>
      </c>
      <c r="EK200">
        <v>0.7396302499999999</v>
      </c>
      <c r="EL200">
        <v>1360.178214285714</v>
      </c>
      <c r="EM200">
        <v>18.62145714285714</v>
      </c>
      <c r="EN200">
        <v>1.756114642857143</v>
      </c>
      <c r="EO200">
        <v>1.689029285714286</v>
      </c>
      <c r="EP200">
        <v>15.40155</v>
      </c>
      <c r="EQ200">
        <v>14.79595</v>
      </c>
      <c r="ER200">
        <v>2000.040357142857</v>
      </c>
      <c r="ES200">
        <v>0.9799946071428572</v>
      </c>
      <c r="ET200">
        <v>0.02000558928571429</v>
      </c>
      <c r="EU200">
        <v>0</v>
      </c>
      <c r="EV200">
        <v>97.57001428571428</v>
      </c>
      <c r="EW200">
        <v>5.00078</v>
      </c>
      <c r="EX200">
        <v>2980.937142857143</v>
      </c>
      <c r="EY200">
        <v>16379.94642857143</v>
      </c>
      <c r="EZ200">
        <v>42.00421428571428</v>
      </c>
      <c r="FA200">
        <v>43.79664285714286</v>
      </c>
      <c r="FB200">
        <v>42.33253571428572</v>
      </c>
      <c r="FC200">
        <v>43.21414285714285</v>
      </c>
      <c r="FD200">
        <v>43.18267857142856</v>
      </c>
      <c r="FE200">
        <v>1955.130357142858</v>
      </c>
      <c r="FF200">
        <v>39.91</v>
      </c>
      <c r="FG200">
        <v>0</v>
      </c>
      <c r="FH200">
        <v>1686153531.7</v>
      </c>
      <c r="FI200">
        <v>0</v>
      </c>
      <c r="FJ200">
        <v>97.61686538461539</v>
      </c>
      <c r="FK200">
        <v>1.405952129717975</v>
      </c>
      <c r="FL200">
        <v>13.11111108868432</v>
      </c>
      <c r="FM200">
        <v>2980.463846153847</v>
      </c>
      <c r="FN200">
        <v>15</v>
      </c>
      <c r="FO200">
        <v>0</v>
      </c>
      <c r="FP200" t="s">
        <v>431</v>
      </c>
      <c r="FQ200">
        <v>1685208052.5</v>
      </c>
      <c r="FR200">
        <v>1685208070</v>
      </c>
      <c r="FS200">
        <v>0</v>
      </c>
      <c r="FT200">
        <v>0.013</v>
      </c>
      <c r="FU200">
        <v>-0.005</v>
      </c>
      <c r="FV200">
        <v>-0.464</v>
      </c>
      <c r="FW200">
        <v>-0.401</v>
      </c>
      <c r="FX200">
        <v>420</v>
      </c>
      <c r="FY200">
        <v>0</v>
      </c>
      <c r="FZ200">
        <v>0.03</v>
      </c>
      <c r="GA200">
        <v>0.02</v>
      </c>
      <c r="GB200">
        <v>-36.17703170731707</v>
      </c>
      <c r="GC200">
        <v>0.1487351916376073</v>
      </c>
      <c r="GD200">
        <v>0.06070499010719223</v>
      </c>
      <c r="GE200">
        <v>0</v>
      </c>
      <c r="GF200">
        <v>0.7471263170731707</v>
      </c>
      <c r="GG200">
        <v>-0.2031911498257837</v>
      </c>
      <c r="GH200">
        <v>0.02318163374620881</v>
      </c>
      <c r="GI200">
        <v>1</v>
      </c>
      <c r="GJ200">
        <v>1</v>
      </c>
      <c r="GK200">
        <v>2</v>
      </c>
      <c r="GL200" t="s">
        <v>439</v>
      </c>
      <c r="GM200">
        <v>3.10192</v>
      </c>
      <c r="GN200">
        <v>2.75822</v>
      </c>
      <c r="GO200">
        <v>0.193388</v>
      </c>
      <c r="GP200">
        <v>0.19646</v>
      </c>
      <c r="GQ200">
        <v>0.0942291</v>
      </c>
      <c r="GR200">
        <v>0.09122909999999999</v>
      </c>
      <c r="GS200">
        <v>20732.6</v>
      </c>
      <c r="GT200">
        <v>20324.1</v>
      </c>
      <c r="GU200">
        <v>26258</v>
      </c>
      <c r="GV200">
        <v>25641.4</v>
      </c>
      <c r="GW200">
        <v>38168.8</v>
      </c>
      <c r="GX200">
        <v>35368.2</v>
      </c>
      <c r="GY200">
        <v>45903.6</v>
      </c>
      <c r="GZ200">
        <v>42099.3</v>
      </c>
      <c r="HA200">
        <v>1.8579</v>
      </c>
      <c r="HB200">
        <v>1.76458</v>
      </c>
      <c r="HC200">
        <v>0.0337884</v>
      </c>
      <c r="HD200">
        <v>0</v>
      </c>
      <c r="HE200">
        <v>27.3806</v>
      </c>
      <c r="HF200">
        <v>999.9</v>
      </c>
      <c r="HG200">
        <v>30</v>
      </c>
      <c r="HH200">
        <v>44.7</v>
      </c>
      <c r="HI200">
        <v>31.3877</v>
      </c>
      <c r="HJ200">
        <v>61.3003</v>
      </c>
      <c r="HK200">
        <v>28.2772</v>
      </c>
      <c r="HL200">
        <v>1</v>
      </c>
      <c r="HM200">
        <v>0.29767</v>
      </c>
      <c r="HN200">
        <v>2.16242</v>
      </c>
      <c r="HO200">
        <v>20.2928</v>
      </c>
      <c r="HP200">
        <v>5.21235</v>
      </c>
      <c r="HQ200">
        <v>11.98</v>
      </c>
      <c r="HR200">
        <v>4.963</v>
      </c>
      <c r="HS200">
        <v>3.2744</v>
      </c>
      <c r="HT200">
        <v>9999</v>
      </c>
      <c r="HU200">
        <v>9999</v>
      </c>
      <c r="HV200">
        <v>9999</v>
      </c>
      <c r="HW200">
        <v>58</v>
      </c>
      <c r="HX200">
        <v>1.86401</v>
      </c>
      <c r="HY200">
        <v>1.8602</v>
      </c>
      <c r="HZ200">
        <v>1.85865</v>
      </c>
      <c r="IA200">
        <v>1.85991</v>
      </c>
      <c r="IB200">
        <v>1.85989</v>
      </c>
      <c r="IC200">
        <v>1.85852</v>
      </c>
      <c r="ID200">
        <v>1.8576</v>
      </c>
      <c r="IE200">
        <v>1.85242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-1.69</v>
      </c>
      <c r="IT200">
        <v>-0.2846</v>
      </c>
      <c r="IU200">
        <v>-0.7885906718864093</v>
      </c>
      <c r="IV200">
        <v>-0.0007240741224296705</v>
      </c>
      <c r="IW200">
        <v>1.394155135453638E-07</v>
      </c>
      <c r="IX200">
        <v>-7.009397865246837E-11</v>
      </c>
      <c r="IY200">
        <v>-0.2677907096197649</v>
      </c>
      <c r="IZ200">
        <v>-0.01839738240005131</v>
      </c>
      <c r="JA200">
        <v>0.0009886339832832726</v>
      </c>
      <c r="JB200">
        <v>-4.895939666473346E-06</v>
      </c>
      <c r="JC200">
        <v>3</v>
      </c>
      <c r="JD200">
        <v>2018</v>
      </c>
      <c r="JE200">
        <v>1</v>
      </c>
      <c r="JF200">
        <v>26</v>
      </c>
      <c r="JG200">
        <v>15758.1</v>
      </c>
      <c r="JH200">
        <v>15757.8</v>
      </c>
      <c r="JI200">
        <v>3.03223</v>
      </c>
      <c r="JJ200">
        <v>2.65259</v>
      </c>
      <c r="JK200">
        <v>1.49658</v>
      </c>
      <c r="JL200">
        <v>2.38281</v>
      </c>
      <c r="JM200">
        <v>1.54785</v>
      </c>
      <c r="JN200">
        <v>2.42432</v>
      </c>
      <c r="JO200">
        <v>46.7674</v>
      </c>
      <c r="JP200">
        <v>13.8343</v>
      </c>
      <c r="JQ200">
        <v>18</v>
      </c>
      <c r="JR200">
        <v>490.376</v>
      </c>
      <c r="JS200">
        <v>445.094</v>
      </c>
      <c r="JT200">
        <v>24.1169</v>
      </c>
      <c r="JU200">
        <v>31.0481</v>
      </c>
      <c r="JV200">
        <v>29.9991</v>
      </c>
      <c r="JW200">
        <v>31.0868</v>
      </c>
      <c r="JX200">
        <v>31.0269</v>
      </c>
      <c r="JY200">
        <v>60.841</v>
      </c>
      <c r="JZ200">
        <v>35.5771</v>
      </c>
      <c r="KA200">
        <v>0</v>
      </c>
      <c r="KB200">
        <v>24.1493</v>
      </c>
      <c r="KC200">
        <v>1409.45</v>
      </c>
      <c r="KD200">
        <v>18.6894</v>
      </c>
      <c r="KE200">
        <v>100.324</v>
      </c>
      <c r="KF200">
        <v>100.097</v>
      </c>
    </row>
    <row r="201" spans="1:292">
      <c r="A201">
        <v>181</v>
      </c>
      <c r="B201">
        <v>1686153543.1</v>
      </c>
      <c r="C201">
        <v>4292.099999904633</v>
      </c>
      <c r="D201" t="s">
        <v>798</v>
      </c>
      <c r="E201" t="s">
        <v>799</v>
      </c>
      <c r="F201">
        <v>5</v>
      </c>
      <c r="G201" t="s">
        <v>631</v>
      </c>
      <c r="H201">
        <v>1686153535.6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1419.502893342966</v>
      </c>
      <c r="AJ201">
        <v>1392.144424242424</v>
      </c>
      <c r="AK201">
        <v>3.387749742947581</v>
      </c>
      <c r="AL201">
        <v>66.84819655366584</v>
      </c>
      <c r="AM201">
        <f>(AO201 - AN201 + DX201*1E3/(8.314*(DZ201+273.15)) * AQ201/DW201 * AP201) * DW201/(100*DK201) * 1000/(1000 - AO201)</f>
        <v>0</v>
      </c>
      <c r="AN201">
        <v>18.64141175898539</v>
      </c>
      <c r="AO201">
        <v>19.37645696969698</v>
      </c>
      <c r="AP201">
        <v>5.378239706320812E-06</v>
      </c>
      <c r="AQ201">
        <v>100.2819492791305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1.24</v>
      </c>
      <c r="DL201">
        <v>0.5</v>
      </c>
      <c r="DM201" t="s">
        <v>430</v>
      </c>
      <c r="DN201">
        <v>2</v>
      </c>
      <c r="DO201" t="b">
        <v>1</v>
      </c>
      <c r="DP201">
        <v>1686153535.6</v>
      </c>
      <c r="DQ201">
        <v>1341.75962962963</v>
      </c>
      <c r="DR201">
        <v>1377.863333333333</v>
      </c>
      <c r="DS201">
        <v>19.36685185185185</v>
      </c>
      <c r="DT201">
        <v>18.63956296296296</v>
      </c>
      <c r="DU201">
        <v>1343.438148148148</v>
      </c>
      <c r="DV201">
        <v>19.65152962962963</v>
      </c>
      <c r="DW201">
        <v>499.9843333333334</v>
      </c>
      <c r="DX201">
        <v>90.70395925925929</v>
      </c>
      <c r="DY201">
        <v>0.09983965925925926</v>
      </c>
      <c r="DZ201">
        <v>26.70257777777778</v>
      </c>
      <c r="EA201">
        <v>27.9264</v>
      </c>
      <c r="EB201">
        <v>999.9000000000001</v>
      </c>
      <c r="EC201">
        <v>0</v>
      </c>
      <c r="ED201">
        <v>0</v>
      </c>
      <c r="EE201">
        <v>10020.74666666667</v>
      </c>
      <c r="EF201">
        <v>0</v>
      </c>
      <c r="EG201">
        <v>503.4910740740742</v>
      </c>
      <c r="EH201">
        <v>-36.10485925925926</v>
      </c>
      <c r="EI201">
        <v>1368.257407407407</v>
      </c>
      <c r="EJ201">
        <v>1404.034444444444</v>
      </c>
      <c r="EK201">
        <v>0.7272768148148147</v>
      </c>
      <c r="EL201">
        <v>1377.863333333333</v>
      </c>
      <c r="EM201">
        <v>18.63956296296296</v>
      </c>
      <c r="EN201">
        <v>1.756648518518519</v>
      </c>
      <c r="EO201">
        <v>1.690682592592593</v>
      </c>
      <c r="EP201">
        <v>15.40627407407408</v>
      </c>
      <c r="EQ201">
        <v>14.81113703703704</v>
      </c>
      <c r="ER201">
        <v>2000.025185185185</v>
      </c>
      <c r="ES201">
        <v>0.9799942222222223</v>
      </c>
      <c r="ET201">
        <v>0.02000597777777778</v>
      </c>
      <c r="EU201">
        <v>0</v>
      </c>
      <c r="EV201">
        <v>97.68325555555556</v>
      </c>
      <c r="EW201">
        <v>5.00078</v>
      </c>
      <c r="EX201">
        <v>2977.399259259259</v>
      </c>
      <c r="EY201">
        <v>16379.81851851852</v>
      </c>
      <c r="EZ201">
        <v>41.99514814814815</v>
      </c>
      <c r="FA201">
        <v>43.76607407407408</v>
      </c>
      <c r="FB201">
        <v>42.30544444444445</v>
      </c>
      <c r="FC201">
        <v>43.18496296296296</v>
      </c>
      <c r="FD201">
        <v>43.13403703703703</v>
      </c>
      <c r="FE201">
        <v>1955.115185185185</v>
      </c>
      <c r="FF201">
        <v>39.91</v>
      </c>
      <c r="FG201">
        <v>0</v>
      </c>
      <c r="FH201">
        <v>1686153536.5</v>
      </c>
      <c r="FI201">
        <v>0</v>
      </c>
      <c r="FJ201">
        <v>97.70436153846155</v>
      </c>
      <c r="FK201">
        <v>1.178345289778764</v>
      </c>
      <c r="FL201">
        <v>-127.5565810454612</v>
      </c>
      <c r="FM201">
        <v>2976.600384615384</v>
      </c>
      <c r="FN201">
        <v>15</v>
      </c>
      <c r="FO201">
        <v>0</v>
      </c>
      <c r="FP201" t="s">
        <v>431</v>
      </c>
      <c r="FQ201">
        <v>1685208052.5</v>
      </c>
      <c r="FR201">
        <v>1685208070</v>
      </c>
      <c r="FS201">
        <v>0</v>
      </c>
      <c r="FT201">
        <v>0.013</v>
      </c>
      <c r="FU201">
        <v>-0.005</v>
      </c>
      <c r="FV201">
        <v>-0.464</v>
      </c>
      <c r="FW201">
        <v>-0.401</v>
      </c>
      <c r="FX201">
        <v>420</v>
      </c>
      <c r="FY201">
        <v>0</v>
      </c>
      <c r="FZ201">
        <v>0.03</v>
      </c>
      <c r="GA201">
        <v>0.02</v>
      </c>
      <c r="GB201">
        <v>-36.12662926829268</v>
      </c>
      <c r="GC201">
        <v>0.3818111498258237</v>
      </c>
      <c r="GD201">
        <v>0.0853173994889796</v>
      </c>
      <c r="GE201">
        <v>0</v>
      </c>
      <c r="GF201">
        <v>0.7402782926829268</v>
      </c>
      <c r="GG201">
        <v>-0.1585892822299641</v>
      </c>
      <c r="GH201">
        <v>0.02122337586563102</v>
      </c>
      <c r="GI201">
        <v>1</v>
      </c>
      <c r="GJ201">
        <v>1</v>
      </c>
      <c r="GK201">
        <v>2</v>
      </c>
      <c r="GL201" t="s">
        <v>439</v>
      </c>
      <c r="GM201">
        <v>3.10199</v>
      </c>
      <c r="GN201">
        <v>2.75819</v>
      </c>
      <c r="GO201">
        <v>0.19483</v>
      </c>
      <c r="GP201">
        <v>0.197878</v>
      </c>
      <c r="GQ201">
        <v>0.09424159999999999</v>
      </c>
      <c r="GR201">
        <v>0.0912066</v>
      </c>
      <c r="GS201">
        <v>20695.8</v>
      </c>
      <c r="GT201">
        <v>20288.2</v>
      </c>
      <c r="GU201">
        <v>26258.2</v>
      </c>
      <c r="GV201">
        <v>25641.4</v>
      </c>
      <c r="GW201">
        <v>38168.8</v>
      </c>
      <c r="GX201">
        <v>35369.4</v>
      </c>
      <c r="GY201">
        <v>45904.1</v>
      </c>
      <c r="GZ201">
        <v>42099.4</v>
      </c>
      <c r="HA201">
        <v>1.85823</v>
      </c>
      <c r="HB201">
        <v>1.7644</v>
      </c>
      <c r="HC201">
        <v>0.0376999</v>
      </c>
      <c r="HD201">
        <v>0</v>
      </c>
      <c r="HE201">
        <v>27.3491</v>
      </c>
      <c r="HF201">
        <v>999.9</v>
      </c>
      <c r="HG201">
        <v>30</v>
      </c>
      <c r="HH201">
        <v>44.7</v>
      </c>
      <c r="HI201">
        <v>31.3897</v>
      </c>
      <c r="HJ201">
        <v>61.2803</v>
      </c>
      <c r="HK201">
        <v>28.1971</v>
      </c>
      <c r="HL201">
        <v>1</v>
      </c>
      <c r="HM201">
        <v>0.296931</v>
      </c>
      <c r="HN201">
        <v>2.13823</v>
      </c>
      <c r="HO201">
        <v>20.2932</v>
      </c>
      <c r="HP201">
        <v>5.21205</v>
      </c>
      <c r="HQ201">
        <v>11.98</v>
      </c>
      <c r="HR201">
        <v>4.963</v>
      </c>
      <c r="HS201">
        <v>3.27438</v>
      </c>
      <c r="HT201">
        <v>9999</v>
      </c>
      <c r="HU201">
        <v>9999</v>
      </c>
      <c r="HV201">
        <v>9999</v>
      </c>
      <c r="HW201">
        <v>58</v>
      </c>
      <c r="HX201">
        <v>1.864</v>
      </c>
      <c r="HY201">
        <v>1.8602</v>
      </c>
      <c r="HZ201">
        <v>1.85865</v>
      </c>
      <c r="IA201">
        <v>1.85991</v>
      </c>
      <c r="IB201">
        <v>1.85989</v>
      </c>
      <c r="IC201">
        <v>1.85852</v>
      </c>
      <c r="ID201">
        <v>1.8576</v>
      </c>
      <c r="IE201">
        <v>1.85242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-1.7</v>
      </c>
      <c r="IT201">
        <v>-0.2846</v>
      </c>
      <c r="IU201">
        <v>-0.7885906718864093</v>
      </c>
      <c r="IV201">
        <v>-0.0007240741224296705</v>
      </c>
      <c r="IW201">
        <v>1.394155135453638E-07</v>
      </c>
      <c r="IX201">
        <v>-7.009397865246837E-11</v>
      </c>
      <c r="IY201">
        <v>-0.2677907096197649</v>
      </c>
      <c r="IZ201">
        <v>-0.01839738240005131</v>
      </c>
      <c r="JA201">
        <v>0.0009886339832832726</v>
      </c>
      <c r="JB201">
        <v>-4.895939666473346E-06</v>
      </c>
      <c r="JC201">
        <v>3</v>
      </c>
      <c r="JD201">
        <v>2018</v>
      </c>
      <c r="JE201">
        <v>1</v>
      </c>
      <c r="JF201">
        <v>26</v>
      </c>
      <c r="JG201">
        <v>15758.2</v>
      </c>
      <c r="JH201">
        <v>15757.9</v>
      </c>
      <c r="JI201">
        <v>3.06396</v>
      </c>
      <c r="JJ201">
        <v>2.64893</v>
      </c>
      <c r="JK201">
        <v>1.49658</v>
      </c>
      <c r="JL201">
        <v>2.38281</v>
      </c>
      <c r="JM201">
        <v>1.54907</v>
      </c>
      <c r="JN201">
        <v>2.47437</v>
      </c>
      <c r="JO201">
        <v>46.7674</v>
      </c>
      <c r="JP201">
        <v>13.8343</v>
      </c>
      <c r="JQ201">
        <v>18</v>
      </c>
      <c r="JR201">
        <v>490.521</v>
      </c>
      <c r="JS201">
        <v>444.938</v>
      </c>
      <c r="JT201">
        <v>24.1717</v>
      </c>
      <c r="JU201">
        <v>31.0393</v>
      </c>
      <c r="JV201">
        <v>29.9994</v>
      </c>
      <c r="JW201">
        <v>31.08</v>
      </c>
      <c r="JX201">
        <v>31.0202</v>
      </c>
      <c r="JY201">
        <v>61.463</v>
      </c>
      <c r="JZ201">
        <v>35.5771</v>
      </c>
      <c r="KA201">
        <v>0</v>
      </c>
      <c r="KB201">
        <v>24.1992</v>
      </c>
      <c r="KC201">
        <v>1422.81</v>
      </c>
      <c r="KD201">
        <v>18.6902</v>
      </c>
      <c r="KE201">
        <v>100.325</v>
      </c>
      <c r="KF201">
        <v>100.097</v>
      </c>
    </row>
    <row r="202" spans="1:292">
      <c r="A202">
        <v>182</v>
      </c>
      <c r="B202">
        <v>1686153548.1</v>
      </c>
      <c r="C202">
        <v>4297.099999904633</v>
      </c>
      <c r="D202" t="s">
        <v>800</v>
      </c>
      <c r="E202" t="s">
        <v>801</v>
      </c>
      <c r="F202">
        <v>5</v>
      </c>
      <c r="G202" t="s">
        <v>631</v>
      </c>
      <c r="H202">
        <v>1686153540.314285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1436.734173741449</v>
      </c>
      <c r="AJ202">
        <v>1409.35303030303</v>
      </c>
      <c r="AK202">
        <v>3.451542564304038</v>
      </c>
      <c r="AL202">
        <v>66.84819655366584</v>
      </c>
      <c r="AM202">
        <f>(AO202 - AN202 + DX202*1E3/(8.314*(DZ202+273.15)) * AQ202/DW202 * AP202) * DW202/(100*DK202) * 1000/(1000 - AO202)</f>
        <v>0</v>
      </c>
      <c r="AN202">
        <v>18.63531582039586</v>
      </c>
      <c r="AO202">
        <v>19.36997090909091</v>
      </c>
      <c r="AP202">
        <v>-9.370865751848843E-06</v>
      </c>
      <c r="AQ202">
        <v>100.2819492791305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1.24</v>
      </c>
      <c r="DL202">
        <v>0.5</v>
      </c>
      <c r="DM202" t="s">
        <v>430</v>
      </c>
      <c r="DN202">
        <v>2</v>
      </c>
      <c r="DO202" t="b">
        <v>1</v>
      </c>
      <c r="DP202">
        <v>1686153540.314285</v>
      </c>
      <c r="DQ202">
        <v>1357.575</v>
      </c>
      <c r="DR202">
        <v>1393.668571428572</v>
      </c>
      <c r="DS202">
        <v>19.37233571428572</v>
      </c>
      <c r="DT202">
        <v>18.64116071428571</v>
      </c>
      <c r="DU202">
        <v>1359.264642857143</v>
      </c>
      <c r="DV202">
        <v>19.65693571428571</v>
      </c>
      <c r="DW202">
        <v>500.0055</v>
      </c>
      <c r="DX202">
        <v>90.70425</v>
      </c>
      <c r="DY202">
        <v>0.09989222499999999</v>
      </c>
      <c r="DZ202">
        <v>26.71479285714286</v>
      </c>
      <c r="EA202">
        <v>27.94198214285714</v>
      </c>
      <c r="EB202">
        <v>999.9000000000002</v>
      </c>
      <c r="EC202">
        <v>0</v>
      </c>
      <c r="ED202">
        <v>0</v>
      </c>
      <c r="EE202">
        <v>10022.68178571429</v>
      </c>
      <c r="EF202">
        <v>0</v>
      </c>
      <c r="EG202">
        <v>498.3914642857143</v>
      </c>
      <c r="EH202">
        <v>-36.09463571428572</v>
      </c>
      <c r="EI202">
        <v>1384.3925</v>
      </c>
      <c r="EJ202">
        <v>1420.142142857143</v>
      </c>
      <c r="EK202">
        <v>0.7311727499999999</v>
      </c>
      <c r="EL202">
        <v>1393.668571428572</v>
      </c>
      <c r="EM202">
        <v>18.64116071428571</v>
      </c>
      <c r="EN202">
        <v>1.7571525</v>
      </c>
      <c r="EO202">
        <v>1.6908325</v>
      </c>
      <c r="EP202">
        <v>15.41074642857143</v>
      </c>
      <c r="EQ202">
        <v>14.81252142857143</v>
      </c>
      <c r="ER202">
        <v>1999.998928571429</v>
      </c>
      <c r="ES202">
        <v>0.9799938571428572</v>
      </c>
      <c r="ET202">
        <v>0.02000633571428571</v>
      </c>
      <c r="EU202">
        <v>0</v>
      </c>
      <c r="EV202">
        <v>97.74929999999999</v>
      </c>
      <c r="EW202">
        <v>5.00078</v>
      </c>
      <c r="EX202">
        <v>2967.3175</v>
      </c>
      <c r="EY202">
        <v>16379.60714285714</v>
      </c>
      <c r="EZ202">
        <v>41.97975</v>
      </c>
      <c r="FA202">
        <v>43.73424999999999</v>
      </c>
      <c r="FB202">
        <v>42.33464285714285</v>
      </c>
      <c r="FC202">
        <v>43.16275</v>
      </c>
      <c r="FD202">
        <v>43.07567857142856</v>
      </c>
      <c r="FE202">
        <v>1955.088928571429</v>
      </c>
      <c r="FF202">
        <v>39.91</v>
      </c>
      <c r="FG202">
        <v>0</v>
      </c>
      <c r="FH202">
        <v>1686153541.3</v>
      </c>
      <c r="FI202">
        <v>0</v>
      </c>
      <c r="FJ202">
        <v>97.77443076923076</v>
      </c>
      <c r="FK202">
        <v>0.7701880269321567</v>
      </c>
      <c r="FL202">
        <v>-157.5794873057364</v>
      </c>
      <c r="FM202">
        <v>2966.181538461538</v>
      </c>
      <c r="FN202">
        <v>15</v>
      </c>
      <c r="FO202">
        <v>0</v>
      </c>
      <c r="FP202" t="s">
        <v>431</v>
      </c>
      <c r="FQ202">
        <v>1685208052.5</v>
      </c>
      <c r="FR202">
        <v>1685208070</v>
      </c>
      <c r="FS202">
        <v>0</v>
      </c>
      <c r="FT202">
        <v>0.013</v>
      </c>
      <c r="FU202">
        <v>-0.005</v>
      </c>
      <c r="FV202">
        <v>-0.464</v>
      </c>
      <c r="FW202">
        <v>-0.401</v>
      </c>
      <c r="FX202">
        <v>420</v>
      </c>
      <c r="FY202">
        <v>0</v>
      </c>
      <c r="FZ202">
        <v>0.03</v>
      </c>
      <c r="GA202">
        <v>0.02</v>
      </c>
      <c r="GB202">
        <v>-36.118895</v>
      </c>
      <c r="GC202">
        <v>0.445812382739191</v>
      </c>
      <c r="GD202">
        <v>0.09526559176848674</v>
      </c>
      <c r="GE202">
        <v>0</v>
      </c>
      <c r="GF202">
        <v>0.7312305</v>
      </c>
      <c r="GG202">
        <v>0.02533920450281328</v>
      </c>
      <c r="GH202">
        <v>0.0115984922727051</v>
      </c>
      <c r="GI202">
        <v>1</v>
      </c>
      <c r="GJ202">
        <v>1</v>
      </c>
      <c r="GK202">
        <v>2</v>
      </c>
      <c r="GL202" t="s">
        <v>439</v>
      </c>
      <c r="GM202">
        <v>3.10186</v>
      </c>
      <c r="GN202">
        <v>2.75818</v>
      </c>
      <c r="GO202">
        <v>0.196276</v>
      </c>
      <c r="GP202">
        <v>0.199302</v>
      </c>
      <c r="GQ202">
        <v>0.094218</v>
      </c>
      <c r="GR202">
        <v>0.0911825</v>
      </c>
      <c r="GS202">
        <v>20658.8</v>
      </c>
      <c r="GT202">
        <v>20252.6</v>
      </c>
      <c r="GU202">
        <v>26258.4</v>
      </c>
      <c r="GV202">
        <v>25641.8</v>
      </c>
      <c r="GW202">
        <v>38170.1</v>
      </c>
      <c r="GX202">
        <v>35371</v>
      </c>
      <c r="GY202">
        <v>45904.2</v>
      </c>
      <c r="GZ202">
        <v>42100</v>
      </c>
      <c r="HA202">
        <v>1.8581</v>
      </c>
      <c r="HB202">
        <v>1.76478</v>
      </c>
      <c r="HC202">
        <v>0.039041</v>
      </c>
      <c r="HD202">
        <v>0</v>
      </c>
      <c r="HE202">
        <v>27.3216</v>
      </c>
      <c r="HF202">
        <v>999.9</v>
      </c>
      <c r="HG202">
        <v>30</v>
      </c>
      <c r="HH202">
        <v>44.7</v>
      </c>
      <c r="HI202">
        <v>31.3899</v>
      </c>
      <c r="HJ202">
        <v>61.0803</v>
      </c>
      <c r="HK202">
        <v>28.141</v>
      </c>
      <c r="HL202">
        <v>1</v>
      </c>
      <c r="HM202">
        <v>0.296103</v>
      </c>
      <c r="HN202">
        <v>2.15881</v>
      </c>
      <c r="HO202">
        <v>20.2928</v>
      </c>
      <c r="HP202">
        <v>5.21235</v>
      </c>
      <c r="HQ202">
        <v>11.98</v>
      </c>
      <c r="HR202">
        <v>4.96355</v>
      </c>
      <c r="HS202">
        <v>3.27443</v>
      </c>
      <c r="HT202">
        <v>9999</v>
      </c>
      <c r="HU202">
        <v>9999</v>
      </c>
      <c r="HV202">
        <v>9999</v>
      </c>
      <c r="HW202">
        <v>58</v>
      </c>
      <c r="HX202">
        <v>1.86401</v>
      </c>
      <c r="HY202">
        <v>1.8602</v>
      </c>
      <c r="HZ202">
        <v>1.85867</v>
      </c>
      <c r="IA202">
        <v>1.85991</v>
      </c>
      <c r="IB202">
        <v>1.85989</v>
      </c>
      <c r="IC202">
        <v>1.85852</v>
      </c>
      <c r="ID202">
        <v>1.8576</v>
      </c>
      <c r="IE202">
        <v>1.85242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-1.71</v>
      </c>
      <c r="IT202">
        <v>-0.2846</v>
      </c>
      <c r="IU202">
        <v>-0.7885906718864093</v>
      </c>
      <c r="IV202">
        <v>-0.0007240741224296705</v>
      </c>
      <c r="IW202">
        <v>1.394155135453638E-07</v>
      </c>
      <c r="IX202">
        <v>-7.009397865246837E-11</v>
      </c>
      <c r="IY202">
        <v>-0.2677907096197649</v>
      </c>
      <c r="IZ202">
        <v>-0.01839738240005131</v>
      </c>
      <c r="JA202">
        <v>0.0009886339832832726</v>
      </c>
      <c r="JB202">
        <v>-4.895939666473346E-06</v>
      </c>
      <c r="JC202">
        <v>3</v>
      </c>
      <c r="JD202">
        <v>2018</v>
      </c>
      <c r="JE202">
        <v>1</v>
      </c>
      <c r="JF202">
        <v>26</v>
      </c>
      <c r="JG202">
        <v>15758.3</v>
      </c>
      <c r="JH202">
        <v>15758</v>
      </c>
      <c r="JI202">
        <v>3.09082</v>
      </c>
      <c r="JJ202">
        <v>2.65625</v>
      </c>
      <c r="JK202">
        <v>1.49658</v>
      </c>
      <c r="JL202">
        <v>2.38281</v>
      </c>
      <c r="JM202">
        <v>1.54785</v>
      </c>
      <c r="JN202">
        <v>2.46338</v>
      </c>
      <c r="JO202">
        <v>46.7379</v>
      </c>
      <c r="JP202">
        <v>13.8343</v>
      </c>
      <c r="JQ202">
        <v>18</v>
      </c>
      <c r="JR202">
        <v>490.392</v>
      </c>
      <c r="JS202">
        <v>445.112</v>
      </c>
      <c r="JT202">
        <v>24.2207</v>
      </c>
      <c r="JU202">
        <v>31.0298</v>
      </c>
      <c r="JV202">
        <v>29.9994</v>
      </c>
      <c r="JW202">
        <v>31.0727</v>
      </c>
      <c r="JX202">
        <v>31.0122</v>
      </c>
      <c r="JY202">
        <v>62.0023</v>
      </c>
      <c r="JZ202">
        <v>35.5771</v>
      </c>
      <c r="KA202">
        <v>0</v>
      </c>
      <c r="KB202">
        <v>24.2274</v>
      </c>
      <c r="KC202">
        <v>1442.85</v>
      </c>
      <c r="KD202">
        <v>18.7027</v>
      </c>
      <c r="KE202">
        <v>100.325</v>
      </c>
      <c r="KF202">
        <v>100.099</v>
      </c>
    </row>
    <row r="203" spans="1:292">
      <c r="A203">
        <v>183</v>
      </c>
      <c r="B203">
        <v>1686153553.1</v>
      </c>
      <c r="C203">
        <v>4302.099999904633</v>
      </c>
      <c r="D203" t="s">
        <v>802</v>
      </c>
      <c r="E203" t="s">
        <v>803</v>
      </c>
      <c r="F203">
        <v>5</v>
      </c>
      <c r="G203" t="s">
        <v>631</v>
      </c>
      <c r="H203">
        <v>1686153545.6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1453.716211175695</v>
      </c>
      <c r="AJ203">
        <v>1426.277818181818</v>
      </c>
      <c r="AK203">
        <v>3.395940513204643</v>
      </c>
      <c r="AL203">
        <v>66.84819655366584</v>
      </c>
      <c r="AM203">
        <f>(AO203 - AN203 + DX203*1E3/(8.314*(DZ203+273.15)) * AQ203/DW203 * AP203) * DW203/(100*DK203) * 1000/(1000 - AO203)</f>
        <v>0</v>
      </c>
      <c r="AN203">
        <v>18.6276636939144</v>
      </c>
      <c r="AO203">
        <v>19.36336242424241</v>
      </c>
      <c r="AP203">
        <v>-1.02100427053461E-05</v>
      </c>
      <c r="AQ203">
        <v>100.2819492791305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1.24</v>
      </c>
      <c r="DL203">
        <v>0.5</v>
      </c>
      <c r="DM203" t="s">
        <v>430</v>
      </c>
      <c r="DN203">
        <v>2</v>
      </c>
      <c r="DO203" t="b">
        <v>1</v>
      </c>
      <c r="DP203">
        <v>1686153545.6</v>
      </c>
      <c r="DQ203">
        <v>1375.269259259259</v>
      </c>
      <c r="DR203">
        <v>1411.353333333333</v>
      </c>
      <c r="DS203">
        <v>19.37174814814815</v>
      </c>
      <c r="DT203">
        <v>18.63428518518518</v>
      </c>
      <c r="DU203">
        <v>1376.971851851852</v>
      </c>
      <c r="DV203">
        <v>19.65636296296296</v>
      </c>
      <c r="DW203">
        <v>499.9993333333333</v>
      </c>
      <c r="DX203">
        <v>90.7044111111111</v>
      </c>
      <c r="DY203">
        <v>0.09992242592592593</v>
      </c>
      <c r="DZ203">
        <v>26.72869259259258</v>
      </c>
      <c r="EA203">
        <v>27.95765555555555</v>
      </c>
      <c r="EB203">
        <v>999.9000000000001</v>
      </c>
      <c r="EC203">
        <v>0</v>
      </c>
      <c r="ED203">
        <v>0</v>
      </c>
      <c r="EE203">
        <v>10013.08185185185</v>
      </c>
      <c r="EF203">
        <v>0</v>
      </c>
      <c r="EG203">
        <v>489.4258518518519</v>
      </c>
      <c r="EH203">
        <v>-36.08537037037037</v>
      </c>
      <c r="EI203">
        <v>1402.435555555555</v>
      </c>
      <c r="EJ203">
        <v>1438.152222222222</v>
      </c>
      <c r="EK203">
        <v>0.7374626666666666</v>
      </c>
      <c r="EL203">
        <v>1411.353333333333</v>
      </c>
      <c r="EM203">
        <v>18.63428518518518</v>
      </c>
      <c r="EN203">
        <v>1.757102962962963</v>
      </c>
      <c r="EO203">
        <v>1.690212222222222</v>
      </c>
      <c r="EP203">
        <v>15.41030740740741</v>
      </c>
      <c r="EQ203">
        <v>14.80682592592593</v>
      </c>
      <c r="ER203">
        <v>2000.002592592593</v>
      </c>
      <c r="ES203">
        <v>0.9799937777777779</v>
      </c>
      <c r="ET203">
        <v>0.02000641481481482</v>
      </c>
      <c r="EU203">
        <v>0</v>
      </c>
      <c r="EV203">
        <v>97.88010370370368</v>
      </c>
      <c r="EW203">
        <v>5.00078</v>
      </c>
      <c r="EX203">
        <v>2953.467037037037</v>
      </c>
      <c r="EY203">
        <v>16379.64074074074</v>
      </c>
      <c r="EZ203">
        <v>41.96974074074073</v>
      </c>
      <c r="FA203">
        <v>43.71037037037036</v>
      </c>
      <c r="FB203">
        <v>42.36314814814814</v>
      </c>
      <c r="FC203">
        <v>43.12714814814814</v>
      </c>
      <c r="FD203">
        <v>42.99285185185185</v>
      </c>
      <c r="FE203">
        <v>1955.092592592593</v>
      </c>
      <c r="FF203">
        <v>39.91</v>
      </c>
      <c r="FG203">
        <v>0</v>
      </c>
      <c r="FH203">
        <v>1686153546.1</v>
      </c>
      <c r="FI203">
        <v>0</v>
      </c>
      <c r="FJ203">
        <v>97.8861</v>
      </c>
      <c r="FK203">
        <v>0.7910974383609939</v>
      </c>
      <c r="FL203">
        <v>-143.2823932039126</v>
      </c>
      <c r="FM203">
        <v>2953.855</v>
      </c>
      <c r="FN203">
        <v>15</v>
      </c>
      <c r="FO203">
        <v>0</v>
      </c>
      <c r="FP203" t="s">
        <v>431</v>
      </c>
      <c r="FQ203">
        <v>1685208052.5</v>
      </c>
      <c r="FR203">
        <v>1685208070</v>
      </c>
      <c r="FS203">
        <v>0</v>
      </c>
      <c r="FT203">
        <v>0.013</v>
      </c>
      <c r="FU203">
        <v>-0.005</v>
      </c>
      <c r="FV203">
        <v>-0.464</v>
      </c>
      <c r="FW203">
        <v>-0.401</v>
      </c>
      <c r="FX203">
        <v>420</v>
      </c>
      <c r="FY203">
        <v>0</v>
      </c>
      <c r="FZ203">
        <v>0.03</v>
      </c>
      <c r="GA203">
        <v>0.02</v>
      </c>
      <c r="GB203">
        <v>-36.1038225</v>
      </c>
      <c r="GC203">
        <v>0.08925816135093606</v>
      </c>
      <c r="GD203">
        <v>0.09685454167848843</v>
      </c>
      <c r="GE203">
        <v>1</v>
      </c>
      <c r="GF203">
        <v>0.7326486250000001</v>
      </c>
      <c r="GG203">
        <v>0.07607156848030032</v>
      </c>
      <c r="GH203">
        <v>0.00810286197799117</v>
      </c>
      <c r="GI203">
        <v>1</v>
      </c>
      <c r="GJ203">
        <v>2</v>
      </c>
      <c r="GK203">
        <v>2</v>
      </c>
      <c r="GL203" t="s">
        <v>432</v>
      </c>
      <c r="GM203">
        <v>3.10186</v>
      </c>
      <c r="GN203">
        <v>2.75812</v>
      </c>
      <c r="GO203">
        <v>0.197695</v>
      </c>
      <c r="GP203">
        <v>0.200715</v>
      </c>
      <c r="GQ203">
        <v>0.09419379999999999</v>
      </c>
      <c r="GR203">
        <v>0.09115090000000001</v>
      </c>
      <c r="GS203">
        <v>20622.6</v>
      </c>
      <c r="GT203">
        <v>20217.1</v>
      </c>
      <c r="GU203">
        <v>26258.8</v>
      </c>
      <c r="GV203">
        <v>25642.2</v>
      </c>
      <c r="GW203">
        <v>38172</v>
      </c>
      <c r="GX203">
        <v>35372.7</v>
      </c>
      <c r="GY203">
        <v>45905.2</v>
      </c>
      <c r="GZ203">
        <v>42100.4</v>
      </c>
      <c r="HA203">
        <v>1.85818</v>
      </c>
      <c r="HB203">
        <v>1.7649</v>
      </c>
      <c r="HC203">
        <v>0.041537</v>
      </c>
      <c r="HD203">
        <v>0</v>
      </c>
      <c r="HE203">
        <v>27.2955</v>
      </c>
      <c r="HF203">
        <v>999.9</v>
      </c>
      <c r="HG203">
        <v>30</v>
      </c>
      <c r="HH203">
        <v>44.7</v>
      </c>
      <c r="HI203">
        <v>31.3903</v>
      </c>
      <c r="HJ203">
        <v>61.3303</v>
      </c>
      <c r="HK203">
        <v>28.1571</v>
      </c>
      <c r="HL203">
        <v>1</v>
      </c>
      <c r="HM203">
        <v>0.295335</v>
      </c>
      <c r="HN203">
        <v>2.17307</v>
      </c>
      <c r="HO203">
        <v>20.2926</v>
      </c>
      <c r="HP203">
        <v>5.21295</v>
      </c>
      <c r="HQ203">
        <v>11.98</v>
      </c>
      <c r="HR203">
        <v>4.9634</v>
      </c>
      <c r="HS203">
        <v>3.27423</v>
      </c>
      <c r="HT203">
        <v>9999</v>
      </c>
      <c r="HU203">
        <v>9999</v>
      </c>
      <c r="HV203">
        <v>9999</v>
      </c>
      <c r="HW203">
        <v>58</v>
      </c>
      <c r="HX203">
        <v>1.864</v>
      </c>
      <c r="HY203">
        <v>1.8602</v>
      </c>
      <c r="HZ203">
        <v>1.85867</v>
      </c>
      <c r="IA203">
        <v>1.85991</v>
      </c>
      <c r="IB203">
        <v>1.85989</v>
      </c>
      <c r="IC203">
        <v>1.85852</v>
      </c>
      <c r="ID203">
        <v>1.8576</v>
      </c>
      <c r="IE203">
        <v>1.85242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-1.73</v>
      </c>
      <c r="IT203">
        <v>-0.2847</v>
      </c>
      <c r="IU203">
        <v>-0.7885906718864093</v>
      </c>
      <c r="IV203">
        <v>-0.0007240741224296705</v>
      </c>
      <c r="IW203">
        <v>1.394155135453638E-07</v>
      </c>
      <c r="IX203">
        <v>-7.009397865246837E-11</v>
      </c>
      <c r="IY203">
        <v>-0.2677907096197649</v>
      </c>
      <c r="IZ203">
        <v>-0.01839738240005131</v>
      </c>
      <c r="JA203">
        <v>0.0009886339832832726</v>
      </c>
      <c r="JB203">
        <v>-4.895939666473346E-06</v>
      </c>
      <c r="JC203">
        <v>3</v>
      </c>
      <c r="JD203">
        <v>2018</v>
      </c>
      <c r="JE203">
        <v>1</v>
      </c>
      <c r="JF203">
        <v>26</v>
      </c>
      <c r="JG203">
        <v>15758.3</v>
      </c>
      <c r="JH203">
        <v>15758.1</v>
      </c>
      <c r="JI203">
        <v>3.12134</v>
      </c>
      <c r="JJ203">
        <v>2.65869</v>
      </c>
      <c r="JK203">
        <v>1.49658</v>
      </c>
      <c r="JL203">
        <v>2.38281</v>
      </c>
      <c r="JM203">
        <v>1.54907</v>
      </c>
      <c r="JN203">
        <v>2.38159</v>
      </c>
      <c r="JO203">
        <v>46.7379</v>
      </c>
      <c r="JP203">
        <v>13.8168</v>
      </c>
      <c r="JQ203">
        <v>18</v>
      </c>
      <c r="JR203">
        <v>490.381</v>
      </c>
      <c r="JS203">
        <v>445.133</v>
      </c>
      <c r="JT203">
        <v>24.246</v>
      </c>
      <c r="JU203">
        <v>31.0203</v>
      </c>
      <c r="JV203">
        <v>29.9993</v>
      </c>
      <c r="JW203">
        <v>31.0652</v>
      </c>
      <c r="JX203">
        <v>31.0044</v>
      </c>
      <c r="JY203">
        <v>62.6158</v>
      </c>
      <c r="JZ203">
        <v>35.5771</v>
      </c>
      <c r="KA203">
        <v>0</v>
      </c>
      <c r="KB203">
        <v>24.2554</v>
      </c>
      <c r="KC203">
        <v>1456.2</v>
      </c>
      <c r="KD203">
        <v>18.7158</v>
      </c>
      <c r="KE203">
        <v>100.327</v>
      </c>
      <c r="KF203">
        <v>100.1</v>
      </c>
    </row>
    <row r="204" spans="1:292">
      <c r="A204">
        <v>184</v>
      </c>
      <c r="B204">
        <v>1686153558.1</v>
      </c>
      <c r="C204">
        <v>4307.099999904633</v>
      </c>
      <c r="D204" t="s">
        <v>804</v>
      </c>
      <c r="E204" t="s">
        <v>805</v>
      </c>
      <c r="F204">
        <v>5</v>
      </c>
      <c r="G204" t="s">
        <v>631</v>
      </c>
      <c r="H204">
        <v>1686153550.314285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1470.778434807836</v>
      </c>
      <c r="AJ204">
        <v>1443.361939393939</v>
      </c>
      <c r="AK204">
        <v>3.404677606273073</v>
      </c>
      <c r="AL204">
        <v>66.84819655366584</v>
      </c>
      <c r="AM204">
        <f>(AO204 - AN204 + DX204*1E3/(8.314*(DZ204+273.15)) * AQ204/DW204 * AP204) * DW204/(100*DK204) * 1000/(1000 - AO204)</f>
        <v>0</v>
      </c>
      <c r="AN204">
        <v>18.61864482403241</v>
      </c>
      <c r="AO204">
        <v>19.35138242424242</v>
      </c>
      <c r="AP204">
        <v>-2.116687147705283E-05</v>
      </c>
      <c r="AQ204">
        <v>100.2819492791305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1.24</v>
      </c>
      <c r="DL204">
        <v>0.5</v>
      </c>
      <c r="DM204" t="s">
        <v>430</v>
      </c>
      <c r="DN204">
        <v>2</v>
      </c>
      <c r="DO204" t="b">
        <v>1</v>
      </c>
      <c r="DP204">
        <v>1686153550.314285</v>
      </c>
      <c r="DQ204">
        <v>1391.049642857143</v>
      </c>
      <c r="DR204">
        <v>1427.184285714286</v>
      </c>
      <c r="DS204">
        <v>19.36556428571429</v>
      </c>
      <c r="DT204">
        <v>18.62856071428572</v>
      </c>
      <c r="DU204">
        <v>1392.765000000001</v>
      </c>
      <c r="DV204">
        <v>19.650275</v>
      </c>
      <c r="DW204">
        <v>500.0211428571429</v>
      </c>
      <c r="DX204">
        <v>90.70408571428572</v>
      </c>
      <c r="DY204">
        <v>0.1000097178571429</v>
      </c>
      <c r="DZ204">
        <v>26.74073571428571</v>
      </c>
      <c r="EA204">
        <v>27.97107857142857</v>
      </c>
      <c r="EB204">
        <v>999.9000000000002</v>
      </c>
      <c r="EC204">
        <v>0</v>
      </c>
      <c r="ED204">
        <v>0</v>
      </c>
      <c r="EE204">
        <v>9996.786071428573</v>
      </c>
      <c r="EF204">
        <v>0</v>
      </c>
      <c r="EG204">
        <v>481.6357142857143</v>
      </c>
      <c r="EH204">
        <v>-36.13486428571429</v>
      </c>
      <c r="EI204">
        <v>1418.519285714285</v>
      </c>
      <c r="EJ204">
        <v>1454.275</v>
      </c>
      <c r="EK204">
        <v>0.7370079285714286</v>
      </c>
      <c r="EL204">
        <v>1427.184285714286</v>
      </c>
      <c r="EM204">
        <v>18.62856071428572</v>
      </c>
      <c r="EN204">
        <v>1.756537142857143</v>
      </c>
      <c r="EO204">
        <v>1.689687142857143</v>
      </c>
      <c r="EP204">
        <v>15.40528928571429</v>
      </c>
      <c r="EQ204">
        <v>14.80200357142857</v>
      </c>
      <c r="ER204">
        <v>1999.9975</v>
      </c>
      <c r="ES204">
        <v>0.9799935357142857</v>
      </c>
      <c r="ET204">
        <v>0.02000665357142857</v>
      </c>
      <c r="EU204">
        <v>0</v>
      </c>
      <c r="EV204">
        <v>97.97032857142857</v>
      </c>
      <c r="EW204">
        <v>5.00078</v>
      </c>
      <c r="EX204">
        <v>2944.388214285714</v>
      </c>
      <c r="EY204">
        <v>16379.58928571428</v>
      </c>
      <c r="EZ204">
        <v>41.95514285714285</v>
      </c>
      <c r="FA204">
        <v>43.67382142857143</v>
      </c>
      <c r="FB204">
        <v>42.43942857142856</v>
      </c>
      <c r="FC204">
        <v>43.08689285714286</v>
      </c>
      <c r="FD204">
        <v>42.87035714285714</v>
      </c>
      <c r="FE204">
        <v>1955.0875</v>
      </c>
      <c r="FF204">
        <v>39.91</v>
      </c>
      <c r="FG204">
        <v>0</v>
      </c>
      <c r="FH204">
        <v>1686153551.5</v>
      </c>
      <c r="FI204">
        <v>0</v>
      </c>
      <c r="FJ204">
        <v>97.98575599999999</v>
      </c>
      <c r="FK204">
        <v>1.422315374168818</v>
      </c>
      <c r="FL204">
        <v>-91.2038459692255</v>
      </c>
      <c r="FM204">
        <v>2943.300000000001</v>
      </c>
      <c r="FN204">
        <v>15</v>
      </c>
      <c r="FO204">
        <v>0</v>
      </c>
      <c r="FP204" t="s">
        <v>431</v>
      </c>
      <c r="FQ204">
        <v>1685208052.5</v>
      </c>
      <c r="FR204">
        <v>1685208070</v>
      </c>
      <c r="FS204">
        <v>0</v>
      </c>
      <c r="FT204">
        <v>0.013</v>
      </c>
      <c r="FU204">
        <v>-0.005</v>
      </c>
      <c r="FV204">
        <v>-0.464</v>
      </c>
      <c r="FW204">
        <v>-0.401</v>
      </c>
      <c r="FX204">
        <v>420</v>
      </c>
      <c r="FY204">
        <v>0</v>
      </c>
      <c r="FZ204">
        <v>0.03</v>
      </c>
      <c r="GA204">
        <v>0.02</v>
      </c>
      <c r="GB204">
        <v>-36.09743902439024</v>
      </c>
      <c r="GC204">
        <v>-0.5397888501742024</v>
      </c>
      <c r="GD204">
        <v>0.09453887799581073</v>
      </c>
      <c r="GE204">
        <v>0</v>
      </c>
      <c r="GF204">
        <v>0.7360543902439025</v>
      </c>
      <c r="GG204">
        <v>0.002006278745646218</v>
      </c>
      <c r="GH204">
        <v>0.005298253462240995</v>
      </c>
      <c r="GI204">
        <v>1</v>
      </c>
      <c r="GJ204">
        <v>1</v>
      </c>
      <c r="GK204">
        <v>2</v>
      </c>
      <c r="GL204" t="s">
        <v>439</v>
      </c>
      <c r="GM204">
        <v>3.10193</v>
      </c>
      <c r="GN204">
        <v>2.75801</v>
      </c>
      <c r="GO204">
        <v>0.199109</v>
      </c>
      <c r="GP204">
        <v>0.202113</v>
      </c>
      <c r="GQ204">
        <v>0.09415809999999999</v>
      </c>
      <c r="GR204">
        <v>0.0912215</v>
      </c>
      <c r="GS204">
        <v>20586.6</v>
      </c>
      <c r="GT204">
        <v>20182.1</v>
      </c>
      <c r="GU204">
        <v>26259.2</v>
      </c>
      <c r="GV204">
        <v>25642.5</v>
      </c>
      <c r="GW204">
        <v>38174.2</v>
      </c>
      <c r="GX204">
        <v>35370.4</v>
      </c>
      <c r="GY204">
        <v>45905.8</v>
      </c>
      <c r="GZ204">
        <v>42100.9</v>
      </c>
      <c r="HA204">
        <v>1.8585</v>
      </c>
      <c r="HB204">
        <v>1.7651</v>
      </c>
      <c r="HC204">
        <v>0.0431389</v>
      </c>
      <c r="HD204">
        <v>0</v>
      </c>
      <c r="HE204">
        <v>27.2727</v>
      </c>
      <c r="HF204">
        <v>999.9</v>
      </c>
      <c r="HG204">
        <v>30</v>
      </c>
      <c r="HH204">
        <v>44.7</v>
      </c>
      <c r="HI204">
        <v>31.389</v>
      </c>
      <c r="HJ204">
        <v>60.9203</v>
      </c>
      <c r="HK204">
        <v>28.2893</v>
      </c>
      <c r="HL204">
        <v>1</v>
      </c>
      <c r="HM204">
        <v>0.29451</v>
      </c>
      <c r="HN204">
        <v>2.19145</v>
      </c>
      <c r="HO204">
        <v>20.2926</v>
      </c>
      <c r="HP204">
        <v>5.21295</v>
      </c>
      <c r="HQ204">
        <v>11.98</v>
      </c>
      <c r="HR204">
        <v>4.9637</v>
      </c>
      <c r="HS204">
        <v>3.2742</v>
      </c>
      <c r="HT204">
        <v>9999</v>
      </c>
      <c r="HU204">
        <v>9999</v>
      </c>
      <c r="HV204">
        <v>9999</v>
      </c>
      <c r="HW204">
        <v>58</v>
      </c>
      <c r="HX204">
        <v>1.864</v>
      </c>
      <c r="HY204">
        <v>1.8602</v>
      </c>
      <c r="HZ204">
        <v>1.85866</v>
      </c>
      <c r="IA204">
        <v>1.85993</v>
      </c>
      <c r="IB204">
        <v>1.85989</v>
      </c>
      <c r="IC204">
        <v>1.85852</v>
      </c>
      <c r="ID204">
        <v>1.8576</v>
      </c>
      <c r="IE204">
        <v>1.85242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-1.73</v>
      </c>
      <c r="IT204">
        <v>-0.2849</v>
      </c>
      <c r="IU204">
        <v>-0.7885906718864093</v>
      </c>
      <c r="IV204">
        <v>-0.0007240741224296705</v>
      </c>
      <c r="IW204">
        <v>1.394155135453638E-07</v>
      </c>
      <c r="IX204">
        <v>-7.009397865246837E-11</v>
      </c>
      <c r="IY204">
        <v>-0.2677907096197649</v>
      </c>
      <c r="IZ204">
        <v>-0.01839738240005131</v>
      </c>
      <c r="JA204">
        <v>0.0009886339832832726</v>
      </c>
      <c r="JB204">
        <v>-4.895939666473346E-06</v>
      </c>
      <c r="JC204">
        <v>3</v>
      </c>
      <c r="JD204">
        <v>2018</v>
      </c>
      <c r="JE204">
        <v>1</v>
      </c>
      <c r="JF204">
        <v>26</v>
      </c>
      <c r="JG204">
        <v>15758.4</v>
      </c>
      <c r="JH204">
        <v>15758.1</v>
      </c>
      <c r="JI204">
        <v>3.14697</v>
      </c>
      <c r="JJ204">
        <v>2.65625</v>
      </c>
      <c r="JK204">
        <v>1.49658</v>
      </c>
      <c r="JL204">
        <v>2.38281</v>
      </c>
      <c r="JM204">
        <v>1.54785</v>
      </c>
      <c r="JN204">
        <v>2.42432</v>
      </c>
      <c r="JO204">
        <v>46.7379</v>
      </c>
      <c r="JP204">
        <v>13.8256</v>
      </c>
      <c r="JQ204">
        <v>18</v>
      </c>
      <c r="JR204">
        <v>490.52</v>
      </c>
      <c r="JS204">
        <v>445.199</v>
      </c>
      <c r="JT204">
        <v>24.27</v>
      </c>
      <c r="JU204">
        <v>31.0095</v>
      </c>
      <c r="JV204">
        <v>29.9994</v>
      </c>
      <c r="JW204">
        <v>31.0577</v>
      </c>
      <c r="JX204">
        <v>30.9964</v>
      </c>
      <c r="JY204">
        <v>63.1403</v>
      </c>
      <c r="JZ204">
        <v>35.2884</v>
      </c>
      <c r="KA204">
        <v>0</v>
      </c>
      <c r="KB204">
        <v>24.2722</v>
      </c>
      <c r="KC204">
        <v>1469.56</v>
      </c>
      <c r="KD204">
        <v>18.732</v>
      </c>
      <c r="KE204">
        <v>100.328</v>
      </c>
      <c r="KF204">
        <v>100.101</v>
      </c>
    </row>
    <row r="205" spans="1:292">
      <c r="A205">
        <v>185</v>
      </c>
      <c r="B205">
        <v>1686153563.1</v>
      </c>
      <c r="C205">
        <v>4312.099999904633</v>
      </c>
      <c r="D205" t="s">
        <v>806</v>
      </c>
      <c r="E205" t="s">
        <v>807</v>
      </c>
      <c r="F205">
        <v>5</v>
      </c>
      <c r="G205" t="s">
        <v>631</v>
      </c>
      <c r="H205">
        <v>1686153555.6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1487.746704920508</v>
      </c>
      <c r="AJ205">
        <v>1460.298606060606</v>
      </c>
      <c r="AK205">
        <v>3.391192478483422</v>
      </c>
      <c r="AL205">
        <v>66.84819655366584</v>
      </c>
      <c r="AM205">
        <f>(AO205 - AN205 + DX205*1E3/(8.314*(DZ205+273.15)) * AQ205/DW205 * AP205) * DW205/(100*DK205) * 1000/(1000 - AO205)</f>
        <v>0</v>
      </c>
      <c r="AN205">
        <v>18.66703785118405</v>
      </c>
      <c r="AO205">
        <v>19.36033636363635</v>
      </c>
      <c r="AP205">
        <v>1.416406803973598E-05</v>
      </c>
      <c r="AQ205">
        <v>100.2819492791305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1.24</v>
      </c>
      <c r="DL205">
        <v>0.5</v>
      </c>
      <c r="DM205" t="s">
        <v>430</v>
      </c>
      <c r="DN205">
        <v>2</v>
      </c>
      <c r="DO205" t="b">
        <v>1</v>
      </c>
      <c r="DP205">
        <v>1686153555.6</v>
      </c>
      <c r="DQ205">
        <v>1408.712592592593</v>
      </c>
      <c r="DR205">
        <v>1444.83925925926</v>
      </c>
      <c r="DS205">
        <v>19.35885925925926</v>
      </c>
      <c r="DT205">
        <v>18.6383</v>
      </c>
      <c r="DU205">
        <v>1410.442222222222</v>
      </c>
      <c r="DV205">
        <v>19.64367407407408</v>
      </c>
      <c r="DW205">
        <v>500.0087037037037</v>
      </c>
      <c r="DX205">
        <v>90.70373703703704</v>
      </c>
      <c r="DY205">
        <v>0.1000507888888889</v>
      </c>
      <c r="DZ205">
        <v>26.75298148148148</v>
      </c>
      <c r="EA205">
        <v>27.97838888888889</v>
      </c>
      <c r="EB205">
        <v>999.9000000000001</v>
      </c>
      <c r="EC205">
        <v>0</v>
      </c>
      <c r="ED205">
        <v>0</v>
      </c>
      <c r="EE205">
        <v>9984.700740740742</v>
      </c>
      <c r="EF205">
        <v>0</v>
      </c>
      <c r="EG205">
        <v>475.3348148148148</v>
      </c>
      <c r="EH205">
        <v>-36.12574444444445</v>
      </c>
      <c r="EI205">
        <v>1436.521851851852</v>
      </c>
      <c r="EJ205">
        <v>1472.27925925926</v>
      </c>
      <c r="EK205">
        <v>0.7205614444444444</v>
      </c>
      <c r="EL205">
        <v>1444.83925925926</v>
      </c>
      <c r="EM205">
        <v>18.6383</v>
      </c>
      <c r="EN205">
        <v>1.755922592592593</v>
      </c>
      <c r="EO205">
        <v>1.690564444444445</v>
      </c>
      <c r="EP205">
        <v>15.39983333333333</v>
      </c>
      <c r="EQ205">
        <v>14.81004814814815</v>
      </c>
      <c r="ER205">
        <v>2000.030370370371</v>
      </c>
      <c r="ES205">
        <v>0.9799936666666667</v>
      </c>
      <c r="ET205">
        <v>0.02000652962962963</v>
      </c>
      <c r="EU205">
        <v>0</v>
      </c>
      <c r="EV205">
        <v>98.09175925925923</v>
      </c>
      <c r="EW205">
        <v>5.00078</v>
      </c>
      <c r="EX205">
        <v>2940.114074074074</v>
      </c>
      <c r="EY205">
        <v>16379.84814814815</v>
      </c>
      <c r="EZ205">
        <v>41.91414814814814</v>
      </c>
      <c r="FA205">
        <v>43.63866666666666</v>
      </c>
      <c r="FB205">
        <v>42.51125925925925</v>
      </c>
      <c r="FC205">
        <v>43.03914814814814</v>
      </c>
      <c r="FD205">
        <v>42.80314814814815</v>
      </c>
      <c r="FE205">
        <v>1955.12037037037</v>
      </c>
      <c r="FF205">
        <v>39.91</v>
      </c>
      <c r="FG205">
        <v>0</v>
      </c>
      <c r="FH205">
        <v>1686153556.3</v>
      </c>
      <c r="FI205">
        <v>0</v>
      </c>
      <c r="FJ205">
        <v>98.09264399999998</v>
      </c>
      <c r="FK205">
        <v>1.104530776332816</v>
      </c>
      <c r="FL205">
        <v>12.28384617159255</v>
      </c>
      <c r="FM205">
        <v>2940.2352</v>
      </c>
      <c r="FN205">
        <v>15</v>
      </c>
      <c r="FO205">
        <v>0</v>
      </c>
      <c r="FP205" t="s">
        <v>431</v>
      </c>
      <c r="FQ205">
        <v>1685208052.5</v>
      </c>
      <c r="FR205">
        <v>1685208070</v>
      </c>
      <c r="FS205">
        <v>0</v>
      </c>
      <c r="FT205">
        <v>0.013</v>
      </c>
      <c r="FU205">
        <v>-0.005</v>
      </c>
      <c r="FV205">
        <v>-0.464</v>
      </c>
      <c r="FW205">
        <v>-0.401</v>
      </c>
      <c r="FX205">
        <v>420</v>
      </c>
      <c r="FY205">
        <v>0</v>
      </c>
      <c r="FZ205">
        <v>0.03</v>
      </c>
      <c r="GA205">
        <v>0.02</v>
      </c>
      <c r="GB205">
        <v>-36.12228749999999</v>
      </c>
      <c r="GC205">
        <v>-0.001480300187530091</v>
      </c>
      <c r="GD205">
        <v>0.08236644701424267</v>
      </c>
      <c r="GE205">
        <v>1</v>
      </c>
      <c r="GF205">
        <v>0.727072975</v>
      </c>
      <c r="GG205">
        <v>-0.1619256697936223</v>
      </c>
      <c r="GH205">
        <v>0.01979038237943813</v>
      </c>
      <c r="GI205">
        <v>1</v>
      </c>
      <c r="GJ205">
        <v>2</v>
      </c>
      <c r="GK205">
        <v>2</v>
      </c>
      <c r="GL205" t="s">
        <v>432</v>
      </c>
      <c r="GM205">
        <v>3.10188</v>
      </c>
      <c r="GN205">
        <v>2.75803</v>
      </c>
      <c r="GO205">
        <v>0.200511</v>
      </c>
      <c r="GP205">
        <v>0.203487</v>
      </c>
      <c r="GQ205">
        <v>0.0941997</v>
      </c>
      <c r="GR205">
        <v>0.09133479999999999</v>
      </c>
      <c r="GS205">
        <v>20550.9</v>
      </c>
      <c r="GT205">
        <v>20147.5</v>
      </c>
      <c r="GU205">
        <v>26259.7</v>
      </c>
      <c r="GV205">
        <v>25642.7</v>
      </c>
      <c r="GW205">
        <v>38173.3</v>
      </c>
      <c r="GX205">
        <v>35366.7</v>
      </c>
      <c r="GY205">
        <v>45906.7</v>
      </c>
      <c r="GZ205">
        <v>42101.5</v>
      </c>
      <c r="HA205">
        <v>1.8584</v>
      </c>
      <c r="HB205">
        <v>1.76562</v>
      </c>
      <c r="HC205">
        <v>0.0457466</v>
      </c>
      <c r="HD205">
        <v>0</v>
      </c>
      <c r="HE205">
        <v>27.2524</v>
      </c>
      <c r="HF205">
        <v>999.9</v>
      </c>
      <c r="HG205">
        <v>30</v>
      </c>
      <c r="HH205">
        <v>44.7</v>
      </c>
      <c r="HI205">
        <v>31.3895</v>
      </c>
      <c r="HJ205">
        <v>61.4403</v>
      </c>
      <c r="HK205">
        <v>28.2652</v>
      </c>
      <c r="HL205">
        <v>1</v>
      </c>
      <c r="HM205">
        <v>0.293758</v>
      </c>
      <c r="HN205">
        <v>2.2057</v>
      </c>
      <c r="HO205">
        <v>20.2919</v>
      </c>
      <c r="HP205">
        <v>5.2119</v>
      </c>
      <c r="HQ205">
        <v>11.98</v>
      </c>
      <c r="HR205">
        <v>4.96335</v>
      </c>
      <c r="HS205">
        <v>3.27397</v>
      </c>
      <c r="HT205">
        <v>9999</v>
      </c>
      <c r="HU205">
        <v>9999</v>
      </c>
      <c r="HV205">
        <v>9999</v>
      </c>
      <c r="HW205">
        <v>58</v>
      </c>
      <c r="HX205">
        <v>1.86401</v>
      </c>
      <c r="HY205">
        <v>1.8602</v>
      </c>
      <c r="HZ205">
        <v>1.85865</v>
      </c>
      <c r="IA205">
        <v>1.8599</v>
      </c>
      <c r="IB205">
        <v>1.85989</v>
      </c>
      <c r="IC205">
        <v>1.85852</v>
      </c>
      <c r="ID205">
        <v>1.8576</v>
      </c>
      <c r="IE205">
        <v>1.85242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-1.74</v>
      </c>
      <c r="IT205">
        <v>-0.2848</v>
      </c>
      <c r="IU205">
        <v>-0.7885906718864093</v>
      </c>
      <c r="IV205">
        <v>-0.0007240741224296705</v>
      </c>
      <c r="IW205">
        <v>1.394155135453638E-07</v>
      </c>
      <c r="IX205">
        <v>-7.009397865246837E-11</v>
      </c>
      <c r="IY205">
        <v>-0.2677907096197649</v>
      </c>
      <c r="IZ205">
        <v>-0.01839738240005131</v>
      </c>
      <c r="JA205">
        <v>0.0009886339832832726</v>
      </c>
      <c r="JB205">
        <v>-4.895939666473346E-06</v>
      </c>
      <c r="JC205">
        <v>3</v>
      </c>
      <c r="JD205">
        <v>2018</v>
      </c>
      <c r="JE205">
        <v>1</v>
      </c>
      <c r="JF205">
        <v>26</v>
      </c>
      <c r="JG205">
        <v>15758.5</v>
      </c>
      <c r="JH205">
        <v>15758.2</v>
      </c>
      <c r="JI205">
        <v>3.17749</v>
      </c>
      <c r="JJ205">
        <v>2.65015</v>
      </c>
      <c r="JK205">
        <v>1.49658</v>
      </c>
      <c r="JL205">
        <v>2.38281</v>
      </c>
      <c r="JM205">
        <v>1.54785</v>
      </c>
      <c r="JN205">
        <v>2.48291</v>
      </c>
      <c r="JO205">
        <v>46.7379</v>
      </c>
      <c r="JP205">
        <v>13.8343</v>
      </c>
      <c r="JQ205">
        <v>18</v>
      </c>
      <c r="JR205">
        <v>490.401</v>
      </c>
      <c r="JS205">
        <v>445.47</v>
      </c>
      <c r="JT205">
        <v>24.2836</v>
      </c>
      <c r="JU205">
        <v>30.9994</v>
      </c>
      <c r="JV205">
        <v>29.9993</v>
      </c>
      <c r="JW205">
        <v>31.0497</v>
      </c>
      <c r="JX205">
        <v>30.989</v>
      </c>
      <c r="JY205">
        <v>63.7601</v>
      </c>
      <c r="JZ205">
        <v>35.2884</v>
      </c>
      <c r="KA205">
        <v>0</v>
      </c>
      <c r="KB205">
        <v>24.2848</v>
      </c>
      <c r="KC205">
        <v>1489.59</v>
      </c>
      <c r="KD205">
        <v>18.731</v>
      </c>
      <c r="KE205">
        <v>100.33</v>
      </c>
      <c r="KF205">
        <v>100.102</v>
      </c>
    </row>
    <row r="206" spans="1:292">
      <c r="A206">
        <v>186</v>
      </c>
      <c r="B206">
        <v>1686153568.1</v>
      </c>
      <c r="C206">
        <v>4317.099999904633</v>
      </c>
      <c r="D206" t="s">
        <v>808</v>
      </c>
      <c r="E206" t="s">
        <v>809</v>
      </c>
      <c r="F206">
        <v>5</v>
      </c>
      <c r="G206" t="s">
        <v>631</v>
      </c>
      <c r="H206">
        <v>1686153560.314285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1505.007736785406</v>
      </c>
      <c r="AJ206">
        <v>1477.374181818182</v>
      </c>
      <c r="AK206">
        <v>3.417281367645086</v>
      </c>
      <c r="AL206">
        <v>66.84819655366584</v>
      </c>
      <c r="AM206">
        <f>(AO206 - AN206 + DX206*1E3/(8.314*(DZ206+273.15)) * AQ206/DW206 * AP206) * DW206/(100*DK206) * 1000/(1000 - AO206)</f>
        <v>0</v>
      </c>
      <c r="AN206">
        <v>18.6698435145193</v>
      </c>
      <c r="AO206">
        <v>19.36585272727273</v>
      </c>
      <c r="AP206">
        <v>8.086719389033202E-06</v>
      </c>
      <c r="AQ206">
        <v>100.2819492791305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1.24</v>
      </c>
      <c r="DL206">
        <v>0.5</v>
      </c>
      <c r="DM206" t="s">
        <v>430</v>
      </c>
      <c r="DN206">
        <v>2</v>
      </c>
      <c r="DO206" t="b">
        <v>1</v>
      </c>
      <c r="DP206">
        <v>1686153560.314285</v>
      </c>
      <c r="DQ206">
        <v>1424.448928571429</v>
      </c>
      <c r="DR206">
        <v>1460.633214285714</v>
      </c>
      <c r="DS206">
        <v>19.35858214285714</v>
      </c>
      <c r="DT206">
        <v>18.65129642857143</v>
      </c>
      <c r="DU206">
        <v>1426.190357142857</v>
      </c>
      <c r="DV206">
        <v>19.6434</v>
      </c>
      <c r="DW206">
        <v>499.99175</v>
      </c>
      <c r="DX206">
        <v>90.70353928571431</v>
      </c>
      <c r="DY206">
        <v>0.09998199642857143</v>
      </c>
      <c r="DZ206">
        <v>26.76346071428571</v>
      </c>
      <c r="EA206">
        <v>27.99013928571429</v>
      </c>
      <c r="EB206">
        <v>999.9000000000002</v>
      </c>
      <c r="EC206">
        <v>0</v>
      </c>
      <c r="ED206">
        <v>0</v>
      </c>
      <c r="EE206">
        <v>9990.97857142857</v>
      </c>
      <c r="EF206">
        <v>0</v>
      </c>
      <c r="EG206">
        <v>474.5307857142857</v>
      </c>
      <c r="EH206">
        <v>-36.18248214285715</v>
      </c>
      <c r="EI206">
        <v>1452.568928571428</v>
      </c>
      <c r="EJ206">
        <v>1488.392142857143</v>
      </c>
      <c r="EK206">
        <v>0.7072880714285715</v>
      </c>
      <c r="EL206">
        <v>1460.633214285714</v>
      </c>
      <c r="EM206">
        <v>18.65129642857143</v>
      </c>
      <c r="EN206">
        <v>1.755893214285714</v>
      </c>
      <c r="EO206">
        <v>1.691738571428572</v>
      </c>
      <c r="EP206">
        <v>15.39957142857143</v>
      </c>
      <c r="EQ206">
        <v>14.820825</v>
      </c>
      <c r="ER206">
        <v>2000.003928571429</v>
      </c>
      <c r="ES206">
        <v>0.9799933214285714</v>
      </c>
      <c r="ET206">
        <v>0.020006875</v>
      </c>
      <c r="EU206">
        <v>0</v>
      </c>
      <c r="EV206">
        <v>98.17008928571428</v>
      </c>
      <c r="EW206">
        <v>5.00078</v>
      </c>
      <c r="EX206">
        <v>2944.252142857143</v>
      </c>
      <c r="EY206">
        <v>16379.63214285714</v>
      </c>
      <c r="EZ206">
        <v>41.877</v>
      </c>
      <c r="FA206">
        <v>43.60242857142856</v>
      </c>
      <c r="FB206">
        <v>42.32567857142857</v>
      </c>
      <c r="FC206">
        <v>42.9997857142857</v>
      </c>
      <c r="FD206">
        <v>42.76774999999999</v>
      </c>
      <c r="FE206">
        <v>1955.093928571428</v>
      </c>
      <c r="FF206">
        <v>39.91</v>
      </c>
      <c r="FG206">
        <v>0</v>
      </c>
      <c r="FH206">
        <v>1686153561.1</v>
      </c>
      <c r="FI206">
        <v>0</v>
      </c>
      <c r="FJ206">
        <v>98.16414800000001</v>
      </c>
      <c r="FK206">
        <v>0.8203538484148504</v>
      </c>
      <c r="FL206">
        <v>120.0523077675345</v>
      </c>
      <c r="FM206">
        <v>2945.2028</v>
      </c>
      <c r="FN206">
        <v>15</v>
      </c>
      <c r="FO206">
        <v>0</v>
      </c>
      <c r="FP206" t="s">
        <v>431</v>
      </c>
      <c r="FQ206">
        <v>1685208052.5</v>
      </c>
      <c r="FR206">
        <v>1685208070</v>
      </c>
      <c r="FS206">
        <v>0</v>
      </c>
      <c r="FT206">
        <v>0.013</v>
      </c>
      <c r="FU206">
        <v>-0.005</v>
      </c>
      <c r="FV206">
        <v>-0.464</v>
      </c>
      <c r="FW206">
        <v>-0.401</v>
      </c>
      <c r="FX206">
        <v>420</v>
      </c>
      <c r="FY206">
        <v>0</v>
      </c>
      <c r="FZ206">
        <v>0.03</v>
      </c>
      <c r="GA206">
        <v>0.02</v>
      </c>
      <c r="GB206">
        <v>-36.16373658536585</v>
      </c>
      <c r="GC206">
        <v>-0.5477874564460113</v>
      </c>
      <c r="GD206">
        <v>0.1112219507113938</v>
      </c>
      <c r="GE206">
        <v>0</v>
      </c>
      <c r="GF206">
        <v>0.7154757073170732</v>
      </c>
      <c r="GG206">
        <v>-0.1980746550522625</v>
      </c>
      <c r="GH206">
        <v>0.02245133363331312</v>
      </c>
      <c r="GI206">
        <v>1</v>
      </c>
      <c r="GJ206">
        <v>1</v>
      </c>
      <c r="GK206">
        <v>2</v>
      </c>
      <c r="GL206" t="s">
        <v>439</v>
      </c>
      <c r="GM206">
        <v>3.10191</v>
      </c>
      <c r="GN206">
        <v>2.75825</v>
      </c>
      <c r="GO206">
        <v>0.201903</v>
      </c>
      <c r="GP206">
        <v>0.204886</v>
      </c>
      <c r="GQ206">
        <v>0.09421259999999999</v>
      </c>
      <c r="GR206">
        <v>0.0913154</v>
      </c>
      <c r="GS206">
        <v>20515.5</v>
      </c>
      <c r="GT206">
        <v>20112.7</v>
      </c>
      <c r="GU206">
        <v>26260.1</v>
      </c>
      <c r="GV206">
        <v>25643.4</v>
      </c>
      <c r="GW206">
        <v>38173.6</v>
      </c>
      <c r="GX206">
        <v>35368.1</v>
      </c>
      <c r="GY206">
        <v>45907.5</v>
      </c>
      <c r="GZ206">
        <v>42102</v>
      </c>
      <c r="HA206">
        <v>1.85828</v>
      </c>
      <c r="HB206">
        <v>1.76572</v>
      </c>
      <c r="HC206">
        <v>0.0468269</v>
      </c>
      <c r="HD206">
        <v>0</v>
      </c>
      <c r="HE206">
        <v>27.2338</v>
      </c>
      <c r="HF206">
        <v>999.9</v>
      </c>
      <c r="HG206">
        <v>29.9</v>
      </c>
      <c r="HH206">
        <v>44.7</v>
      </c>
      <c r="HI206">
        <v>31.2851</v>
      </c>
      <c r="HJ206">
        <v>61.6603</v>
      </c>
      <c r="HK206">
        <v>28.0729</v>
      </c>
      <c r="HL206">
        <v>1</v>
      </c>
      <c r="HM206">
        <v>0.292879</v>
      </c>
      <c r="HN206">
        <v>2.233</v>
      </c>
      <c r="HO206">
        <v>20.2918</v>
      </c>
      <c r="HP206">
        <v>5.2116</v>
      </c>
      <c r="HQ206">
        <v>11.98</v>
      </c>
      <c r="HR206">
        <v>4.96345</v>
      </c>
      <c r="HS206">
        <v>3.27405</v>
      </c>
      <c r="HT206">
        <v>9999</v>
      </c>
      <c r="HU206">
        <v>9999</v>
      </c>
      <c r="HV206">
        <v>9999</v>
      </c>
      <c r="HW206">
        <v>58</v>
      </c>
      <c r="HX206">
        <v>1.86401</v>
      </c>
      <c r="HY206">
        <v>1.8602</v>
      </c>
      <c r="HZ206">
        <v>1.85866</v>
      </c>
      <c r="IA206">
        <v>1.85989</v>
      </c>
      <c r="IB206">
        <v>1.85989</v>
      </c>
      <c r="IC206">
        <v>1.85852</v>
      </c>
      <c r="ID206">
        <v>1.8576</v>
      </c>
      <c r="IE206">
        <v>1.85242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-1.77</v>
      </c>
      <c r="IT206">
        <v>-0.2847</v>
      </c>
      <c r="IU206">
        <v>-0.7885906718864093</v>
      </c>
      <c r="IV206">
        <v>-0.0007240741224296705</v>
      </c>
      <c r="IW206">
        <v>1.394155135453638E-07</v>
      </c>
      <c r="IX206">
        <v>-7.009397865246837E-11</v>
      </c>
      <c r="IY206">
        <v>-0.2677907096197649</v>
      </c>
      <c r="IZ206">
        <v>-0.01839738240005131</v>
      </c>
      <c r="JA206">
        <v>0.0009886339832832726</v>
      </c>
      <c r="JB206">
        <v>-4.895939666473346E-06</v>
      </c>
      <c r="JC206">
        <v>3</v>
      </c>
      <c r="JD206">
        <v>2018</v>
      </c>
      <c r="JE206">
        <v>1</v>
      </c>
      <c r="JF206">
        <v>26</v>
      </c>
      <c r="JG206">
        <v>15758.6</v>
      </c>
      <c r="JH206">
        <v>15758.3</v>
      </c>
      <c r="JI206">
        <v>3.20435</v>
      </c>
      <c r="JJ206">
        <v>2.65137</v>
      </c>
      <c r="JK206">
        <v>1.49658</v>
      </c>
      <c r="JL206">
        <v>2.38281</v>
      </c>
      <c r="JM206">
        <v>1.54785</v>
      </c>
      <c r="JN206">
        <v>2.48413</v>
      </c>
      <c r="JO206">
        <v>46.7379</v>
      </c>
      <c r="JP206">
        <v>13.8343</v>
      </c>
      <c r="JQ206">
        <v>18</v>
      </c>
      <c r="JR206">
        <v>490.266</v>
      </c>
      <c r="JS206">
        <v>445.469</v>
      </c>
      <c r="JT206">
        <v>24.2911</v>
      </c>
      <c r="JU206">
        <v>30.9879</v>
      </c>
      <c r="JV206">
        <v>29.9993</v>
      </c>
      <c r="JW206">
        <v>31.0416</v>
      </c>
      <c r="JX206">
        <v>30.9803</v>
      </c>
      <c r="JY206">
        <v>64.2871</v>
      </c>
      <c r="JZ206">
        <v>35.2884</v>
      </c>
      <c r="KA206">
        <v>0</v>
      </c>
      <c r="KB206">
        <v>24.2875</v>
      </c>
      <c r="KC206">
        <v>1502.95</v>
      </c>
      <c r="KD206">
        <v>18.7385</v>
      </c>
      <c r="KE206">
        <v>100.332</v>
      </c>
      <c r="KF206">
        <v>100.104</v>
      </c>
    </row>
    <row r="207" spans="1:292">
      <c r="A207">
        <v>187</v>
      </c>
      <c r="B207">
        <v>1686153573.1</v>
      </c>
      <c r="C207">
        <v>4322.099999904633</v>
      </c>
      <c r="D207" t="s">
        <v>810</v>
      </c>
      <c r="E207" t="s">
        <v>811</v>
      </c>
      <c r="F207">
        <v>5</v>
      </c>
      <c r="G207" t="s">
        <v>631</v>
      </c>
      <c r="H207">
        <v>1686153565.6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1522.112594769241</v>
      </c>
      <c r="AJ207">
        <v>1494.376363636364</v>
      </c>
      <c r="AK207">
        <v>3.412982563403694</v>
      </c>
      <c r="AL207">
        <v>66.84819655366584</v>
      </c>
      <c r="AM207">
        <f>(AO207 - AN207 + DX207*1E3/(8.314*(DZ207+273.15)) * AQ207/DW207 * AP207) * DW207/(100*DK207) * 1000/(1000 - AO207)</f>
        <v>0</v>
      </c>
      <c r="AN207">
        <v>18.66407097806677</v>
      </c>
      <c r="AO207">
        <v>19.36351818181818</v>
      </c>
      <c r="AP207">
        <v>-3.90311914310835E-06</v>
      </c>
      <c r="AQ207">
        <v>100.2819492791305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1.24</v>
      </c>
      <c r="DL207">
        <v>0.5</v>
      </c>
      <c r="DM207" t="s">
        <v>430</v>
      </c>
      <c r="DN207">
        <v>2</v>
      </c>
      <c r="DO207" t="b">
        <v>1</v>
      </c>
      <c r="DP207">
        <v>1686153565.6</v>
      </c>
      <c r="DQ207">
        <v>1442.071851851852</v>
      </c>
      <c r="DR207">
        <v>1478.314444444445</v>
      </c>
      <c r="DS207">
        <v>19.36153703703704</v>
      </c>
      <c r="DT207">
        <v>18.66575185185185</v>
      </c>
      <c r="DU207">
        <v>1443.825925925926</v>
      </c>
      <c r="DV207">
        <v>19.6463037037037</v>
      </c>
      <c r="DW207">
        <v>499.9972222222222</v>
      </c>
      <c r="DX207">
        <v>90.70370740740739</v>
      </c>
      <c r="DY207">
        <v>0.1000213851851852</v>
      </c>
      <c r="DZ207">
        <v>26.77579259259259</v>
      </c>
      <c r="EA207">
        <v>28.00027407407407</v>
      </c>
      <c r="EB207">
        <v>999.9000000000001</v>
      </c>
      <c r="EC207">
        <v>0</v>
      </c>
      <c r="ED207">
        <v>0</v>
      </c>
      <c r="EE207">
        <v>9995.22814814815</v>
      </c>
      <c r="EF207">
        <v>0</v>
      </c>
      <c r="EG207">
        <v>481.8366296296297</v>
      </c>
      <c r="EH207">
        <v>-36.24218518518519</v>
      </c>
      <c r="EI207">
        <v>1470.543333333333</v>
      </c>
      <c r="EJ207">
        <v>1506.432962962963</v>
      </c>
      <c r="EK207">
        <v>0.6957776296296295</v>
      </c>
      <c r="EL207">
        <v>1478.314444444445</v>
      </c>
      <c r="EM207">
        <v>18.66575185185185</v>
      </c>
      <c r="EN207">
        <v>1.756162592592593</v>
      </c>
      <c r="EO207">
        <v>1.693052222222222</v>
      </c>
      <c r="EP207">
        <v>15.40196296296296</v>
      </c>
      <c r="EQ207">
        <v>14.83288518518518</v>
      </c>
      <c r="ER207">
        <v>2000.015185185185</v>
      </c>
      <c r="ES207">
        <v>0.9799933333333334</v>
      </c>
      <c r="ET207">
        <v>0.02000686666666666</v>
      </c>
      <c r="EU207">
        <v>0</v>
      </c>
      <c r="EV207">
        <v>98.22141481481479</v>
      </c>
      <c r="EW207">
        <v>5.00078</v>
      </c>
      <c r="EX207">
        <v>2968.312592592593</v>
      </c>
      <c r="EY207">
        <v>16379.72962962963</v>
      </c>
      <c r="EZ207">
        <v>41.83777777777777</v>
      </c>
      <c r="FA207">
        <v>43.56451851851852</v>
      </c>
      <c r="FB207">
        <v>42.24051851851851</v>
      </c>
      <c r="FC207">
        <v>42.96744444444444</v>
      </c>
      <c r="FD207">
        <v>42.80533333333334</v>
      </c>
      <c r="FE207">
        <v>1955.105185185185</v>
      </c>
      <c r="FF207">
        <v>39.91</v>
      </c>
      <c r="FG207">
        <v>0</v>
      </c>
      <c r="FH207">
        <v>1686153566.5</v>
      </c>
      <c r="FI207">
        <v>0</v>
      </c>
      <c r="FJ207">
        <v>98.23498846153846</v>
      </c>
      <c r="FK207">
        <v>1.337316247651599</v>
      </c>
      <c r="FL207">
        <v>409.1897430107858</v>
      </c>
      <c r="FM207">
        <v>2971.040769230769</v>
      </c>
      <c r="FN207">
        <v>15</v>
      </c>
      <c r="FO207">
        <v>0</v>
      </c>
      <c r="FP207" t="s">
        <v>431</v>
      </c>
      <c r="FQ207">
        <v>1685208052.5</v>
      </c>
      <c r="FR207">
        <v>1685208070</v>
      </c>
      <c r="FS207">
        <v>0</v>
      </c>
      <c r="FT207">
        <v>0.013</v>
      </c>
      <c r="FU207">
        <v>-0.005</v>
      </c>
      <c r="FV207">
        <v>-0.464</v>
      </c>
      <c r="FW207">
        <v>-0.401</v>
      </c>
      <c r="FX207">
        <v>420</v>
      </c>
      <c r="FY207">
        <v>0</v>
      </c>
      <c r="FZ207">
        <v>0.03</v>
      </c>
      <c r="GA207">
        <v>0.02</v>
      </c>
      <c r="GB207">
        <v>-36.22275853658537</v>
      </c>
      <c r="GC207">
        <v>-0.8139930313589019</v>
      </c>
      <c r="GD207">
        <v>0.1378417526317413</v>
      </c>
      <c r="GE207">
        <v>0</v>
      </c>
      <c r="GF207">
        <v>0.7080920975609756</v>
      </c>
      <c r="GG207">
        <v>-0.1418373240418115</v>
      </c>
      <c r="GH207">
        <v>0.01958651901717082</v>
      </c>
      <c r="GI207">
        <v>1</v>
      </c>
      <c r="GJ207">
        <v>1</v>
      </c>
      <c r="GK207">
        <v>2</v>
      </c>
      <c r="GL207" t="s">
        <v>439</v>
      </c>
      <c r="GM207">
        <v>3.10201</v>
      </c>
      <c r="GN207">
        <v>2.75815</v>
      </c>
      <c r="GO207">
        <v>0.20329</v>
      </c>
      <c r="GP207">
        <v>0.206225</v>
      </c>
      <c r="GQ207">
        <v>0.0942052</v>
      </c>
      <c r="GR207">
        <v>0.0912902</v>
      </c>
      <c r="GS207">
        <v>20480.1</v>
      </c>
      <c r="GT207">
        <v>20079.1</v>
      </c>
      <c r="GU207">
        <v>26260.4</v>
      </c>
      <c r="GV207">
        <v>25643.7</v>
      </c>
      <c r="GW207">
        <v>38174.6</v>
      </c>
      <c r="GX207">
        <v>35369.7</v>
      </c>
      <c r="GY207">
        <v>45908.1</v>
      </c>
      <c r="GZ207">
        <v>42102.7</v>
      </c>
      <c r="HA207">
        <v>1.85845</v>
      </c>
      <c r="HB207">
        <v>1.76583</v>
      </c>
      <c r="HC207">
        <v>0.0497326</v>
      </c>
      <c r="HD207">
        <v>0</v>
      </c>
      <c r="HE207">
        <v>27.2175</v>
      </c>
      <c r="HF207">
        <v>999.9</v>
      </c>
      <c r="HG207">
        <v>29.9</v>
      </c>
      <c r="HH207">
        <v>44.7</v>
      </c>
      <c r="HI207">
        <v>31.2868</v>
      </c>
      <c r="HJ207">
        <v>61.7303</v>
      </c>
      <c r="HK207">
        <v>28.0809</v>
      </c>
      <c r="HL207">
        <v>1</v>
      </c>
      <c r="HM207">
        <v>0.295864</v>
      </c>
      <c r="HN207">
        <v>4.32748</v>
      </c>
      <c r="HO207">
        <v>20.242</v>
      </c>
      <c r="HP207">
        <v>5.21355</v>
      </c>
      <c r="HQ207">
        <v>11.98</v>
      </c>
      <c r="HR207">
        <v>4.96385</v>
      </c>
      <c r="HS207">
        <v>3.27405</v>
      </c>
      <c r="HT207">
        <v>9999</v>
      </c>
      <c r="HU207">
        <v>9999</v>
      </c>
      <c r="HV207">
        <v>9999</v>
      </c>
      <c r="HW207">
        <v>58</v>
      </c>
      <c r="HX207">
        <v>1.86398</v>
      </c>
      <c r="HY207">
        <v>1.8602</v>
      </c>
      <c r="HZ207">
        <v>1.85864</v>
      </c>
      <c r="IA207">
        <v>1.85989</v>
      </c>
      <c r="IB207">
        <v>1.85989</v>
      </c>
      <c r="IC207">
        <v>1.85852</v>
      </c>
      <c r="ID207">
        <v>1.8576</v>
      </c>
      <c r="IE207">
        <v>1.85242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-1.78</v>
      </c>
      <c r="IT207">
        <v>-0.2847</v>
      </c>
      <c r="IU207">
        <v>-0.7885906718864093</v>
      </c>
      <c r="IV207">
        <v>-0.0007240741224296705</v>
      </c>
      <c r="IW207">
        <v>1.394155135453638E-07</v>
      </c>
      <c r="IX207">
        <v>-7.009397865246837E-11</v>
      </c>
      <c r="IY207">
        <v>-0.2677907096197649</v>
      </c>
      <c r="IZ207">
        <v>-0.01839738240005131</v>
      </c>
      <c r="JA207">
        <v>0.0009886339832832726</v>
      </c>
      <c r="JB207">
        <v>-4.895939666473346E-06</v>
      </c>
      <c r="JC207">
        <v>3</v>
      </c>
      <c r="JD207">
        <v>2018</v>
      </c>
      <c r="JE207">
        <v>1</v>
      </c>
      <c r="JF207">
        <v>26</v>
      </c>
      <c r="JG207">
        <v>15758.7</v>
      </c>
      <c r="JH207">
        <v>15758.4</v>
      </c>
      <c r="JI207">
        <v>3.23486</v>
      </c>
      <c r="JJ207">
        <v>2.65503</v>
      </c>
      <c r="JK207">
        <v>1.49658</v>
      </c>
      <c r="JL207">
        <v>2.38281</v>
      </c>
      <c r="JM207">
        <v>1.54907</v>
      </c>
      <c r="JN207">
        <v>2.41211</v>
      </c>
      <c r="JO207">
        <v>46.7084</v>
      </c>
      <c r="JP207">
        <v>13.7818</v>
      </c>
      <c r="JQ207">
        <v>18</v>
      </c>
      <c r="JR207">
        <v>490.311</v>
      </c>
      <c r="JS207">
        <v>445.478</v>
      </c>
      <c r="JT207">
        <v>24.1583</v>
      </c>
      <c r="JU207">
        <v>30.9764</v>
      </c>
      <c r="JV207">
        <v>30.0024</v>
      </c>
      <c r="JW207">
        <v>31.0335</v>
      </c>
      <c r="JX207">
        <v>30.973</v>
      </c>
      <c r="JY207">
        <v>64.9008</v>
      </c>
      <c r="JZ207">
        <v>35.0034</v>
      </c>
      <c r="KA207">
        <v>0</v>
      </c>
      <c r="KB207">
        <v>23.6739</v>
      </c>
      <c r="KC207">
        <v>1522.99</v>
      </c>
      <c r="KD207">
        <v>18.7498</v>
      </c>
      <c r="KE207">
        <v>100.333</v>
      </c>
      <c r="KF207">
        <v>100.106</v>
      </c>
    </row>
    <row r="208" spans="1:292">
      <c r="A208">
        <v>188</v>
      </c>
      <c r="B208">
        <v>1686153578.1</v>
      </c>
      <c r="C208">
        <v>4327.099999904633</v>
      </c>
      <c r="D208" t="s">
        <v>812</v>
      </c>
      <c r="E208" t="s">
        <v>813</v>
      </c>
      <c r="F208">
        <v>5</v>
      </c>
      <c r="G208" t="s">
        <v>631</v>
      </c>
      <c r="H208">
        <v>1686153570.314285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1539.115557029998</v>
      </c>
      <c r="AJ208">
        <v>1511.489999999999</v>
      </c>
      <c r="AK208">
        <v>3.433257436104873</v>
      </c>
      <c r="AL208">
        <v>66.84819655366584</v>
      </c>
      <c r="AM208">
        <f>(AO208 - AN208 + DX208*1E3/(8.314*(DZ208+273.15)) * AQ208/DW208 * AP208) * DW208/(100*DK208) * 1000/(1000 - AO208)</f>
        <v>0</v>
      </c>
      <c r="AN208">
        <v>18.67341885396865</v>
      </c>
      <c r="AO208">
        <v>19.3526193939394</v>
      </c>
      <c r="AP208">
        <v>-2.256602275725958E-05</v>
      </c>
      <c r="AQ208">
        <v>100.2819492791305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1.24</v>
      </c>
      <c r="DL208">
        <v>0.5</v>
      </c>
      <c r="DM208" t="s">
        <v>430</v>
      </c>
      <c r="DN208">
        <v>2</v>
      </c>
      <c r="DO208" t="b">
        <v>1</v>
      </c>
      <c r="DP208">
        <v>1686153570.314285</v>
      </c>
      <c r="DQ208">
        <v>1457.816428571429</v>
      </c>
      <c r="DR208">
        <v>1494.134285714286</v>
      </c>
      <c r="DS208">
        <v>19.36252142857143</v>
      </c>
      <c r="DT208">
        <v>18.67291428571428</v>
      </c>
      <c r="DU208">
        <v>1459.583214285714</v>
      </c>
      <c r="DV208">
        <v>19.64726785714285</v>
      </c>
      <c r="DW208">
        <v>500.0047857142857</v>
      </c>
      <c r="DX208">
        <v>90.70371071428573</v>
      </c>
      <c r="DY208">
        <v>0.0999216785714286</v>
      </c>
      <c r="DZ208">
        <v>26.78368214285714</v>
      </c>
      <c r="EA208">
        <v>28.01255</v>
      </c>
      <c r="EB208">
        <v>999.9000000000002</v>
      </c>
      <c r="EC208">
        <v>0</v>
      </c>
      <c r="ED208">
        <v>0</v>
      </c>
      <c r="EE208">
        <v>10007.63285714286</v>
      </c>
      <c r="EF208">
        <v>0</v>
      </c>
      <c r="EG208">
        <v>497.9388928571429</v>
      </c>
      <c r="EH208">
        <v>-36.317425</v>
      </c>
      <c r="EI208">
        <v>1486.600714285715</v>
      </c>
      <c r="EJ208">
        <v>1522.565714285714</v>
      </c>
      <c r="EK208">
        <v>0.6896006785714285</v>
      </c>
      <c r="EL208">
        <v>1494.134285714286</v>
      </c>
      <c r="EM208">
        <v>18.67291428571428</v>
      </c>
      <c r="EN208">
        <v>1.756251428571429</v>
      </c>
      <c r="EO208">
        <v>1.693701428571428</v>
      </c>
      <c r="EP208">
        <v>15.40276071428571</v>
      </c>
      <c r="EQ208">
        <v>14.83883571428571</v>
      </c>
      <c r="ER208">
        <v>1999.992857142857</v>
      </c>
      <c r="ES208">
        <v>0.9799930000000001</v>
      </c>
      <c r="ET208">
        <v>0.0200072</v>
      </c>
      <c r="EU208">
        <v>0</v>
      </c>
      <c r="EV208">
        <v>98.28515000000002</v>
      </c>
      <c r="EW208">
        <v>5.00078</v>
      </c>
      <c r="EX208">
        <v>3007.528214285714</v>
      </c>
      <c r="EY208">
        <v>16379.55</v>
      </c>
      <c r="EZ208">
        <v>41.82785714285713</v>
      </c>
      <c r="FA208">
        <v>43.531</v>
      </c>
      <c r="FB208">
        <v>42.23414285714284</v>
      </c>
      <c r="FC208">
        <v>42.93735714285715</v>
      </c>
      <c r="FD208">
        <v>42.79660714285713</v>
      </c>
      <c r="FE208">
        <v>1955.0825</v>
      </c>
      <c r="FF208">
        <v>39.91</v>
      </c>
      <c r="FG208">
        <v>0</v>
      </c>
      <c r="FH208">
        <v>1686153571.3</v>
      </c>
      <c r="FI208">
        <v>0</v>
      </c>
      <c r="FJ208">
        <v>98.29592692307691</v>
      </c>
      <c r="FK208">
        <v>0.8230188143939869</v>
      </c>
      <c r="FL208">
        <v>672.3941884042054</v>
      </c>
      <c r="FM208">
        <v>3011.715</v>
      </c>
      <c r="FN208">
        <v>15</v>
      </c>
      <c r="FO208">
        <v>0</v>
      </c>
      <c r="FP208" t="s">
        <v>431</v>
      </c>
      <c r="FQ208">
        <v>1685208052.5</v>
      </c>
      <c r="FR208">
        <v>1685208070</v>
      </c>
      <c r="FS208">
        <v>0</v>
      </c>
      <c r="FT208">
        <v>0.013</v>
      </c>
      <c r="FU208">
        <v>-0.005</v>
      </c>
      <c r="FV208">
        <v>-0.464</v>
      </c>
      <c r="FW208">
        <v>-0.401</v>
      </c>
      <c r="FX208">
        <v>420</v>
      </c>
      <c r="FY208">
        <v>0</v>
      </c>
      <c r="FZ208">
        <v>0.03</v>
      </c>
      <c r="GA208">
        <v>0.02</v>
      </c>
      <c r="GB208">
        <v>-36.255525</v>
      </c>
      <c r="GC208">
        <v>-0.6891422138835772</v>
      </c>
      <c r="GD208">
        <v>0.1499821818583792</v>
      </c>
      <c r="GE208">
        <v>0</v>
      </c>
      <c r="GF208">
        <v>0.6932715249999999</v>
      </c>
      <c r="GG208">
        <v>-0.04733195121951377</v>
      </c>
      <c r="GH208">
        <v>0.01526683105131432</v>
      </c>
      <c r="GI208">
        <v>1</v>
      </c>
      <c r="GJ208">
        <v>1</v>
      </c>
      <c r="GK208">
        <v>2</v>
      </c>
      <c r="GL208" t="s">
        <v>439</v>
      </c>
      <c r="GM208">
        <v>3.1018</v>
      </c>
      <c r="GN208">
        <v>2.75826</v>
      </c>
      <c r="GO208">
        <v>0.204676</v>
      </c>
      <c r="GP208">
        <v>0.207614</v>
      </c>
      <c r="GQ208">
        <v>0.09417499999999999</v>
      </c>
      <c r="GR208">
        <v>0.091624</v>
      </c>
      <c r="GS208">
        <v>20444.5</v>
      </c>
      <c r="GT208">
        <v>20043.9</v>
      </c>
      <c r="GU208">
        <v>26260.5</v>
      </c>
      <c r="GV208">
        <v>25643.6</v>
      </c>
      <c r="GW208">
        <v>38176</v>
      </c>
      <c r="GX208">
        <v>35356.8</v>
      </c>
      <c r="GY208">
        <v>45908.1</v>
      </c>
      <c r="GZ208">
        <v>42102.6</v>
      </c>
      <c r="HA208">
        <v>1.85818</v>
      </c>
      <c r="HB208">
        <v>1.76645</v>
      </c>
      <c r="HC208">
        <v>0.0497699</v>
      </c>
      <c r="HD208">
        <v>0</v>
      </c>
      <c r="HE208">
        <v>27.2035</v>
      </c>
      <c r="HF208">
        <v>999.9</v>
      </c>
      <c r="HG208">
        <v>29.9</v>
      </c>
      <c r="HH208">
        <v>44.7</v>
      </c>
      <c r="HI208">
        <v>31.2845</v>
      </c>
      <c r="HJ208">
        <v>61.5003</v>
      </c>
      <c r="HK208">
        <v>28.3053</v>
      </c>
      <c r="HL208">
        <v>1</v>
      </c>
      <c r="HM208">
        <v>0.30108</v>
      </c>
      <c r="HN208">
        <v>3.91609</v>
      </c>
      <c r="HO208">
        <v>20.2582</v>
      </c>
      <c r="HP208">
        <v>5.21265</v>
      </c>
      <c r="HQ208">
        <v>11.98</v>
      </c>
      <c r="HR208">
        <v>4.96345</v>
      </c>
      <c r="HS208">
        <v>3.27403</v>
      </c>
      <c r="HT208">
        <v>9999</v>
      </c>
      <c r="HU208">
        <v>9999</v>
      </c>
      <c r="HV208">
        <v>9999</v>
      </c>
      <c r="HW208">
        <v>58</v>
      </c>
      <c r="HX208">
        <v>1.86401</v>
      </c>
      <c r="HY208">
        <v>1.8602</v>
      </c>
      <c r="HZ208">
        <v>1.85864</v>
      </c>
      <c r="IA208">
        <v>1.85989</v>
      </c>
      <c r="IB208">
        <v>1.85989</v>
      </c>
      <c r="IC208">
        <v>1.85852</v>
      </c>
      <c r="ID208">
        <v>1.8576</v>
      </c>
      <c r="IE208">
        <v>1.85242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-1.79</v>
      </c>
      <c r="IT208">
        <v>-0.2849</v>
      </c>
      <c r="IU208">
        <v>-0.7885906718864093</v>
      </c>
      <c r="IV208">
        <v>-0.0007240741224296705</v>
      </c>
      <c r="IW208">
        <v>1.394155135453638E-07</v>
      </c>
      <c r="IX208">
        <v>-7.009397865246837E-11</v>
      </c>
      <c r="IY208">
        <v>-0.2677907096197649</v>
      </c>
      <c r="IZ208">
        <v>-0.01839738240005131</v>
      </c>
      <c r="JA208">
        <v>0.0009886339832832726</v>
      </c>
      <c r="JB208">
        <v>-4.895939666473346E-06</v>
      </c>
      <c r="JC208">
        <v>3</v>
      </c>
      <c r="JD208">
        <v>2018</v>
      </c>
      <c r="JE208">
        <v>1</v>
      </c>
      <c r="JF208">
        <v>26</v>
      </c>
      <c r="JG208">
        <v>15758.8</v>
      </c>
      <c r="JH208">
        <v>15758.5</v>
      </c>
      <c r="JI208">
        <v>3.2605</v>
      </c>
      <c r="JJ208">
        <v>2.65381</v>
      </c>
      <c r="JK208">
        <v>1.49658</v>
      </c>
      <c r="JL208">
        <v>2.38281</v>
      </c>
      <c r="JM208">
        <v>1.54907</v>
      </c>
      <c r="JN208">
        <v>2.41455</v>
      </c>
      <c r="JO208">
        <v>46.7084</v>
      </c>
      <c r="JP208">
        <v>13.7993</v>
      </c>
      <c r="JQ208">
        <v>18</v>
      </c>
      <c r="JR208">
        <v>490.082</v>
      </c>
      <c r="JS208">
        <v>445.806</v>
      </c>
      <c r="JT208">
        <v>23.6932</v>
      </c>
      <c r="JU208">
        <v>30.9649</v>
      </c>
      <c r="JV208">
        <v>30.0029</v>
      </c>
      <c r="JW208">
        <v>31.0247</v>
      </c>
      <c r="JX208">
        <v>30.9649</v>
      </c>
      <c r="JY208">
        <v>65.4255</v>
      </c>
      <c r="JZ208">
        <v>35.0034</v>
      </c>
      <c r="KA208">
        <v>0</v>
      </c>
      <c r="KB208">
        <v>23.6479</v>
      </c>
      <c r="KC208">
        <v>1536.35</v>
      </c>
      <c r="KD208">
        <v>18.7621</v>
      </c>
      <c r="KE208">
        <v>100.333</v>
      </c>
      <c r="KF208">
        <v>100.105</v>
      </c>
    </row>
    <row r="209" spans="1:292">
      <c r="A209">
        <v>189</v>
      </c>
      <c r="B209">
        <v>1686153583.1</v>
      </c>
      <c r="C209">
        <v>4332.099999904633</v>
      </c>
      <c r="D209" t="s">
        <v>814</v>
      </c>
      <c r="E209" t="s">
        <v>815</v>
      </c>
      <c r="F209">
        <v>5</v>
      </c>
      <c r="G209" t="s">
        <v>631</v>
      </c>
      <c r="H209">
        <v>1686153575.6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1556.282732645483</v>
      </c>
      <c r="AJ209">
        <v>1528.624909090909</v>
      </c>
      <c r="AK209">
        <v>3.430200341645284</v>
      </c>
      <c r="AL209">
        <v>66.84819655366584</v>
      </c>
      <c r="AM209">
        <f>(AO209 - AN209 + DX209*1E3/(8.314*(DZ209+273.15)) * AQ209/DW209 * AP209) * DW209/(100*DK209) * 1000/(1000 - AO209)</f>
        <v>0</v>
      </c>
      <c r="AN209">
        <v>18.78645836937489</v>
      </c>
      <c r="AO209">
        <v>19.38224121212122</v>
      </c>
      <c r="AP209">
        <v>0.00699090517125392</v>
      </c>
      <c r="AQ209">
        <v>100.2819492791305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1.24</v>
      </c>
      <c r="DL209">
        <v>0.5</v>
      </c>
      <c r="DM209" t="s">
        <v>430</v>
      </c>
      <c r="DN209">
        <v>2</v>
      </c>
      <c r="DO209" t="b">
        <v>1</v>
      </c>
      <c r="DP209">
        <v>1686153575.6</v>
      </c>
      <c r="DQ209">
        <v>1475.518518518518</v>
      </c>
      <c r="DR209">
        <v>1511.815925925926</v>
      </c>
      <c r="DS209">
        <v>19.36372962962963</v>
      </c>
      <c r="DT209">
        <v>18.71115185185185</v>
      </c>
      <c r="DU209">
        <v>1477.298518518518</v>
      </c>
      <c r="DV209">
        <v>19.64845925925926</v>
      </c>
      <c r="DW209">
        <v>500.0132222222222</v>
      </c>
      <c r="DX209">
        <v>90.70398148148148</v>
      </c>
      <c r="DY209">
        <v>0.09995247037037037</v>
      </c>
      <c r="DZ209">
        <v>26.78438518518519</v>
      </c>
      <c r="EA209">
        <v>28.01623333333333</v>
      </c>
      <c r="EB209">
        <v>999.9000000000001</v>
      </c>
      <c r="EC209">
        <v>0</v>
      </c>
      <c r="ED209">
        <v>0</v>
      </c>
      <c r="EE209">
        <v>10018.29148148148</v>
      </c>
      <c r="EF209">
        <v>0</v>
      </c>
      <c r="EG209">
        <v>526.3589259259259</v>
      </c>
      <c r="EH209">
        <v>-36.29754074074074</v>
      </c>
      <c r="EI209">
        <v>1504.654074074074</v>
      </c>
      <c r="EJ209">
        <v>1540.645555555556</v>
      </c>
      <c r="EK209">
        <v>0.652565111111111</v>
      </c>
      <c r="EL209">
        <v>1511.815925925926</v>
      </c>
      <c r="EM209">
        <v>18.71115185185185</v>
      </c>
      <c r="EN209">
        <v>1.756366296296296</v>
      </c>
      <c r="EO209">
        <v>1.697176296296296</v>
      </c>
      <c r="EP209">
        <v>15.40378518518519</v>
      </c>
      <c r="EQ209">
        <v>14.87057777777778</v>
      </c>
      <c r="ER209">
        <v>2000.014814814815</v>
      </c>
      <c r="ES209">
        <v>0.9799930000000001</v>
      </c>
      <c r="ET209">
        <v>0.0200072</v>
      </c>
      <c r="EU209">
        <v>0</v>
      </c>
      <c r="EV209">
        <v>98.35074814814814</v>
      </c>
      <c r="EW209">
        <v>5.00078</v>
      </c>
      <c r="EX209">
        <v>3090.50037037037</v>
      </c>
      <c r="EY209">
        <v>16379.71851851852</v>
      </c>
      <c r="EZ209">
        <v>41.81674074074073</v>
      </c>
      <c r="FA209">
        <v>43.50218518518518</v>
      </c>
      <c r="FB209">
        <v>42.23814814814814</v>
      </c>
      <c r="FC209">
        <v>42.91185185185185</v>
      </c>
      <c r="FD209">
        <v>42.83529629629628</v>
      </c>
      <c r="FE209">
        <v>1955.101111111111</v>
      </c>
      <c r="FF209">
        <v>39.91148148148148</v>
      </c>
      <c r="FG209">
        <v>0</v>
      </c>
      <c r="FH209">
        <v>1686153576.1</v>
      </c>
      <c r="FI209">
        <v>0</v>
      </c>
      <c r="FJ209">
        <v>98.36497692307694</v>
      </c>
      <c r="FK209">
        <v>1.565381206398848</v>
      </c>
      <c r="FL209">
        <v>1166.031110261089</v>
      </c>
      <c r="FM209">
        <v>3090.187307692308</v>
      </c>
      <c r="FN209">
        <v>15</v>
      </c>
      <c r="FO209">
        <v>0</v>
      </c>
      <c r="FP209" t="s">
        <v>431</v>
      </c>
      <c r="FQ209">
        <v>1685208052.5</v>
      </c>
      <c r="FR209">
        <v>1685208070</v>
      </c>
      <c r="FS209">
        <v>0</v>
      </c>
      <c r="FT209">
        <v>0.013</v>
      </c>
      <c r="FU209">
        <v>-0.005</v>
      </c>
      <c r="FV209">
        <v>-0.464</v>
      </c>
      <c r="FW209">
        <v>-0.401</v>
      </c>
      <c r="FX209">
        <v>420</v>
      </c>
      <c r="FY209">
        <v>0</v>
      </c>
      <c r="FZ209">
        <v>0.03</v>
      </c>
      <c r="GA209">
        <v>0.02</v>
      </c>
      <c r="GB209">
        <v>-36.2881025</v>
      </c>
      <c r="GC209">
        <v>0.1043538461538912</v>
      </c>
      <c r="GD209">
        <v>0.1174684478647347</v>
      </c>
      <c r="GE209">
        <v>0</v>
      </c>
      <c r="GF209">
        <v>0.6666579500000001</v>
      </c>
      <c r="GG209">
        <v>-0.3926607804878042</v>
      </c>
      <c r="GH209">
        <v>0.04786748637120503</v>
      </c>
      <c r="GI209">
        <v>1</v>
      </c>
      <c r="GJ209">
        <v>1</v>
      </c>
      <c r="GK209">
        <v>2</v>
      </c>
      <c r="GL209" t="s">
        <v>439</v>
      </c>
      <c r="GM209">
        <v>3.10195</v>
      </c>
      <c r="GN209">
        <v>2.75822</v>
      </c>
      <c r="GO209">
        <v>0.206047</v>
      </c>
      <c r="GP209">
        <v>0.20896</v>
      </c>
      <c r="GQ209">
        <v>0.0942853</v>
      </c>
      <c r="GR209">
        <v>0.09174690000000001</v>
      </c>
      <c r="GS209">
        <v>20409.2</v>
      </c>
      <c r="GT209">
        <v>20009.9</v>
      </c>
      <c r="GU209">
        <v>26260.3</v>
      </c>
      <c r="GV209">
        <v>25643.6</v>
      </c>
      <c r="GW209">
        <v>38171.4</v>
      </c>
      <c r="GX209">
        <v>35352.1</v>
      </c>
      <c r="GY209">
        <v>45908.1</v>
      </c>
      <c r="GZ209">
        <v>42102.5</v>
      </c>
      <c r="HA209">
        <v>1.85875</v>
      </c>
      <c r="HB209">
        <v>1.76618</v>
      </c>
      <c r="HC209">
        <v>0.0499561</v>
      </c>
      <c r="HD209">
        <v>0</v>
      </c>
      <c r="HE209">
        <v>27.1898</v>
      </c>
      <c r="HF209">
        <v>999.9</v>
      </c>
      <c r="HG209">
        <v>29.9</v>
      </c>
      <c r="HH209">
        <v>44.7</v>
      </c>
      <c r="HI209">
        <v>31.2841</v>
      </c>
      <c r="HJ209">
        <v>61.2103</v>
      </c>
      <c r="HK209">
        <v>28.2853</v>
      </c>
      <c r="HL209">
        <v>1</v>
      </c>
      <c r="HM209">
        <v>0.297475</v>
      </c>
      <c r="HN209">
        <v>3.31718</v>
      </c>
      <c r="HO209">
        <v>20.2724</v>
      </c>
      <c r="HP209">
        <v>5.2125</v>
      </c>
      <c r="HQ209">
        <v>11.98</v>
      </c>
      <c r="HR209">
        <v>4.96355</v>
      </c>
      <c r="HS209">
        <v>3.27415</v>
      </c>
      <c r="HT209">
        <v>9999</v>
      </c>
      <c r="HU209">
        <v>9999</v>
      </c>
      <c r="HV209">
        <v>9999</v>
      </c>
      <c r="HW209">
        <v>58</v>
      </c>
      <c r="HX209">
        <v>1.864</v>
      </c>
      <c r="HY209">
        <v>1.8602</v>
      </c>
      <c r="HZ209">
        <v>1.85864</v>
      </c>
      <c r="IA209">
        <v>1.85989</v>
      </c>
      <c r="IB209">
        <v>1.85989</v>
      </c>
      <c r="IC209">
        <v>1.85852</v>
      </c>
      <c r="ID209">
        <v>1.8576</v>
      </c>
      <c r="IE209">
        <v>1.85242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-1.8</v>
      </c>
      <c r="IT209">
        <v>-0.2844</v>
      </c>
      <c r="IU209">
        <v>-0.7885906718864093</v>
      </c>
      <c r="IV209">
        <v>-0.0007240741224296705</v>
      </c>
      <c r="IW209">
        <v>1.394155135453638E-07</v>
      </c>
      <c r="IX209">
        <v>-7.009397865246837E-11</v>
      </c>
      <c r="IY209">
        <v>-0.2677907096197649</v>
      </c>
      <c r="IZ209">
        <v>-0.01839738240005131</v>
      </c>
      <c r="JA209">
        <v>0.0009886339832832726</v>
      </c>
      <c r="JB209">
        <v>-4.895939666473346E-06</v>
      </c>
      <c r="JC209">
        <v>3</v>
      </c>
      <c r="JD209">
        <v>2018</v>
      </c>
      <c r="JE209">
        <v>1</v>
      </c>
      <c r="JF209">
        <v>26</v>
      </c>
      <c r="JG209">
        <v>15758.8</v>
      </c>
      <c r="JH209">
        <v>15758.6</v>
      </c>
      <c r="JI209">
        <v>3.28979</v>
      </c>
      <c r="JJ209">
        <v>2.64771</v>
      </c>
      <c r="JK209">
        <v>1.49658</v>
      </c>
      <c r="JL209">
        <v>2.38281</v>
      </c>
      <c r="JM209">
        <v>1.54785</v>
      </c>
      <c r="JN209">
        <v>2.46338</v>
      </c>
      <c r="JO209">
        <v>46.7084</v>
      </c>
      <c r="JP209">
        <v>13.8081</v>
      </c>
      <c r="JQ209">
        <v>18</v>
      </c>
      <c r="JR209">
        <v>490.366</v>
      </c>
      <c r="JS209">
        <v>445.579</v>
      </c>
      <c r="JT209">
        <v>23.573</v>
      </c>
      <c r="JU209">
        <v>30.9521</v>
      </c>
      <c r="JV209">
        <v>29.999</v>
      </c>
      <c r="JW209">
        <v>31.0167</v>
      </c>
      <c r="JX209">
        <v>30.9569</v>
      </c>
      <c r="JY209">
        <v>66.00830000000001</v>
      </c>
      <c r="JZ209">
        <v>35.0034</v>
      </c>
      <c r="KA209">
        <v>0</v>
      </c>
      <c r="KB209">
        <v>23.6317</v>
      </c>
      <c r="KC209">
        <v>1556.39</v>
      </c>
      <c r="KD209">
        <v>18.7455</v>
      </c>
      <c r="KE209">
        <v>100.333</v>
      </c>
      <c r="KF209">
        <v>100.105</v>
      </c>
    </row>
    <row r="210" spans="1:292">
      <c r="A210">
        <v>190</v>
      </c>
      <c r="B210">
        <v>1686153588.1</v>
      </c>
      <c r="C210">
        <v>4337.099999904633</v>
      </c>
      <c r="D210" t="s">
        <v>816</v>
      </c>
      <c r="E210" t="s">
        <v>817</v>
      </c>
      <c r="F210">
        <v>5</v>
      </c>
      <c r="G210" t="s">
        <v>631</v>
      </c>
      <c r="H210">
        <v>1686153580.314285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1573.007887402097</v>
      </c>
      <c r="AJ210">
        <v>1545.606363636363</v>
      </c>
      <c r="AK210">
        <v>3.382199657536156</v>
      </c>
      <c r="AL210">
        <v>66.84819655366584</v>
      </c>
      <c r="AM210">
        <f>(AO210 - AN210 + DX210*1E3/(8.314*(DZ210+273.15)) * AQ210/DW210 * AP210) * DW210/(100*DK210) * 1000/(1000 - AO210)</f>
        <v>0</v>
      </c>
      <c r="AN210">
        <v>18.7885191491038</v>
      </c>
      <c r="AO210">
        <v>19.40305878787879</v>
      </c>
      <c r="AP210">
        <v>0.003027188034451664</v>
      </c>
      <c r="AQ210">
        <v>100.2819492791305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1.24</v>
      </c>
      <c r="DL210">
        <v>0.5</v>
      </c>
      <c r="DM210" t="s">
        <v>430</v>
      </c>
      <c r="DN210">
        <v>2</v>
      </c>
      <c r="DO210" t="b">
        <v>1</v>
      </c>
      <c r="DP210">
        <v>1686153580.314285</v>
      </c>
      <c r="DQ210">
        <v>1491.309285714286</v>
      </c>
      <c r="DR210">
        <v>1527.462857142857</v>
      </c>
      <c r="DS210">
        <v>19.37383571428571</v>
      </c>
      <c r="DT210">
        <v>18.74956785714286</v>
      </c>
      <c r="DU210">
        <v>1493.101785714286</v>
      </c>
      <c r="DV210">
        <v>19.65843214285714</v>
      </c>
      <c r="DW210">
        <v>500.0086428571428</v>
      </c>
      <c r="DX210">
        <v>90.7042</v>
      </c>
      <c r="DY210">
        <v>0.09996852499999999</v>
      </c>
      <c r="DZ210">
        <v>26.775025</v>
      </c>
      <c r="EA210">
        <v>28.00689642857143</v>
      </c>
      <c r="EB210">
        <v>999.9000000000002</v>
      </c>
      <c r="EC210">
        <v>0</v>
      </c>
      <c r="ED210">
        <v>0</v>
      </c>
      <c r="EE210">
        <v>10013.44</v>
      </c>
      <c r="EF210">
        <v>0</v>
      </c>
      <c r="EG210">
        <v>579.6993928571429</v>
      </c>
      <c r="EH210">
        <v>-36.15332857142857</v>
      </c>
      <c r="EI210">
        <v>1520.773214285714</v>
      </c>
      <c r="EJ210">
        <v>1556.651071428571</v>
      </c>
      <c r="EK210">
        <v>0.6242696071428571</v>
      </c>
      <c r="EL210">
        <v>1527.462857142857</v>
      </c>
      <c r="EM210">
        <v>18.74956785714286</v>
      </c>
      <c r="EN210">
        <v>1.757288928571428</v>
      </c>
      <c r="EO210">
        <v>1.700665357142857</v>
      </c>
      <c r="EP210">
        <v>15.41196428571429</v>
      </c>
      <c r="EQ210">
        <v>14.90245</v>
      </c>
      <c r="ER210">
        <v>2000.033571428572</v>
      </c>
      <c r="ES210">
        <v>0.9799957499999999</v>
      </c>
      <c r="ET210">
        <v>0.02000436785714286</v>
      </c>
      <c r="EU210">
        <v>0</v>
      </c>
      <c r="EV210">
        <v>98.48770714285715</v>
      </c>
      <c r="EW210">
        <v>5.00078</v>
      </c>
      <c r="EX210">
        <v>3264.253214285715</v>
      </c>
      <c r="EY210">
        <v>16379.88571428572</v>
      </c>
      <c r="EZ210">
        <v>41.80542857142858</v>
      </c>
      <c r="FA210">
        <v>43.47299999999999</v>
      </c>
      <c r="FB210">
        <v>42.1895</v>
      </c>
      <c r="FC210">
        <v>42.87249999999999</v>
      </c>
      <c r="FD210">
        <v>42.8612857142857</v>
      </c>
      <c r="FE210">
        <v>1955.123928571429</v>
      </c>
      <c r="FF210">
        <v>39.90750000000001</v>
      </c>
      <c r="FG210">
        <v>0</v>
      </c>
      <c r="FH210">
        <v>1686153581.5</v>
      </c>
      <c r="FI210">
        <v>0</v>
      </c>
      <c r="FJ210">
        <v>98.52243200000001</v>
      </c>
      <c r="FK210">
        <v>2.224684616276953</v>
      </c>
      <c r="FL210">
        <v>3191.596918088597</v>
      </c>
      <c r="FM210">
        <v>3302.2284</v>
      </c>
      <c r="FN210">
        <v>15</v>
      </c>
      <c r="FO210">
        <v>0</v>
      </c>
      <c r="FP210" t="s">
        <v>431</v>
      </c>
      <c r="FQ210">
        <v>1685208052.5</v>
      </c>
      <c r="FR210">
        <v>1685208070</v>
      </c>
      <c r="FS210">
        <v>0</v>
      </c>
      <c r="FT210">
        <v>0.013</v>
      </c>
      <c r="FU210">
        <v>-0.005</v>
      </c>
      <c r="FV210">
        <v>-0.464</v>
      </c>
      <c r="FW210">
        <v>-0.401</v>
      </c>
      <c r="FX210">
        <v>420</v>
      </c>
      <c r="FY210">
        <v>0</v>
      </c>
      <c r="FZ210">
        <v>0.03</v>
      </c>
      <c r="GA210">
        <v>0.02</v>
      </c>
      <c r="GB210">
        <v>-36.213145</v>
      </c>
      <c r="GC210">
        <v>1.414617636022601</v>
      </c>
      <c r="GD210">
        <v>0.1894033935150052</v>
      </c>
      <c r="GE210">
        <v>0</v>
      </c>
      <c r="GF210">
        <v>0.64437725</v>
      </c>
      <c r="GG210">
        <v>-0.4456340487804875</v>
      </c>
      <c r="GH210">
        <v>0.05070070525729893</v>
      </c>
      <c r="GI210">
        <v>1</v>
      </c>
      <c r="GJ210">
        <v>1</v>
      </c>
      <c r="GK210">
        <v>2</v>
      </c>
      <c r="GL210" t="s">
        <v>439</v>
      </c>
      <c r="GM210">
        <v>3.10201</v>
      </c>
      <c r="GN210">
        <v>2.758</v>
      </c>
      <c r="GO210">
        <v>0.207392</v>
      </c>
      <c r="GP210">
        <v>0.210264</v>
      </c>
      <c r="GQ210">
        <v>0.0943533</v>
      </c>
      <c r="GR210">
        <v>0.0917441</v>
      </c>
      <c r="GS210">
        <v>20375</v>
      </c>
      <c r="GT210">
        <v>19977.2</v>
      </c>
      <c r="GU210">
        <v>26260.8</v>
      </c>
      <c r="GV210">
        <v>25643.9</v>
      </c>
      <c r="GW210">
        <v>38169.4</v>
      </c>
      <c r="GX210">
        <v>35352.7</v>
      </c>
      <c r="GY210">
        <v>45909</v>
      </c>
      <c r="GZ210">
        <v>42103</v>
      </c>
      <c r="HA210">
        <v>1.85882</v>
      </c>
      <c r="HB210">
        <v>1.76637</v>
      </c>
      <c r="HC210">
        <v>0.0490248</v>
      </c>
      <c r="HD210">
        <v>0</v>
      </c>
      <c r="HE210">
        <v>27.1771</v>
      </c>
      <c r="HF210">
        <v>999.9</v>
      </c>
      <c r="HG210">
        <v>29.9</v>
      </c>
      <c r="HH210">
        <v>44.7</v>
      </c>
      <c r="HI210">
        <v>31.2862</v>
      </c>
      <c r="HJ210">
        <v>61.3103</v>
      </c>
      <c r="HK210">
        <v>28.0649</v>
      </c>
      <c r="HL210">
        <v>1</v>
      </c>
      <c r="HM210">
        <v>0.29392</v>
      </c>
      <c r="HN210">
        <v>2.92941</v>
      </c>
      <c r="HO210">
        <v>20.2807</v>
      </c>
      <c r="HP210">
        <v>5.2128</v>
      </c>
      <c r="HQ210">
        <v>11.98</v>
      </c>
      <c r="HR210">
        <v>4.96355</v>
      </c>
      <c r="HS210">
        <v>3.2741</v>
      </c>
      <c r="HT210">
        <v>9999</v>
      </c>
      <c r="HU210">
        <v>9999</v>
      </c>
      <c r="HV210">
        <v>9999</v>
      </c>
      <c r="HW210">
        <v>58</v>
      </c>
      <c r="HX210">
        <v>1.86399</v>
      </c>
      <c r="HY210">
        <v>1.8602</v>
      </c>
      <c r="HZ210">
        <v>1.85865</v>
      </c>
      <c r="IA210">
        <v>1.8599</v>
      </c>
      <c r="IB210">
        <v>1.85989</v>
      </c>
      <c r="IC210">
        <v>1.85852</v>
      </c>
      <c r="ID210">
        <v>1.8576</v>
      </c>
      <c r="IE210">
        <v>1.85242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-1.81</v>
      </c>
      <c r="IT210">
        <v>-0.2841</v>
      </c>
      <c r="IU210">
        <v>-0.7885906718864093</v>
      </c>
      <c r="IV210">
        <v>-0.0007240741224296705</v>
      </c>
      <c r="IW210">
        <v>1.394155135453638E-07</v>
      </c>
      <c r="IX210">
        <v>-7.009397865246837E-11</v>
      </c>
      <c r="IY210">
        <v>-0.2677907096197649</v>
      </c>
      <c r="IZ210">
        <v>-0.01839738240005131</v>
      </c>
      <c r="JA210">
        <v>0.0009886339832832726</v>
      </c>
      <c r="JB210">
        <v>-4.895939666473346E-06</v>
      </c>
      <c r="JC210">
        <v>3</v>
      </c>
      <c r="JD210">
        <v>2018</v>
      </c>
      <c r="JE210">
        <v>1</v>
      </c>
      <c r="JF210">
        <v>26</v>
      </c>
      <c r="JG210">
        <v>15758.9</v>
      </c>
      <c r="JH210">
        <v>15758.6</v>
      </c>
      <c r="JI210">
        <v>3.31421</v>
      </c>
      <c r="JJ210">
        <v>2.64893</v>
      </c>
      <c r="JK210">
        <v>1.49658</v>
      </c>
      <c r="JL210">
        <v>2.38281</v>
      </c>
      <c r="JM210">
        <v>1.54907</v>
      </c>
      <c r="JN210">
        <v>2.47192</v>
      </c>
      <c r="JO210">
        <v>46.7084</v>
      </c>
      <c r="JP210">
        <v>13.8168</v>
      </c>
      <c r="JQ210">
        <v>18</v>
      </c>
      <c r="JR210">
        <v>490.347</v>
      </c>
      <c r="JS210">
        <v>445.645</v>
      </c>
      <c r="JT210">
        <v>23.5584</v>
      </c>
      <c r="JU210">
        <v>30.9406</v>
      </c>
      <c r="JV210">
        <v>29.9975</v>
      </c>
      <c r="JW210">
        <v>31.0081</v>
      </c>
      <c r="JX210">
        <v>30.9489</v>
      </c>
      <c r="JY210">
        <v>66.50360000000001</v>
      </c>
      <c r="JZ210">
        <v>35.0034</v>
      </c>
      <c r="KA210">
        <v>0</v>
      </c>
      <c r="KB210">
        <v>23.6304</v>
      </c>
      <c r="KC210">
        <v>1569.81</v>
      </c>
      <c r="KD210">
        <v>18.7455</v>
      </c>
      <c r="KE210">
        <v>100.335</v>
      </c>
      <c r="KF210">
        <v>100.106</v>
      </c>
    </row>
    <row r="211" spans="1:292">
      <c r="A211">
        <v>191</v>
      </c>
      <c r="B211">
        <v>1686153593.1</v>
      </c>
      <c r="C211">
        <v>4342.099999904633</v>
      </c>
      <c r="D211" t="s">
        <v>818</v>
      </c>
      <c r="E211" t="s">
        <v>819</v>
      </c>
      <c r="F211">
        <v>5</v>
      </c>
      <c r="G211" t="s">
        <v>631</v>
      </c>
      <c r="H211">
        <v>1686153585.6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1589.302886434222</v>
      </c>
      <c r="AJ211">
        <v>1562.289454545454</v>
      </c>
      <c r="AK211">
        <v>3.345140512795107</v>
      </c>
      <c r="AL211">
        <v>66.84819655366584</v>
      </c>
      <c r="AM211">
        <f>(AO211 - AN211 + DX211*1E3/(8.314*(DZ211+273.15)) * AQ211/DW211 * AP211) * DW211/(100*DK211) * 1000/(1000 - AO211)</f>
        <v>0</v>
      </c>
      <c r="AN211">
        <v>18.78594969099425</v>
      </c>
      <c r="AO211">
        <v>19.4149709090909</v>
      </c>
      <c r="AP211">
        <v>0.0006152411208341713</v>
      </c>
      <c r="AQ211">
        <v>100.2819492791305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1.24</v>
      </c>
      <c r="DL211">
        <v>0.5</v>
      </c>
      <c r="DM211" t="s">
        <v>430</v>
      </c>
      <c r="DN211">
        <v>2</v>
      </c>
      <c r="DO211" t="b">
        <v>1</v>
      </c>
      <c r="DP211">
        <v>1686153585.6</v>
      </c>
      <c r="DQ211">
        <v>1508.904814814815</v>
      </c>
      <c r="DR211">
        <v>1544.768888888889</v>
      </c>
      <c r="DS211">
        <v>19.39213703703704</v>
      </c>
      <c r="DT211">
        <v>18.7861</v>
      </c>
      <c r="DU211">
        <v>1510.709629629629</v>
      </c>
      <c r="DV211">
        <v>19.67647777777777</v>
      </c>
      <c r="DW211">
        <v>500.0114074074073</v>
      </c>
      <c r="DX211">
        <v>90.70460370370371</v>
      </c>
      <c r="DY211">
        <v>0.100023337037037</v>
      </c>
      <c r="DZ211">
        <v>26.75924814814815</v>
      </c>
      <c r="EA211">
        <v>27.98727777777778</v>
      </c>
      <c r="EB211">
        <v>999.9000000000001</v>
      </c>
      <c r="EC211">
        <v>0</v>
      </c>
      <c r="ED211">
        <v>0</v>
      </c>
      <c r="EE211">
        <v>10006.29222222222</v>
      </c>
      <c r="EF211">
        <v>0</v>
      </c>
      <c r="EG211">
        <v>697.1295185185185</v>
      </c>
      <c r="EH211">
        <v>-35.86468148148148</v>
      </c>
      <c r="EI211">
        <v>1538.744444444444</v>
      </c>
      <c r="EJ211">
        <v>1574.345555555556</v>
      </c>
      <c r="EK211">
        <v>0.6060381111111112</v>
      </c>
      <c r="EL211">
        <v>1544.768888888889</v>
      </c>
      <c r="EM211">
        <v>18.7861</v>
      </c>
      <c r="EN211">
        <v>1.758957037037037</v>
      </c>
      <c r="EO211">
        <v>1.703987407407408</v>
      </c>
      <c r="EP211">
        <v>15.42674814814815</v>
      </c>
      <c r="EQ211">
        <v>14.93278518518518</v>
      </c>
      <c r="ER211">
        <v>2000.050370370371</v>
      </c>
      <c r="ES211">
        <v>0.9799996666666666</v>
      </c>
      <c r="ET211">
        <v>0.02000032592592593</v>
      </c>
      <c r="EU211">
        <v>0</v>
      </c>
      <c r="EV211">
        <v>98.63033703703704</v>
      </c>
      <c r="EW211">
        <v>5.00078</v>
      </c>
      <c r="EX211">
        <v>3607.391481481482</v>
      </c>
      <c r="EY211">
        <v>16380.03703703704</v>
      </c>
      <c r="EZ211">
        <v>41.77511111111111</v>
      </c>
      <c r="FA211">
        <v>43.44411111111111</v>
      </c>
      <c r="FB211">
        <v>42.12711111111111</v>
      </c>
      <c r="FC211">
        <v>42.83992592592591</v>
      </c>
      <c r="FD211">
        <v>42.90477777777777</v>
      </c>
      <c r="FE211">
        <v>1955.145555555556</v>
      </c>
      <c r="FF211">
        <v>39.90037037037037</v>
      </c>
      <c r="FG211">
        <v>0</v>
      </c>
      <c r="FH211">
        <v>1686153586.3</v>
      </c>
      <c r="FI211">
        <v>0</v>
      </c>
      <c r="FJ211">
        <v>98.682812</v>
      </c>
      <c r="FK211">
        <v>2.108669231994179</v>
      </c>
      <c r="FL211">
        <v>5303.755393382869</v>
      </c>
      <c r="FM211">
        <v>3635.4004</v>
      </c>
      <c r="FN211">
        <v>15</v>
      </c>
      <c r="FO211">
        <v>0</v>
      </c>
      <c r="FP211" t="s">
        <v>431</v>
      </c>
      <c r="FQ211">
        <v>1685208052.5</v>
      </c>
      <c r="FR211">
        <v>1685208070</v>
      </c>
      <c r="FS211">
        <v>0</v>
      </c>
      <c r="FT211">
        <v>0.013</v>
      </c>
      <c r="FU211">
        <v>-0.005</v>
      </c>
      <c r="FV211">
        <v>-0.464</v>
      </c>
      <c r="FW211">
        <v>-0.401</v>
      </c>
      <c r="FX211">
        <v>420</v>
      </c>
      <c r="FY211">
        <v>0</v>
      </c>
      <c r="FZ211">
        <v>0.03</v>
      </c>
      <c r="GA211">
        <v>0.02</v>
      </c>
      <c r="GB211">
        <v>-35.99647073170731</v>
      </c>
      <c r="GC211">
        <v>3.005788850174188</v>
      </c>
      <c r="GD211">
        <v>0.3454371060921484</v>
      </c>
      <c r="GE211">
        <v>0</v>
      </c>
      <c r="GF211">
        <v>0.6250218780487804</v>
      </c>
      <c r="GG211">
        <v>-0.1796928710801386</v>
      </c>
      <c r="GH211">
        <v>0.03828962041750786</v>
      </c>
      <c r="GI211">
        <v>1</v>
      </c>
      <c r="GJ211">
        <v>1</v>
      </c>
      <c r="GK211">
        <v>2</v>
      </c>
      <c r="GL211" t="s">
        <v>439</v>
      </c>
      <c r="GM211">
        <v>3.10186</v>
      </c>
      <c r="GN211">
        <v>2.75806</v>
      </c>
      <c r="GO211">
        <v>0.208707</v>
      </c>
      <c r="GP211">
        <v>0.211518</v>
      </c>
      <c r="GQ211">
        <v>0.094388</v>
      </c>
      <c r="GR211">
        <v>0.0917376</v>
      </c>
      <c r="GS211">
        <v>20341.9</v>
      </c>
      <c r="GT211">
        <v>19946</v>
      </c>
      <c r="GU211">
        <v>26261.6</v>
      </c>
      <c r="GV211">
        <v>25644.6</v>
      </c>
      <c r="GW211">
        <v>38169.3</v>
      </c>
      <c r="GX211">
        <v>35354.1</v>
      </c>
      <c r="GY211">
        <v>45910.4</v>
      </c>
      <c r="GZ211">
        <v>42104.2</v>
      </c>
      <c r="HA211">
        <v>1.85877</v>
      </c>
      <c r="HB211">
        <v>1.76677</v>
      </c>
      <c r="HC211">
        <v>0.0490248</v>
      </c>
      <c r="HD211">
        <v>0</v>
      </c>
      <c r="HE211">
        <v>27.1633</v>
      </c>
      <c r="HF211">
        <v>999.9</v>
      </c>
      <c r="HG211">
        <v>29.9</v>
      </c>
      <c r="HH211">
        <v>44.7</v>
      </c>
      <c r="HI211">
        <v>31.2843</v>
      </c>
      <c r="HJ211">
        <v>61.0803</v>
      </c>
      <c r="HK211">
        <v>28.109</v>
      </c>
      <c r="HL211">
        <v>1</v>
      </c>
      <c r="HM211">
        <v>0.291458</v>
      </c>
      <c r="HN211">
        <v>2.79328</v>
      </c>
      <c r="HO211">
        <v>20.2833</v>
      </c>
      <c r="HP211">
        <v>5.2122</v>
      </c>
      <c r="HQ211">
        <v>11.98</v>
      </c>
      <c r="HR211">
        <v>4.96325</v>
      </c>
      <c r="HS211">
        <v>3.27403</v>
      </c>
      <c r="HT211">
        <v>9999</v>
      </c>
      <c r="HU211">
        <v>9999</v>
      </c>
      <c r="HV211">
        <v>9999</v>
      </c>
      <c r="HW211">
        <v>58</v>
      </c>
      <c r="HX211">
        <v>1.864</v>
      </c>
      <c r="HY211">
        <v>1.8602</v>
      </c>
      <c r="HZ211">
        <v>1.85865</v>
      </c>
      <c r="IA211">
        <v>1.8599</v>
      </c>
      <c r="IB211">
        <v>1.85989</v>
      </c>
      <c r="IC211">
        <v>1.85852</v>
      </c>
      <c r="ID211">
        <v>1.8576</v>
      </c>
      <c r="IE211">
        <v>1.85242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-1.82</v>
      </c>
      <c r="IT211">
        <v>-0.284</v>
      </c>
      <c r="IU211">
        <v>-0.7885906718864093</v>
      </c>
      <c r="IV211">
        <v>-0.0007240741224296705</v>
      </c>
      <c r="IW211">
        <v>1.394155135453638E-07</v>
      </c>
      <c r="IX211">
        <v>-7.009397865246837E-11</v>
      </c>
      <c r="IY211">
        <v>-0.2677907096197649</v>
      </c>
      <c r="IZ211">
        <v>-0.01839738240005131</v>
      </c>
      <c r="JA211">
        <v>0.0009886339832832726</v>
      </c>
      <c r="JB211">
        <v>-4.895939666473346E-06</v>
      </c>
      <c r="JC211">
        <v>3</v>
      </c>
      <c r="JD211">
        <v>2018</v>
      </c>
      <c r="JE211">
        <v>1</v>
      </c>
      <c r="JF211">
        <v>26</v>
      </c>
      <c r="JG211">
        <v>15759</v>
      </c>
      <c r="JH211">
        <v>15758.7</v>
      </c>
      <c r="JI211">
        <v>3.34473</v>
      </c>
      <c r="JJ211">
        <v>2.65625</v>
      </c>
      <c r="JK211">
        <v>1.49658</v>
      </c>
      <c r="JL211">
        <v>2.38281</v>
      </c>
      <c r="JM211">
        <v>1.54785</v>
      </c>
      <c r="JN211">
        <v>2.41943</v>
      </c>
      <c r="JO211">
        <v>46.679</v>
      </c>
      <c r="JP211">
        <v>13.8081</v>
      </c>
      <c r="JQ211">
        <v>18</v>
      </c>
      <c r="JR211">
        <v>490.258</v>
      </c>
      <c r="JS211">
        <v>445.834</v>
      </c>
      <c r="JT211">
        <v>23.5806</v>
      </c>
      <c r="JU211">
        <v>30.9278</v>
      </c>
      <c r="JV211">
        <v>29.9977</v>
      </c>
      <c r="JW211">
        <v>31</v>
      </c>
      <c r="JX211">
        <v>30.9409</v>
      </c>
      <c r="JY211">
        <v>67.0937</v>
      </c>
      <c r="JZ211">
        <v>35.0034</v>
      </c>
      <c r="KA211">
        <v>0</v>
      </c>
      <c r="KB211">
        <v>23.6203</v>
      </c>
      <c r="KC211">
        <v>1589.86</v>
      </c>
      <c r="KD211">
        <v>18.7455</v>
      </c>
      <c r="KE211">
        <v>100.338</v>
      </c>
      <c r="KF211">
        <v>100.109</v>
      </c>
    </row>
    <row r="212" spans="1:292">
      <c r="A212">
        <v>192</v>
      </c>
      <c r="B212">
        <v>1686153598.1</v>
      </c>
      <c r="C212">
        <v>4347.099999904633</v>
      </c>
      <c r="D212" t="s">
        <v>820</v>
      </c>
      <c r="E212" t="s">
        <v>821</v>
      </c>
      <c r="F212">
        <v>5</v>
      </c>
      <c r="G212" t="s">
        <v>631</v>
      </c>
      <c r="H212">
        <v>1686153590.314285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1606.248756304596</v>
      </c>
      <c r="AJ212">
        <v>1578.894303030303</v>
      </c>
      <c r="AK212">
        <v>3.340002052326832</v>
      </c>
      <c r="AL212">
        <v>66.84819655366584</v>
      </c>
      <c r="AM212">
        <f>(AO212 - AN212 + DX212*1E3/(8.314*(DZ212+273.15)) * AQ212/DW212 * AP212) * DW212/(100*DK212) * 1000/(1000 - AO212)</f>
        <v>0</v>
      </c>
      <c r="AN212">
        <v>18.78268520363954</v>
      </c>
      <c r="AO212">
        <v>19.41706121212121</v>
      </c>
      <c r="AP212">
        <v>0.0001140888183991008</v>
      </c>
      <c r="AQ212">
        <v>100.2819492791305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1.24</v>
      </c>
      <c r="DL212">
        <v>0.5</v>
      </c>
      <c r="DM212" t="s">
        <v>430</v>
      </c>
      <c r="DN212">
        <v>2</v>
      </c>
      <c r="DO212" t="b">
        <v>1</v>
      </c>
      <c r="DP212">
        <v>1686153590.314285</v>
      </c>
      <c r="DQ212">
        <v>1524.416071428572</v>
      </c>
      <c r="DR212">
        <v>1560.177142857143</v>
      </c>
      <c r="DS212">
        <v>19.40720714285714</v>
      </c>
      <c r="DT212">
        <v>18.78588571428572</v>
      </c>
      <c r="DU212">
        <v>1526.233214285714</v>
      </c>
      <c r="DV212">
        <v>19.69132857142857</v>
      </c>
      <c r="DW212">
        <v>499.9978214285715</v>
      </c>
      <c r="DX212">
        <v>90.70436428571429</v>
      </c>
      <c r="DY212">
        <v>0.09999994285714285</v>
      </c>
      <c r="DZ212">
        <v>26.74823214285715</v>
      </c>
      <c r="EA212">
        <v>27.97388214285715</v>
      </c>
      <c r="EB212">
        <v>999.9000000000002</v>
      </c>
      <c r="EC212">
        <v>0</v>
      </c>
      <c r="ED212">
        <v>0</v>
      </c>
      <c r="EE212">
        <v>9999.613928571429</v>
      </c>
      <c r="EF212">
        <v>0</v>
      </c>
      <c r="EG212">
        <v>863.6749642857142</v>
      </c>
      <c r="EH212">
        <v>-35.76154642857143</v>
      </c>
      <c r="EI212">
        <v>1554.586071428572</v>
      </c>
      <c r="EJ212">
        <v>1590.047857142857</v>
      </c>
      <c r="EK212">
        <v>0.62132325</v>
      </c>
      <c r="EL212">
        <v>1560.177142857143</v>
      </c>
      <c r="EM212">
        <v>18.78588571428572</v>
      </c>
      <c r="EN212">
        <v>1.760319642857143</v>
      </c>
      <c r="EO212">
        <v>1.703962857142857</v>
      </c>
      <c r="EP212">
        <v>15.43881785714285</v>
      </c>
      <c r="EQ212">
        <v>14.93256785714286</v>
      </c>
      <c r="ER212">
        <v>2000.027857142857</v>
      </c>
      <c r="ES212">
        <v>0.9800037142857142</v>
      </c>
      <c r="ET212">
        <v>0.019996125</v>
      </c>
      <c r="EU212">
        <v>0</v>
      </c>
      <c r="EV212">
        <v>98.70481428571429</v>
      </c>
      <c r="EW212">
        <v>5.00078</v>
      </c>
      <c r="EX212">
        <v>4029.436785714286</v>
      </c>
      <c r="EY212">
        <v>16379.875</v>
      </c>
      <c r="EZ212">
        <v>41.74082142857143</v>
      </c>
      <c r="FA212">
        <v>43.41042857142857</v>
      </c>
      <c r="FB212">
        <v>42.069</v>
      </c>
      <c r="FC212">
        <v>42.78314285714286</v>
      </c>
      <c r="FD212">
        <v>42.88814285714285</v>
      </c>
      <c r="FE212">
        <v>1955.132142857143</v>
      </c>
      <c r="FF212">
        <v>39.89321428571429</v>
      </c>
      <c r="FG212">
        <v>0</v>
      </c>
      <c r="FH212">
        <v>1686153591.1</v>
      </c>
      <c r="FI212">
        <v>0</v>
      </c>
      <c r="FJ212">
        <v>98.73666399999998</v>
      </c>
      <c r="FK212">
        <v>-0.1424846166496</v>
      </c>
      <c r="FL212">
        <v>5917.213855534626</v>
      </c>
      <c r="FM212">
        <v>4069.9508</v>
      </c>
      <c r="FN212">
        <v>15</v>
      </c>
      <c r="FO212">
        <v>0</v>
      </c>
      <c r="FP212" t="s">
        <v>431</v>
      </c>
      <c r="FQ212">
        <v>1685208052.5</v>
      </c>
      <c r="FR212">
        <v>1685208070</v>
      </c>
      <c r="FS212">
        <v>0</v>
      </c>
      <c r="FT212">
        <v>0.013</v>
      </c>
      <c r="FU212">
        <v>-0.005</v>
      </c>
      <c r="FV212">
        <v>-0.464</v>
      </c>
      <c r="FW212">
        <v>-0.401</v>
      </c>
      <c r="FX212">
        <v>420</v>
      </c>
      <c r="FY212">
        <v>0</v>
      </c>
      <c r="FZ212">
        <v>0.03</v>
      </c>
      <c r="GA212">
        <v>0.02</v>
      </c>
      <c r="GB212">
        <v>-35.90277073170731</v>
      </c>
      <c r="GC212">
        <v>2.504847386759611</v>
      </c>
      <c r="GD212">
        <v>0.3388163069792753</v>
      </c>
      <c r="GE212">
        <v>0</v>
      </c>
      <c r="GF212">
        <v>0.6129395609756098</v>
      </c>
      <c r="GG212">
        <v>0.1298088710801381</v>
      </c>
      <c r="GH212">
        <v>0.01892191222230778</v>
      </c>
      <c r="GI212">
        <v>1</v>
      </c>
      <c r="GJ212">
        <v>1</v>
      </c>
      <c r="GK212">
        <v>2</v>
      </c>
      <c r="GL212" t="s">
        <v>439</v>
      </c>
      <c r="GM212">
        <v>3.10191</v>
      </c>
      <c r="GN212">
        <v>2.75828</v>
      </c>
      <c r="GO212">
        <v>0.210019</v>
      </c>
      <c r="GP212">
        <v>0.212853</v>
      </c>
      <c r="GQ212">
        <v>0.0943987</v>
      </c>
      <c r="GR212">
        <v>0.0917274</v>
      </c>
      <c r="GS212">
        <v>20308.9</v>
      </c>
      <c r="GT212">
        <v>19912.6</v>
      </c>
      <c r="GU212">
        <v>26262.6</v>
      </c>
      <c r="GV212">
        <v>25645.1</v>
      </c>
      <c r="GW212">
        <v>38170.1</v>
      </c>
      <c r="GX212">
        <v>35355.4</v>
      </c>
      <c r="GY212">
        <v>45911.7</v>
      </c>
      <c r="GZ212">
        <v>42105.1</v>
      </c>
      <c r="HA212">
        <v>1.859</v>
      </c>
      <c r="HB212">
        <v>1.76698</v>
      </c>
      <c r="HC212">
        <v>0.0503659</v>
      </c>
      <c r="HD212">
        <v>0</v>
      </c>
      <c r="HE212">
        <v>27.1505</v>
      </c>
      <c r="HF212">
        <v>999.9</v>
      </c>
      <c r="HG212">
        <v>29.9</v>
      </c>
      <c r="HH212">
        <v>44.7</v>
      </c>
      <c r="HI212">
        <v>31.2851</v>
      </c>
      <c r="HJ212">
        <v>60.8203</v>
      </c>
      <c r="HK212">
        <v>28.2572</v>
      </c>
      <c r="HL212">
        <v>1</v>
      </c>
      <c r="HM212">
        <v>0.289703</v>
      </c>
      <c r="HN212">
        <v>2.64923</v>
      </c>
      <c r="HO212">
        <v>20.2858</v>
      </c>
      <c r="HP212">
        <v>5.21235</v>
      </c>
      <c r="HQ212">
        <v>11.98</v>
      </c>
      <c r="HR212">
        <v>4.96335</v>
      </c>
      <c r="HS212">
        <v>3.27405</v>
      </c>
      <c r="HT212">
        <v>9999</v>
      </c>
      <c r="HU212">
        <v>9999</v>
      </c>
      <c r="HV212">
        <v>9999</v>
      </c>
      <c r="HW212">
        <v>58</v>
      </c>
      <c r="HX212">
        <v>1.86401</v>
      </c>
      <c r="HY212">
        <v>1.8602</v>
      </c>
      <c r="HZ212">
        <v>1.85863</v>
      </c>
      <c r="IA212">
        <v>1.85991</v>
      </c>
      <c r="IB212">
        <v>1.85989</v>
      </c>
      <c r="IC212">
        <v>1.85852</v>
      </c>
      <c r="ID212">
        <v>1.8576</v>
      </c>
      <c r="IE212">
        <v>1.85242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-1.84</v>
      </c>
      <c r="IT212">
        <v>-0.284</v>
      </c>
      <c r="IU212">
        <v>-0.7885906718864093</v>
      </c>
      <c r="IV212">
        <v>-0.0007240741224296705</v>
      </c>
      <c r="IW212">
        <v>1.394155135453638E-07</v>
      </c>
      <c r="IX212">
        <v>-7.009397865246837E-11</v>
      </c>
      <c r="IY212">
        <v>-0.2677907096197649</v>
      </c>
      <c r="IZ212">
        <v>-0.01839738240005131</v>
      </c>
      <c r="JA212">
        <v>0.0009886339832832726</v>
      </c>
      <c r="JB212">
        <v>-4.895939666473346E-06</v>
      </c>
      <c r="JC212">
        <v>3</v>
      </c>
      <c r="JD212">
        <v>2018</v>
      </c>
      <c r="JE212">
        <v>1</v>
      </c>
      <c r="JF212">
        <v>26</v>
      </c>
      <c r="JG212">
        <v>15759.1</v>
      </c>
      <c r="JH212">
        <v>15758.8</v>
      </c>
      <c r="JI212">
        <v>3.37036</v>
      </c>
      <c r="JJ212">
        <v>2.65259</v>
      </c>
      <c r="JK212">
        <v>1.49658</v>
      </c>
      <c r="JL212">
        <v>2.38281</v>
      </c>
      <c r="JM212">
        <v>1.54907</v>
      </c>
      <c r="JN212">
        <v>2.39502</v>
      </c>
      <c r="JO212">
        <v>46.679</v>
      </c>
      <c r="JP212">
        <v>13.8081</v>
      </c>
      <c r="JQ212">
        <v>18</v>
      </c>
      <c r="JR212">
        <v>490.328</v>
      </c>
      <c r="JS212">
        <v>445.895</v>
      </c>
      <c r="JT212">
        <v>23.603</v>
      </c>
      <c r="JU212">
        <v>30.9164</v>
      </c>
      <c r="JV212">
        <v>29.9981</v>
      </c>
      <c r="JW212">
        <v>30.9912</v>
      </c>
      <c r="JX212">
        <v>30.9322</v>
      </c>
      <c r="JY212">
        <v>67.6126</v>
      </c>
      <c r="JZ212">
        <v>35.0034</v>
      </c>
      <c r="KA212">
        <v>0</v>
      </c>
      <c r="KB212">
        <v>23.6457</v>
      </c>
      <c r="KC212">
        <v>1603.22</v>
      </c>
      <c r="KD212">
        <v>18.7455</v>
      </c>
      <c r="KE212">
        <v>100.341</v>
      </c>
      <c r="KF212">
        <v>100.111</v>
      </c>
    </row>
    <row r="213" spans="1:292">
      <c r="A213">
        <v>193</v>
      </c>
      <c r="B213">
        <v>1686155384.5</v>
      </c>
      <c r="C213">
        <v>6133.5</v>
      </c>
      <c r="D213" t="s">
        <v>822</v>
      </c>
      <c r="E213" t="s">
        <v>823</v>
      </c>
      <c r="F213">
        <v>5</v>
      </c>
      <c r="G213" t="s">
        <v>824</v>
      </c>
      <c r="H213">
        <v>1686155376.5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427.6023391212782</v>
      </c>
      <c r="AJ213">
        <v>419.7637818181818</v>
      </c>
      <c r="AK213">
        <v>-0.001545619348725005</v>
      </c>
      <c r="AL213">
        <v>66.85982906046087</v>
      </c>
      <c r="AM213">
        <f>(AO213 - AN213 + DX213*1E3/(8.314*(DZ213+273.15)) * AQ213/DW213 * AP213) * DW213/(100*DK213) * 1000/(1000 - AO213)</f>
        <v>0</v>
      </c>
      <c r="AN213">
        <v>17.94894790085948</v>
      </c>
      <c r="AO213">
        <v>19.35328000000001</v>
      </c>
      <c r="AP213">
        <v>1.145229878309989E-05</v>
      </c>
      <c r="AQ213">
        <v>99.85709688366431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1.78</v>
      </c>
      <c r="DL213">
        <v>0.5</v>
      </c>
      <c r="DM213" t="s">
        <v>430</v>
      </c>
      <c r="DN213">
        <v>2</v>
      </c>
      <c r="DO213" t="b">
        <v>1</v>
      </c>
      <c r="DP213">
        <v>1686155376.5</v>
      </c>
      <c r="DQ213">
        <v>411.6787096774193</v>
      </c>
      <c r="DR213">
        <v>419.9406129032258</v>
      </c>
      <c r="DS213">
        <v>19.34859677419355</v>
      </c>
      <c r="DT213">
        <v>17.94503548387096</v>
      </c>
      <c r="DU213">
        <v>412.7472903225807</v>
      </c>
      <c r="DV213">
        <v>19.63354838709677</v>
      </c>
      <c r="DW213">
        <v>499.997870967742</v>
      </c>
      <c r="DX213">
        <v>90.70214516129032</v>
      </c>
      <c r="DY213">
        <v>0.09997143870967742</v>
      </c>
      <c r="DZ213">
        <v>26.72077741935484</v>
      </c>
      <c r="EA213">
        <v>28.06314193548387</v>
      </c>
      <c r="EB213">
        <v>999.9000000000003</v>
      </c>
      <c r="EC213">
        <v>0</v>
      </c>
      <c r="ED213">
        <v>0</v>
      </c>
      <c r="EE213">
        <v>9999.170967741937</v>
      </c>
      <c r="EF213">
        <v>0</v>
      </c>
      <c r="EG213">
        <v>139.9792258064516</v>
      </c>
      <c r="EH213">
        <v>-8.26187612903226</v>
      </c>
      <c r="EI213">
        <v>419.8012903225807</v>
      </c>
      <c r="EJ213">
        <v>427.614193548387</v>
      </c>
      <c r="EK213">
        <v>1.403557741935484</v>
      </c>
      <c r="EL213">
        <v>419.9406129032258</v>
      </c>
      <c r="EM213">
        <v>17.94503548387096</v>
      </c>
      <c r="EN213">
        <v>1.75496</v>
      </c>
      <c r="EO213">
        <v>1.627653548387097</v>
      </c>
      <c r="EP213">
        <v>15.39128387096774</v>
      </c>
      <c r="EQ213">
        <v>14.22312903225806</v>
      </c>
      <c r="ER213">
        <v>1999.968387096774</v>
      </c>
      <c r="ES213">
        <v>0.9800052580645162</v>
      </c>
      <c r="ET213">
        <v>0.01999438387096774</v>
      </c>
      <c r="EU213">
        <v>0</v>
      </c>
      <c r="EV213">
        <v>239.5793548387097</v>
      </c>
      <c r="EW213">
        <v>5.000779999999999</v>
      </c>
      <c r="EX213">
        <v>12120.88064516129</v>
      </c>
      <c r="EY213">
        <v>16379.40967741935</v>
      </c>
      <c r="EZ213">
        <v>43.36267741935483</v>
      </c>
      <c r="FA213">
        <v>44.94925806451612</v>
      </c>
      <c r="FB213">
        <v>43.57035483870968</v>
      </c>
      <c r="FC213">
        <v>44.41706451612902</v>
      </c>
      <c r="FD213">
        <v>43.8564516129032</v>
      </c>
      <c r="FE213">
        <v>1955.078387096774</v>
      </c>
      <c r="FF213">
        <v>39.89000000000002</v>
      </c>
      <c r="FG213">
        <v>0</v>
      </c>
      <c r="FH213">
        <v>1686155377.9</v>
      </c>
      <c r="FI213">
        <v>0</v>
      </c>
      <c r="FJ213">
        <v>239.5852</v>
      </c>
      <c r="FK213">
        <v>0.09246154157870989</v>
      </c>
      <c r="FL213">
        <v>-623.20769009831</v>
      </c>
      <c r="FM213">
        <v>12115.116</v>
      </c>
      <c r="FN213">
        <v>15</v>
      </c>
      <c r="FO213">
        <v>0</v>
      </c>
      <c r="FP213" t="s">
        <v>431</v>
      </c>
      <c r="FQ213">
        <v>1685208052.5</v>
      </c>
      <c r="FR213">
        <v>1685208070</v>
      </c>
      <c r="FS213">
        <v>0</v>
      </c>
      <c r="FT213">
        <v>0.013</v>
      </c>
      <c r="FU213">
        <v>-0.005</v>
      </c>
      <c r="FV213">
        <v>-0.464</v>
      </c>
      <c r="FW213">
        <v>-0.401</v>
      </c>
      <c r="FX213">
        <v>420</v>
      </c>
      <c r="FY213">
        <v>0</v>
      </c>
      <c r="FZ213">
        <v>0.03</v>
      </c>
      <c r="GA213">
        <v>0.02</v>
      </c>
      <c r="GB213">
        <v>-8.282144634146343</v>
      </c>
      <c r="GC213">
        <v>0.217077700348416</v>
      </c>
      <c r="GD213">
        <v>0.05006363180737285</v>
      </c>
      <c r="GE213">
        <v>0</v>
      </c>
      <c r="GF213">
        <v>1.40448756097561</v>
      </c>
      <c r="GG213">
        <v>-0.01715184668989489</v>
      </c>
      <c r="GH213">
        <v>0.00199473793191328</v>
      </c>
      <c r="GI213">
        <v>1</v>
      </c>
      <c r="GJ213">
        <v>1</v>
      </c>
      <c r="GK213">
        <v>2</v>
      </c>
      <c r="GL213" t="s">
        <v>439</v>
      </c>
      <c r="GM213">
        <v>3.10173</v>
      </c>
      <c r="GN213">
        <v>2.75801</v>
      </c>
      <c r="GO213">
        <v>0.0863737</v>
      </c>
      <c r="GP213">
        <v>0.0875474</v>
      </c>
      <c r="GQ213">
        <v>0.0939557</v>
      </c>
      <c r="GR213">
        <v>0.08859209999999999</v>
      </c>
      <c r="GS213">
        <v>23433</v>
      </c>
      <c r="GT213">
        <v>23034.6</v>
      </c>
      <c r="GU213">
        <v>26205.2</v>
      </c>
      <c r="GV213">
        <v>25596.4</v>
      </c>
      <c r="GW213">
        <v>38096.7</v>
      </c>
      <c r="GX213">
        <v>35395.9</v>
      </c>
      <c r="GY213">
        <v>45816.1</v>
      </c>
      <c r="GZ213">
        <v>42023.4</v>
      </c>
      <c r="HA213">
        <v>1.84798</v>
      </c>
      <c r="HB213">
        <v>1.7502</v>
      </c>
      <c r="HC213">
        <v>-0.0439957</v>
      </c>
      <c r="HD213">
        <v>0</v>
      </c>
      <c r="HE213">
        <v>28.7802</v>
      </c>
      <c r="HF213">
        <v>999.9</v>
      </c>
      <c r="HG213">
        <v>29.8</v>
      </c>
      <c r="HH213">
        <v>44.5</v>
      </c>
      <c r="HI213">
        <v>30.8598</v>
      </c>
      <c r="HJ213">
        <v>62.7306</v>
      </c>
      <c r="HK213">
        <v>27.5521</v>
      </c>
      <c r="HL213">
        <v>1</v>
      </c>
      <c r="HM213">
        <v>0.408143</v>
      </c>
      <c r="HN213">
        <v>5.94191</v>
      </c>
      <c r="HO213">
        <v>20.2027</v>
      </c>
      <c r="HP213">
        <v>5.21744</v>
      </c>
      <c r="HQ213">
        <v>11.98</v>
      </c>
      <c r="HR213">
        <v>4.96435</v>
      </c>
      <c r="HS213">
        <v>3.2748</v>
      </c>
      <c r="HT213">
        <v>9999</v>
      </c>
      <c r="HU213">
        <v>9999</v>
      </c>
      <c r="HV213">
        <v>9999</v>
      </c>
      <c r="HW213">
        <v>58.5</v>
      </c>
      <c r="HX213">
        <v>1.86397</v>
      </c>
      <c r="HY213">
        <v>1.8602</v>
      </c>
      <c r="HZ213">
        <v>1.85852</v>
      </c>
      <c r="IA213">
        <v>1.85989</v>
      </c>
      <c r="IB213">
        <v>1.85988</v>
      </c>
      <c r="IC213">
        <v>1.8585</v>
      </c>
      <c r="ID213">
        <v>1.85757</v>
      </c>
      <c r="IE213">
        <v>1.8524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-1.068</v>
      </c>
      <c r="IT213">
        <v>-0.2849</v>
      </c>
      <c r="IU213">
        <v>-0.7885906718864093</v>
      </c>
      <c r="IV213">
        <v>-0.0007240741224296705</v>
      </c>
      <c r="IW213">
        <v>1.394155135453638E-07</v>
      </c>
      <c r="IX213">
        <v>-7.009397865246837E-11</v>
      </c>
      <c r="IY213">
        <v>-0.2677907096197649</v>
      </c>
      <c r="IZ213">
        <v>-0.01839738240005131</v>
      </c>
      <c r="JA213">
        <v>0.0009886339832832726</v>
      </c>
      <c r="JB213">
        <v>-4.895939666473346E-06</v>
      </c>
      <c r="JC213">
        <v>3</v>
      </c>
      <c r="JD213">
        <v>2018</v>
      </c>
      <c r="JE213">
        <v>1</v>
      </c>
      <c r="JF213">
        <v>26</v>
      </c>
      <c r="JG213">
        <v>15788.9</v>
      </c>
      <c r="JH213">
        <v>15788.6</v>
      </c>
      <c r="JI213">
        <v>1.1438</v>
      </c>
      <c r="JJ213">
        <v>2.66357</v>
      </c>
      <c r="JK213">
        <v>1.49658</v>
      </c>
      <c r="JL213">
        <v>2.38159</v>
      </c>
      <c r="JM213">
        <v>1.54785</v>
      </c>
      <c r="JN213">
        <v>2.47437</v>
      </c>
      <c r="JO213">
        <v>46.3566</v>
      </c>
      <c r="JP213">
        <v>13.2389</v>
      </c>
      <c r="JQ213">
        <v>18</v>
      </c>
      <c r="JR213">
        <v>491.181</v>
      </c>
      <c r="JS213">
        <v>442.695</v>
      </c>
      <c r="JT213">
        <v>21.4399</v>
      </c>
      <c r="JU213">
        <v>32.1058</v>
      </c>
      <c r="JV213">
        <v>30.0015</v>
      </c>
      <c r="JW213">
        <v>32.0084</v>
      </c>
      <c r="JX213">
        <v>31.9406</v>
      </c>
      <c r="JY213">
        <v>22.9947</v>
      </c>
      <c r="JZ213">
        <v>36.7601</v>
      </c>
      <c r="KA213">
        <v>0</v>
      </c>
      <c r="KB213">
        <v>21.3737</v>
      </c>
      <c r="KC213">
        <v>413.26</v>
      </c>
      <c r="KD213">
        <v>17.9279</v>
      </c>
      <c r="KE213">
        <v>100.129</v>
      </c>
      <c r="KF213">
        <v>99.91840000000001</v>
      </c>
    </row>
    <row r="214" spans="1:292">
      <c r="A214">
        <v>194</v>
      </c>
      <c r="B214">
        <v>1686155389.5</v>
      </c>
      <c r="C214">
        <v>6138.5</v>
      </c>
      <c r="D214" t="s">
        <v>825</v>
      </c>
      <c r="E214" t="s">
        <v>826</v>
      </c>
      <c r="F214">
        <v>5</v>
      </c>
      <c r="G214" t="s">
        <v>824</v>
      </c>
      <c r="H214">
        <v>1686155381.655172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427.5665664530721</v>
      </c>
      <c r="AJ214">
        <v>419.7137454545453</v>
      </c>
      <c r="AK214">
        <v>-0.0244566318269766</v>
      </c>
      <c r="AL214">
        <v>66.85982906046087</v>
      </c>
      <c r="AM214">
        <f>(AO214 - AN214 + DX214*1E3/(8.314*(DZ214+273.15)) * AQ214/DW214 * AP214) * DW214/(100*DK214) * 1000/(1000 - AO214)</f>
        <v>0</v>
      </c>
      <c r="AN214">
        <v>17.95330266860881</v>
      </c>
      <c r="AO214">
        <v>19.35656060606061</v>
      </c>
      <c r="AP214">
        <v>1.477189396739377E-05</v>
      </c>
      <c r="AQ214">
        <v>99.85709688366431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1.78</v>
      </c>
      <c r="DL214">
        <v>0.5</v>
      </c>
      <c r="DM214" t="s">
        <v>430</v>
      </c>
      <c r="DN214">
        <v>2</v>
      </c>
      <c r="DO214" t="b">
        <v>1</v>
      </c>
      <c r="DP214">
        <v>1686155381.655172</v>
      </c>
      <c r="DQ214">
        <v>411.6666206896552</v>
      </c>
      <c r="DR214">
        <v>419.8030689655172</v>
      </c>
      <c r="DS214">
        <v>19.35204482758621</v>
      </c>
      <c r="DT214">
        <v>17.94902413793103</v>
      </c>
      <c r="DU214">
        <v>412.7352413793103</v>
      </c>
      <c r="DV214">
        <v>19.63695172413793</v>
      </c>
      <c r="DW214">
        <v>499.9688620689656</v>
      </c>
      <c r="DX214">
        <v>90.70256896551726</v>
      </c>
      <c r="DY214">
        <v>0.09993487586206896</v>
      </c>
      <c r="DZ214">
        <v>26.71541379310345</v>
      </c>
      <c r="EA214">
        <v>28.06464827586207</v>
      </c>
      <c r="EB214">
        <v>999.9000000000002</v>
      </c>
      <c r="EC214">
        <v>0</v>
      </c>
      <c r="ED214">
        <v>0</v>
      </c>
      <c r="EE214">
        <v>10001.5275862069</v>
      </c>
      <c r="EF214">
        <v>0</v>
      </c>
      <c r="EG214">
        <v>142.2534827586207</v>
      </c>
      <c r="EH214">
        <v>-8.136360000000002</v>
      </c>
      <c r="EI214">
        <v>419.7904827586207</v>
      </c>
      <c r="EJ214">
        <v>427.4758965517241</v>
      </c>
      <c r="EK214">
        <v>1.403027586206897</v>
      </c>
      <c r="EL214">
        <v>419.8030689655172</v>
      </c>
      <c r="EM214">
        <v>17.94902413793103</v>
      </c>
      <c r="EN214">
        <v>1.755281724137931</v>
      </c>
      <c r="EO214">
        <v>1.628022068965517</v>
      </c>
      <c r="EP214">
        <v>15.39413448275862</v>
      </c>
      <c r="EQ214">
        <v>14.2266275862069</v>
      </c>
      <c r="ER214">
        <v>1999.976206896552</v>
      </c>
      <c r="ES214">
        <v>0.9800056551724138</v>
      </c>
      <c r="ET214">
        <v>0.01999398275862068</v>
      </c>
      <c r="EU214">
        <v>0</v>
      </c>
      <c r="EV214">
        <v>239.5168275862069</v>
      </c>
      <c r="EW214">
        <v>5.00078</v>
      </c>
      <c r="EX214">
        <v>12159.99655172414</v>
      </c>
      <c r="EY214">
        <v>16379.46896551724</v>
      </c>
      <c r="EZ214">
        <v>43.37472413793102</v>
      </c>
      <c r="FA214">
        <v>44.96089655172413</v>
      </c>
      <c r="FB214">
        <v>43.57520689655173</v>
      </c>
      <c r="FC214">
        <v>44.43082758620689</v>
      </c>
      <c r="FD214">
        <v>43.88755172413791</v>
      </c>
      <c r="FE214">
        <v>1955.086206896552</v>
      </c>
      <c r="FF214">
        <v>39.89000000000001</v>
      </c>
      <c r="FG214">
        <v>0</v>
      </c>
      <c r="FH214">
        <v>1686155382.7</v>
      </c>
      <c r="FI214">
        <v>0</v>
      </c>
      <c r="FJ214">
        <v>239.54952</v>
      </c>
      <c r="FK214">
        <v>0.4206153877881485</v>
      </c>
      <c r="FL214">
        <v>1383.923077210424</v>
      </c>
      <c r="FM214">
        <v>12169.044</v>
      </c>
      <c r="FN214">
        <v>15</v>
      </c>
      <c r="FO214">
        <v>0</v>
      </c>
      <c r="FP214" t="s">
        <v>431</v>
      </c>
      <c r="FQ214">
        <v>1685208052.5</v>
      </c>
      <c r="FR214">
        <v>1685208070</v>
      </c>
      <c r="FS214">
        <v>0</v>
      </c>
      <c r="FT214">
        <v>0.013</v>
      </c>
      <c r="FU214">
        <v>-0.005</v>
      </c>
      <c r="FV214">
        <v>-0.464</v>
      </c>
      <c r="FW214">
        <v>-0.401</v>
      </c>
      <c r="FX214">
        <v>420</v>
      </c>
      <c r="FY214">
        <v>0</v>
      </c>
      <c r="FZ214">
        <v>0.03</v>
      </c>
      <c r="GA214">
        <v>0.02</v>
      </c>
      <c r="GB214">
        <v>-8.231548536585365</v>
      </c>
      <c r="GC214">
        <v>0.4961437630661861</v>
      </c>
      <c r="GD214">
        <v>0.1138774176110472</v>
      </c>
      <c r="GE214">
        <v>0</v>
      </c>
      <c r="GF214">
        <v>1.403420243902439</v>
      </c>
      <c r="GG214">
        <v>-0.009425853658532659</v>
      </c>
      <c r="GH214">
        <v>0.001287446873741483</v>
      </c>
      <c r="GI214">
        <v>1</v>
      </c>
      <c r="GJ214">
        <v>1</v>
      </c>
      <c r="GK214">
        <v>2</v>
      </c>
      <c r="GL214" t="s">
        <v>439</v>
      </c>
      <c r="GM214">
        <v>3.10178</v>
      </c>
      <c r="GN214">
        <v>2.75816</v>
      </c>
      <c r="GO214">
        <v>0.08634550000000001</v>
      </c>
      <c r="GP214">
        <v>0.08720650000000001</v>
      </c>
      <c r="GQ214">
        <v>0.0939638</v>
      </c>
      <c r="GR214">
        <v>0.08860460000000001</v>
      </c>
      <c r="GS214">
        <v>23433</v>
      </c>
      <c r="GT214">
        <v>23043</v>
      </c>
      <c r="GU214">
        <v>26204.5</v>
      </c>
      <c r="GV214">
        <v>25596.1</v>
      </c>
      <c r="GW214">
        <v>38095.4</v>
      </c>
      <c r="GX214">
        <v>35394.9</v>
      </c>
      <c r="GY214">
        <v>45814.9</v>
      </c>
      <c r="GZ214">
        <v>42022.9</v>
      </c>
      <c r="HA214">
        <v>1.84802</v>
      </c>
      <c r="HB214">
        <v>1.74993</v>
      </c>
      <c r="HC214">
        <v>-0.0447109</v>
      </c>
      <c r="HD214">
        <v>0</v>
      </c>
      <c r="HE214">
        <v>28.7962</v>
      </c>
      <c r="HF214">
        <v>999.9</v>
      </c>
      <c r="HG214">
        <v>29.8</v>
      </c>
      <c r="HH214">
        <v>44.5</v>
      </c>
      <c r="HI214">
        <v>30.8569</v>
      </c>
      <c r="HJ214">
        <v>62.8606</v>
      </c>
      <c r="HK214">
        <v>27.6562</v>
      </c>
      <c r="HL214">
        <v>1</v>
      </c>
      <c r="HM214">
        <v>0.409873</v>
      </c>
      <c r="HN214">
        <v>6.03493</v>
      </c>
      <c r="HO214">
        <v>20.1989</v>
      </c>
      <c r="HP214">
        <v>5.21355</v>
      </c>
      <c r="HQ214">
        <v>11.98</v>
      </c>
      <c r="HR214">
        <v>4.96365</v>
      </c>
      <c r="HS214">
        <v>3.27445</v>
      </c>
      <c r="HT214">
        <v>9999</v>
      </c>
      <c r="HU214">
        <v>9999</v>
      </c>
      <c r="HV214">
        <v>9999</v>
      </c>
      <c r="HW214">
        <v>58.5</v>
      </c>
      <c r="HX214">
        <v>1.86399</v>
      </c>
      <c r="HY214">
        <v>1.8602</v>
      </c>
      <c r="HZ214">
        <v>1.85853</v>
      </c>
      <c r="IA214">
        <v>1.85989</v>
      </c>
      <c r="IB214">
        <v>1.85987</v>
      </c>
      <c r="IC214">
        <v>1.85851</v>
      </c>
      <c r="ID214">
        <v>1.8576</v>
      </c>
      <c r="IE214">
        <v>1.85242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-1.069</v>
      </c>
      <c r="IT214">
        <v>-0.2848</v>
      </c>
      <c r="IU214">
        <v>-0.7885906718864093</v>
      </c>
      <c r="IV214">
        <v>-0.0007240741224296705</v>
      </c>
      <c r="IW214">
        <v>1.394155135453638E-07</v>
      </c>
      <c r="IX214">
        <v>-7.009397865246837E-11</v>
      </c>
      <c r="IY214">
        <v>-0.2677907096197649</v>
      </c>
      <c r="IZ214">
        <v>-0.01839738240005131</v>
      </c>
      <c r="JA214">
        <v>0.0009886339832832726</v>
      </c>
      <c r="JB214">
        <v>-4.895939666473346E-06</v>
      </c>
      <c r="JC214">
        <v>3</v>
      </c>
      <c r="JD214">
        <v>2018</v>
      </c>
      <c r="JE214">
        <v>1</v>
      </c>
      <c r="JF214">
        <v>26</v>
      </c>
      <c r="JG214">
        <v>15789</v>
      </c>
      <c r="JH214">
        <v>15788.7</v>
      </c>
      <c r="JI214">
        <v>1.11572</v>
      </c>
      <c r="JJ214">
        <v>2.66113</v>
      </c>
      <c r="JK214">
        <v>1.49658</v>
      </c>
      <c r="JL214">
        <v>2.38159</v>
      </c>
      <c r="JM214">
        <v>1.54785</v>
      </c>
      <c r="JN214">
        <v>2.46582</v>
      </c>
      <c r="JO214">
        <v>46.3566</v>
      </c>
      <c r="JP214">
        <v>13.2302</v>
      </c>
      <c r="JQ214">
        <v>18</v>
      </c>
      <c r="JR214">
        <v>491.283</v>
      </c>
      <c r="JS214">
        <v>442.584</v>
      </c>
      <c r="JT214">
        <v>21.378</v>
      </c>
      <c r="JU214">
        <v>32.1199</v>
      </c>
      <c r="JV214">
        <v>30.0017</v>
      </c>
      <c r="JW214">
        <v>32.0181</v>
      </c>
      <c r="JX214">
        <v>31.949</v>
      </c>
      <c r="JY214">
        <v>22.4399</v>
      </c>
      <c r="JZ214">
        <v>36.7601</v>
      </c>
      <c r="KA214">
        <v>0</v>
      </c>
      <c r="KB214">
        <v>21.3092</v>
      </c>
      <c r="KC214">
        <v>399.829</v>
      </c>
      <c r="KD214">
        <v>17.9279</v>
      </c>
      <c r="KE214">
        <v>100.126</v>
      </c>
      <c r="KF214">
        <v>99.9173</v>
      </c>
    </row>
    <row r="215" spans="1:292">
      <c r="A215">
        <v>195</v>
      </c>
      <c r="B215">
        <v>1686155394.5</v>
      </c>
      <c r="C215">
        <v>6143.5</v>
      </c>
      <c r="D215" t="s">
        <v>827</v>
      </c>
      <c r="E215" t="s">
        <v>828</v>
      </c>
      <c r="F215">
        <v>5</v>
      </c>
      <c r="G215" t="s">
        <v>824</v>
      </c>
      <c r="H215">
        <v>1686155386.732143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420.922157367477</v>
      </c>
      <c r="AJ215">
        <v>416.7821333333334</v>
      </c>
      <c r="AK215">
        <v>-0.7413159411771411</v>
      </c>
      <c r="AL215">
        <v>66.85982906046087</v>
      </c>
      <c r="AM215">
        <f>(AO215 - AN215 + DX215*1E3/(8.314*(DZ215+273.15)) * AQ215/DW215 * AP215) * DW215/(100*DK215) * 1000/(1000 - AO215)</f>
        <v>0</v>
      </c>
      <c r="AN215">
        <v>17.95895597415494</v>
      </c>
      <c r="AO215">
        <v>19.35825696969697</v>
      </c>
      <c r="AP215">
        <v>9.414869784898487E-06</v>
      </c>
      <c r="AQ215">
        <v>99.85709688366431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1.78</v>
      </c>
      <c r="DL215">
        <v>0.5</v>
      </c>
      <c r="DM215" t="s">
        <v>430</v>
      </c>
      <c r="DN215">
        <v>2</v>
      </c>
      <c r="DO215" t="b">
        <v>1</v>
      </c>
      <c r="DP215">
        <v>1686155386.732143</v>
      </c>
      <c r="DQ215">
        <v>411.2330357142858</v>
      </c>
      <c r="DR215">
        <v>417.2956071428572</v>
      </c>
      <c r="DS215">
        <v>19.35475714285715</v>
      </c>
      <c r="DT215">
        <v>17.95358928571429</v>
      </c>
      <c r="DU215">
        <v>412.30125</v>
      </c>
      <c r="DV215">
        <v>19.63962142857143</v>
      </c>
      <c r="DW215">
        <v>499.9744285714286</v>
      </c>
      <c r="DX215">
        <v>90.70327142857141</v>
      </c>
      <c r="DY215">
        <v>0.09995374642857142</v>
      </c>
      <c r="DZ215">
        <v>26.70911785714286</v>
      </c>
      <c r="EA215">
        <v>28.06627857142857</v>
      </c>
      <c r="EB215">
        <v>999.9000000000002</v>
      </c>
      <c r="EC215">
        <v>0</v>
      </c>
      <c r="ED215">
        <v>0</v>
      </c>
      <c r="EE215">
        <v>10004.12785714286</v>
      </c>
      <c r="EF215">
        <v>0</v>
      </c>
      <c r="EG215">
        <v>144.9316071428571</v>
      </c>
      <c r="EH215">
        <v>-6.062589539285716</v>
      </c>
      <c r="EI215">
        <v>419.3494285714286</v>
      </c>
      <c r="EJ215">
        <v>424.9245714285715</v>
      </c>
      <c r="EK215">
        <v>1.401170357142857</v>
      </c>
      <c r="EL215">
        <v>417.2956071428572</v>
      </c>
      <c r="EM215">
        <v>17.95358928571429</v>
      </c>
      <c r="EN215">
        <v>1.755540357142857</v>
      </c>
      <c r="EO215">
        <v>1.628448928571429</v>
      </c>
      <c r="EP215">
        <v>15.39644285714286</v>
      </c>
      <c r="EQ215">
        <v>14.230675</v>
      </c>
      <c r="ER215">
        <v>1999.976428571428</v>
      </c>
      <c r="ES215">
        <v>0.9800059285714285</v>
      </c>
      <c r="ET215">
        <v>0.01999370357142857</v>
      </c>
      <c r="EU215">
        <v>0</v>
      </c>
      <c r="EV215">
        <v>239.5239642857143</v>
      </c>
      <c r="EW215">
        <v>5.00078</v>
      </c>
      <c r="EX215">
        <v>12248.41785714285</v>
      </c>
      <c r="EY215">
        <v>16379.46785714286</v>
      </c>
      <c r="EZ215">
        <v>43.406</v>
      </c>
      <c r="FA215">
        <v>44.98642857142857</v>
      </c>
      <c r="FB215">
        <v>43.58685714285714</v>
      </c>
      <c r="FC215">
        <v>44.45514285714285</v>
      </c>
      <c r="FD215">
        <v>43.95060714285713</v>
      </c>
      <c r="FE215">
        <v>1955.086428571429</v>
      </c>
      <c r="FF215">
        <v>39.89000000000001</v>
      </c>
      <c r="FG215">
        <v>0</v>
      </c>
      <c r="FH215">
        <v>1686155387.5</v>
      </c>
      <c r="FI215">
        <v>0</v>
      </c>
      <c r="FJ215">
        <v>239.54444</v>
      </c>
      <c r="FK215">
        <v>-0.2393076878722296</v>
      </c>
      <c r="FL215">
        <v>2006.892303512335</v>
      </c>
      <c r="FM215">
        <v>12258.004</v>
      </c>
      <c r="FN215">
        <v>15</v>
      </c>
      <c r="FO215">
        <v>0</v>
      </c>
      <c r="FP215" t="s">
        <v>431</v>
      </c>
      <c r="FQ215">
        <v>1685208052.5</v>
      </c>
      <c r="FR215">
        <v>1685208070</v>
      </c>
      <c r="FS215">
        <v>0</v>
      </c>
      <c r="FT215">
        <v>0.013</v>
      </c>
      <c r="FU215">
        <v>-0.005</v>
      </c>
      <c r="FV215">
        <v>-0.464</v>
      </c>
      <c r="FW215">
        <v>-0.401</v>
      </c>
      <c r="FX215">
        <v>420</v>
      </c>
      <c r="FY215">
        <v>0</v>
      </c>
      <c r="FZ215">
        <v>0.03</v>
      </c>
      <c r="GA215">
        <v>0.02</v>
      </c>
      <c r="GB215">
        <v>-6.703032856097561</v>
      </c>
      <c r="GC215">
        <v>21.6890291958188</v>
      </c>
      <c r="GD215">
        <v>2.856436953891821</v>
      </c>
      <c r="GE215">
        <v>0</v>
      </c>
      <c r="GF215">
        <v>1.402020487804878</v>
      </c>
      <c r="GG215">
        <v>-0.01947658536585803</v>
      </c>
      <c r="GH215">
        <v>0.002108132859259654</v>
      </c>
      <c r="GI215">
        <v>1</v>
      </c>
      <c r="GJ215">
        <v>1</v>
      </c>
      <c r="GK215">
        <v>2</v>
      </c>
      <c r="GL215" t="s">
        <v>439</v>
      </c>
      <c r="GM215">
        <v>3.10183</v>
      </c>
      <c r="GN215">
        <v>2.75811</v>
      </c>
      <c r="GO215">
        <v>0.08579920000000001</v>
      </c>
      <c r="GP215">
        <v>0.0852552</v>
      </c>
      <c r="GQ215">
        <v>0.09397030000000001</v>
      </c>
      <c r="GR215">
        <v>0.0886168</v>
      </c>
      <c r="GS215">
        <v>23446.4</v>
      </c>
      <c r="GT215">
        <v>23091.5</v>
      </c>
      <c r="GU215">
        <v>26203.8</v>
      </c>
      <c r="GV215">
        <v>25595.4</v>
      </c>
      <c r="GW215">
        <v>38094.2</v>
      </c>
      <c r="GX215">
        <v>35393.4</v>
      </c>
      <c r="GY215">
        <v>45813.9</v>
      </c>
      <c r="GZ215">
        <v>42021.9</v>
      </c>
      <c r="HA215">
        <v>1.84805</v>
      </c>
      <c r="HB215">
        <v>1.74947</v>
      </c>
      <c r="HC215">
        <v>-0.0463203</v>
      </c>
      <c r="HD215">
        <v>0</v>
      </c>
      <c r="HE215">
        <v>28.8135</v>
      </c>
      <c r="HF215">
        <v>999.9</v>
      </c>
      <c r="HG215">
        <v>29.8</v>
      </c>
      <c r="HH215">
        <v>44.5</v>
      </c>
      <c r="HI215">
        <v>30.8594</v>
      </c>
      <c r="HJ215">
        <v>62.7506</v>
      </c>
      <c r="HK215">
        <v>27.6482</v>
      </c>
      <c r="HL215">
        <v>1</v>
      </c>
      <c r="HM215">
        <v>0.411435</v>
      </c>
      <c r="HN215">
        <v>6.11655</v>
      </c>
      <c r="HO215">
        <v>20.1959</v>
      </c>
      <c r="HP215">
        <v>5.2128</v>
      </c>
      <c r="HQ215">
        <v>11.98</v>
      </c>
      <c r="HR215">
        <v>4.96355</v>
      </c>
      <c r="HS215">
        <v>3.2742</v>
      </c>
      <c r="HT215">
        <v>9999</v>
      </c>
      <c r="HU215">
        <v>9999</v>
      </c>
      <c r="HV215">
        <v>9999</v>
      </c>
      <c r="HW215">
        <v>58.5</v>
      </c>
      <c r="HX215">
        <v>1.86398</v>
      </c>
      <c r="HY215">
        <v>1.86019</v>
      </c>
      <c r="HZ215">
        <v>1.85852</v>
      </c>
      <c r="IA215">
        <v>1.85989</v>
      </c>
      <c r="IB215">
        <v>1.85987</v>
      </c>
      <c r="IC215">
        <v>1.85851</v>
      </c>
      <c r="ID215">
        <v>1.85757</v>
      </c>
      <c r="IE215">
        <v>1.8524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-1.066</v>
      </c>
      <c r="IT215">
        <v>-0.2848</v>
      </c>
      <c r="IU215">
        <v>-0.7885906718864093</v>
      </c>
      <c r="IV215">
        <v>-0.0007240741224296705</v>
      </c>
      <c r="IW215">
        <v>1.394155135453638E-07</v>
      </c>
      <c r="IX215">
        <v>-7.009397865246837E-11</v>
      </c>
      <c r="IY215">
        <v>-0.2677907096197649</v>
      </c>
      <c r="IZ215">
        <v>-0.01839738240005131</v>
      </c>
      <c r="JA215">
        <v>0.0009886339832832726</v>
      </c>
      <c r="JB215">
        <v>-4.895939666473346E-06</v>
      </c>
      <c r="JC215">
        <v>3</v>
      </c>
      <c r="JD215">
        <v>2018</v>
      </c>
      <c r="JE215">
        <v>1</v>
      </c>
      <c r="JF215">
        <v>26</v>
      </c>
      <c r="JG215">
        <v>15789</v>
      </c>
      <c r="JH215">
        <v>15788.7</v>
      </c>
      <c r="JI215">
        <v>1.08398</v>
      </c>
      <c r="JJ215">
        <v>2.66357</v>
      </c>
      <c r="JK215">
        <v>1.49658</v>
      </c>
      <c r="JL215">
        <v>2.38037</v>
      </c>
      <c r="JM215">
        <v>1.54785</v>
      </c>
      <c r="JN215">
        <v>2.48291</v>
      </c>
      <c r="JO215">
        <v>46.3274</v>
      </c>
      <c r="JP215">
        <v>13.2302</v>
      </c>
      <c r="JQ215">
        <v>18</v>
      </c>
      <c r="JR215">
        <v>491.365</v>
      </c>
      <c r="JS215">
        <v>442.365</v>
      </c>
      <c r="JT215">
        <v>21.3127</v>
      </c>
      <c r="JU215">
        <v>32.1317</v>
      </c>
      <c r="JV215">
        <v>30.0016</v>
      </c>
      <c r="JW215">
        <v>32.0273</v>
      </c>
      <c r="JX215">
        <v>31.9573</v>
      </c>
      <c r="JY215">
        <v>21.7969</v>
      </c>
      <c r="JZ215">
        <v>36.7601</v>
      </c>
      <c r="KA215">
        <v>0</v>
      </c>
      <c r="KB215">
        <v>21.2443</v>
      </c>
      <c r="KC215">
        <v>386.472</v>
      </c>
      <c r="KD215">
        <v>17.9279</v>
      </c>
      <c r="KE215">
        <v>100.124</v>
      </c>
      <c r="KF215">
        <v>99.91459999999999</v>
      </c>
    </row>
    <row r="216" spans="1:292">
      <c r="A216">
        <v>196</v>
      </c>
      <c r="B216">
        <v>1686155399.5</v>
      </c>
      <c r="C216">
        <v>6148.5</v>
      </c>
      <c r="D216" t="s">
        <v>829</v>
      </c>
      <c r="E216" t="s">
        <v>830</v>
      </c>
      <c r="F216">
        <v>5</v>
      </c>
      <c r="G216" t="s">
        <v>824</v>
      </c>
      <c r="H216">
        <v>1686155392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406.5817539325477</v>
      </c>
      <c r="AJ216">
        <v>408.1630606060604</v>
      </c>
      <c r="AK216">
        <v>-1.863278535878858</v>
      </c>
      <c r="AL216">
        <v>66.85982906046087</v>
      </c>
      <c r="AM216">
        <f>(AO216 - AN216 + DX216*1E3/(8.314*(DZ216+273.15)) * AQ216/DW216 * AP216) * DW216/(100*DK216) * 1000/(1000 - AO216)</f>
        <v>0</v>
      </c>
      <c r="AN216">
        <v>17.96232176722926</v>
      </c>
      <c r="AO216">
        <v>19.36355939393939</v>
      </c>
      <c r="AP216">
        <v>1.921825680982134E-05</v>
      </c>
      <c r="AQ216">
        <v>99.85709688366431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1.78</v>
      </c>
      <c r="DL216">
        <v>0.5</v>
      </c>
      <c r="DM216" t="s">
        <v>430</v>
      </c>
      <c r="DN216">
        <v>2</v>
      </c>
      <c r="DO216" t="b">
        <v>1</v>
      </c>
      <c r="DP216">
        <v>1686155392</v>
      </c>
      <c r="DQ216">
        <v>408.6892962962963</v>
      </c>
      <c r="DR216">
        <v>409.8651481481481</v>
      </c>
      <c r="DS216">
        <v>19.35812592592593</v>
      </c>
      <c r="DT216">
        <v>17.95830740740741</v>
      </c>
      <c r="DU216">
        <v>409.7558148148148</v>
      </c>
      <c r="DV216">
        <v>19.64294444444445</v>
      </c>
      <c r="DW216">
        <v>499.9923333333333</v>
      </c>
      <c r="DX216">
        <v>90.70402592592592</v>
      </c>
      <c r="DY216">
        <v>0.09998337407407407</v>
      </c>
      <c r="DZ216">
        <v>26.70015555555555</v>
      </c>
      <c r="EA216">
        <v>28.05956296296296</v>
      </c>
      <c r="EB216">
        <v>999.9000000000001</v>
      </c>
      <c r="EC216">
        <v>0</v>
      </c>
      <c r="ED216">
        <v>0</v>
      </c>
      <c r="EE216">
        <v>10005.34555555556</v>
      </c>
      <c r="EF216">
        <v>0</v>
      </c>
      <c r="EG216">
        <v>147.0087777777778</v>
      </c>
      <c r="EH216">
        <v>-1.175979892592593</v>
      </c>
      <c r="EI216">
        <v>416.7567777777778</v>
      </c>
      <c r="EJ216">
        <v>417.3602962962963</v>
      </c>
      <c r="EK216">
        <v>1.399817777777778</v>
      </c>
      <c r="EL216">
        <v>409.8651481481481</v>
      </c>
      <c r="EM216">
        <v>17.95830740740741</v>
      </c>
      <c r="EN216">
        <v>1.75586</v>
      </c>
      <c r="EO216">
        <v>1.628890370370371</v>
      </c>
      <c r="EP216">
        <v>15.39928888888889</v>
      </c>
      <c r="EQ216">
        <v>14.23486296296296</v>
      </c>
      <c r="ER216">
        <v>2000.006666666667</v>
      </c>
      <c r="ES216">
        <v>0.9800063333333334</v>
      </c>
      <c r="ET216">
        <v>0.01999329629629629</v>
      </c>
      <c r="EU216">
        <v>0</v>
      </c>
      <c r="EV216">
        <v>239.5537037037037</v>
      </c>
      <c r="EW216">
        <v>5.00078</v>
      </c>
      <c r="EX216">
        <v>12318.84814814815</v>
      </c>
      <c r="EY216">
        <v>16379.71481481481</v>
      </c>
      <c r="EZ216">
        <v>43.4187037037037</v>
      </c>
      <c r="FA216">
        <v>44.99755555555556</v>
      </c>
      <c r="FB216">
        <v>43.56451851851851</v>
      </c>
      <c r="FC216">
        <v>44.50662962962962</v>
      </c>
      <c r="FD216">
        <v>44.04607407407406</v>
      </c>
      <c r="FE216">
        <v>1955.116666666667</v>
      </c>
      <c r="FF216">
        <v>39.89000000000001</v>
      </c>
      <c r="FG216">
        <v>0</v>
      </c>
      <c r="FH216">
        <v>1686155392.9</v>
      </c>
      <c r="FI216">
        <v>0</v>
      </c>
      <c r="FJ216">
        <v>239.5629615384616</v>
      </c>
      <c r="FK216">
        <v>0.4919316177318014</v>
      </c>
      <c r="FL216">
        <v>-491.955555934431</v>
      </c>
      <c r="FM216">
        <v>12319.61153846154</v>
      </c>
      <c r="FN216">
        <v>15</v>
      </c>
      <c r="FO216">
        <v>0</v>
      </c>
      <c r="FP216" t="s">
        <v>431</v>
      </c>
      <c r="FQ216">
        <v>1685208052.5</v>
      </c>
      <c r="FR216">
        <v>1685208070</v>
      </c>
      <c r="FS216">
        <v>0</v>
      </c>
      <c r="FT216">
        <v>0.013</v>
      </c>
      <c r="FU216">
        <v>-0.005</v>
      </c>
      <c r="FV216">
        <v>-0.464</v>
      </c>
      <c r="FW216">
        <v>-0.401</v>
      </c>
      <c r="FX216">
        <v>420</v>
      </c>
      <c r="FY216">
        <v>0</v>
      </c>
      <c r="FZ216">
        <v>0.03</v>
      </c>
      <c r="GA216">
        <v>0.02</v>
      </c>
      <c r="GB216">
        <v>-4.091492124390244</v>
      </c>
      <c r="GC216">
        <v>48.59060885017421</v>
      </c>
      <c r="GD216">
        <v>5.355861598144478</v>
      </c>
      <c r="GE216">
        <v>0</v>
      </c>
      <c r="GF216">
        <v>1.400796585365854</v>
      </c>
      <c r="GG216">
        <v>-0.01685393728222841</v>
      </c>
      <c r="GH216">
        <v>0.001870997659729343</v>
      </c>
      <c r="GI216">
        <v>1</v>
      </c>
      <c r="GJ216">
        <v>1</v>
      </c>
      <c r="GK216">
        <v>2</v>
      </c>
      <c r="GL216" t="s">
        <v>439</v>
      </c>
      <c r="GM216">
        <v>3.10181</v>
      </c>
      <c r="GN216">
        <v>2.75807</v>
      </c>
      <c r="GO216">
        <v>0.0843665</v>
      </c>
      <c r="GP216">
        <v>0.0827565</v>
      </c>
      <c r="GQ216">
        <v>0.0939825</v>
      </c>
      <c r="GR216">
        <v>0.08863699999999999</v>
      </c>
      <c r="GS216">
        <v>23482.6</v>
      </c>
      <c r="GT216">
        <v>23154</v>
      </c>
      <c r="GU216">
        <v>26203.2</v>
      </c>
      <c r="GV216">
        <v>25594.9</v>
      </c>
      <c r="GW216">
        <v>38092.6</v>
      </c>
      <c r="GX216">
        <v>35391.8</v>
      </c>
      <c r="GY216">
        <v>45812.8</v>
      </c>
      <c r="GZ216">
        <v>42021.3</v>
      </c>
      <c r="HA216">
        <v>1.84787</v>
      </c>
      <c r="HB216">
        <v>1.74915</v>
      </c>
      <c r="HC216">
        <v>-0.0479296</v>
      </c>
      <c r="HD216">
        <v>0</v>
      </c>
      <c r="HE216">
        <v>28.8303</v>
      </c>
      <c r="HF216">
        <v>999.9</v>
      </c>
      <c r="HG216">
        <v>29.8</v>
      </c>
      <c r="HH216">
        <v>44.5</v>
      </c>
      <c r="HI216">
        <v>30.8569</v>
      </c>
      <c r="HJ216">
        <v>62.6706</v>
      </c>
      <c r="HK216">
        <v>27.7163</v>
      </c>
      <c r="HL216">
        <v>1</v>
      </c>
      <c r="HM216">
        <v>0.413295</v>
      </c>
      <c r="HN216">
        <v>6.18887</v>
      </c>
      <c r="HO216">
        <v>20.1929</v>
      </c>
      <c r="HP216">
        <v>5.21265</v>
      </c>
      <c r="HQ216">
        <v>11.98</v>
      </c>
      <c r="HR216">
        <v>4.96345</v>
      </c>
      <c r="HS216">
        <v>3.2742</v>
      </c>
      <c r="HT216">
        <v>9999</v>
      </c>
      <c r="HU216">
        <v>9999</v>
      </c>
      <c r="HV216">
        <v>9999</v>
      </c>
      <c r="HW216">
        <v>58.5</v>
      </c>
      <c r="HX216">
        <v>1.86399</v>
      </c>
      <c r="HY216">
        <v>1.8602</v>
      </c>
      <c r="HZ216">
        <v>1.85852</v>
      </c>
      <c r="IA216">
        <v>1.85989</v>
      </c>
      <c r="IB216">
        <v>1.85987</v>
      </c>
      <c r="IC216">
        <v>1.85852</v>
      </c>
      <c r="ID216">
        <v>1.85757</v>
      </c>
      <c r="IE216">
        <v>1.85241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-1.06</v>
      </c>
      <c r="IT216">
        <v>-0.2847</v>
      </c>
      <c r="IU216">
        <v>-0.7885906718864093</v>
      </c>
      <c r="IV216">
        <v>-0.0007240741224296705</v>
      </c>
      <c r="IW216">
        <v>1.394155135453638E-07</v>
      </c>
      <c r="IX216">
        <v>-7.009397865246837E-11</v>
      </c>
      <c r="IY216">
        <v>-0.2677907096197649</v>
      </c>
      <c r="IZ216">
        <v>-0.01839738240005131</v>
      </c>
      <c r="JA216">
        <v>0.0009886339832832726</v>
      </c>
      <c r="JB216">
        <v>-4.895939666473346E-06</v>
      </c>
      <c r="JC216">
        <v>3</v>
      </c>
      <c r="JD216">
        <v>2018</v>
      </c>
      <c r="JE216">
        <v>1</v>
      </c>
      <c r="JF216">
        <v>26</v>
      </c>
      <c r="JG216">
        <v>15789.1</v>
      </c>
      <c r="JH216">
        <v>15788.8</v>
      </c>
      <c r="JI216">
        <v>1.04492</v>
      </c>
      <c r="JJ216">
        <v>2.66357</v>
      </c>
      <c r="JK216">
        <v>1.49658</v>
      </c>
      <c r="JL216">
        <v>2.38037</v>
      </c>
      <c r="JM216">
        <v>1.54907</v>
      </c>
      <c r="JN216">
        <v>2.48169</v>
      </c>
      <c r="JO216">
        <v>46.3566</v>
      </c>
      <c r="JP216">
        <v>13.2302</v>
      </c>
      <c r="JQ216">
        <v>18</v>
      </c>
      <c r="JR216">
        <v>491.326</v>
      </c>
      <c r="JS216">
        <v>442.223</v>
      </c>
      <c r="JT216">
        <v>21.2472</v>
      </c>
      <c r="JU216">
        <v>32.1455</v>
      </c>
      <c r="JV216">
        <v>30.0017</v>
      </c>
      <c r="JW216">
        <v>32.0365</v>
      </c>
      <c r="JX216">
        <v>31.9657</v>
      </c>
      <c r="JY216">
        <v>21.0244</v>
      </c>
      <c r="JZ216">
        <v>36.7601</v>
      </c>
      <c r="KA216">
        <v>0</v>
      </c>
      <c r="KB216">
        <v>21.1942</v>
      </c>
      <c r="KC216">
        <v>366.432</v>
      </c>
      <c r="KD216">
        <v>17.9279</v>
      </c>
      <c r="KE216">
        <v>100.121</v>
      </c>
      <c r="KF216">
        <v>99.913</v>
      </c>
    </row>
    <row r="217" spans="1:292">
      <c r="A217">
        <v>197</v>
      </c>
      <c r="B217">
        <v>1686155404.5</v>
      </c>
      <c r="C217">
        <v>6153.5</v>
      </c>
      <c r="D217" t="s">
        <v>831</v>
      </c>
      <c r="E217" t="s">
        <v>832</v>
      </c>
      <c r="F217">
        <v>5</v>
      </c>
      <c r="G217" t="s">
        <v>824</v>
      </c>
      <c r="H217">
        <v>1686155396.714286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390.2935633503951</v>
      </c>
      <c r="AJ217">
        <v>395.531327272727</v>
      </c>
      <c r="AK217">
        <v>-2.618122441392272</v>
      </c>
      <c r="AL217">
        <v>66.85982906046087</v>
      </c>
      <c r="AM217">
        <f>(AO217 - AN217 + DX217*1E3/(8.314*(DZ217+273.15)) * AQ217/DW217 * AP217) * DW217/(100*DK217) * 1000/(1000 - AO217)</f>
        <v>0</v>
      </c>
      <c r="AN217">
        <v>17.96806824823732</v>
      </c>
      <c r="AO217">
        <v>19.36302303030303</v>
      </c>
      <c r="AP217">
        <v>-4.838765135956794E-06</v>
      </c>
      <c r="AQ217">
        <v>99.85709688366431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1.78</v>
      </c>
      <c r="DL217">
        <v>0.5</v>
      </c>
      <c r="DM217" t="s">
        <v>430</v>
      </c>
      <c r="DN217">
        <v>2</v>
      </c>
      <c r="DO217" t="b">
        <v>1</v>
      </c>
      <c r="DP217">
        <v>1686155396.714286</v>
      </c>
      <c r="DQ217">
        <v>402.8245000000001</v>
      </c>
      <c r="DR217">
        <v>398.0794642857143</v>
      </c>
      <c r="DS217">
        <v>19.36002857142858</v>
      </c>
      <c r="DT217">
        <v>17.962775</v>
      </c>
      <c r="DU217">
        <v>403.8872857142857</v>
      </c>
      <c r="DV217">
        <v>19.64482142857143</v>
      </c>
      <c r="DW217">
        <v>500.0157857142858</v>
      </c>
      <c r="DX217">
        <v>90.70467499999998</v>
      </c>
      <c r="DY217">
        <v>0.1000091571428571</v>
      </c>
      <c r="DZ217">
        <v>26.69015000000001</v>
      </c>
      <c r="EA217">
        <v>28.05177857142857</v>
      </c>
      <c r="EB217">
        <v>999.9000000000002</v>
      </c>
      <c r="EC217">
        <v>0</v>
      </c>
      <c r="ED217">
        <v>0</v>
      </c>
      <c r="EE217">
        <v>10000.91464285714</v>
      </c>
      <c r="EF217">
        <v>0</v>
      </c>
      <c r="EG217">
        <v>148.9331785714286</v>
      </c>
      <c r="EH217">
        <v>4.744870103571429</v>
      </c>
      <c r="EI217">
        <v>410.777</v>
      </c>
      <c r="EJ217">
        <v>405.3609285714286</v>
      </c>
      <c r="EK217">
        <v>1.397251071428572</v>
      </c>
      <c r="EL217">
        <v>398.0794642857143</v>
      </c>
      <c r="EM217">
        <v>17.962775</v>
      </c>
      <c r="EN217">
        <v>1.756045</v>
      </c>
      <c r="EO217">
        <v>1.629307857142857</v>
      </c>
      <c r="EP217">
        <v>15.40093571428572</v>
      </c>
      <c r="EQ217">
        <v>14.23881785714286</v>
      </c>
      <c r="ER217">
        <v>2000.004285714286</v>
      </c>
      <c r="ES217">
        <v>0.9800062500000001</v>
      </c>
      <c r="ET217">
        <v>0.01999338214285714</v>
      </c>
      <c r="EU217">
        <v>0</v>
      </c>
      <c r="EV217">
        <v>239.57375</v>
      </c>
      <c r="EW217">
        <v>5.00078</v>
      </c>
      <c r="EX217">
        <v>12388.39285714286</v>
      </c>
      <c r="EY217">
        <v>16379.69642857143</v>
      </c>
      <c r="EZ217">
        <v>43.44175000000001</v>
      </c>
      <c r="FA217">
        <v>45.01546428571429</v>
      </c>
      <c r="FB217">
        <v>43.62910714285713</v>
      </c>
      <c r="FC217">
        <v>44.53085714285713</v>
      </c>
      <c r="FD217">
        <v>44.13592857142856</v>
      </c>
      <c r="FE217">
        <v>1955.114285714286</v>
      </c>
      <c r="FF217">
        <v>39.89000000000001</v>
      </c>
      <c r="FG217">
        <v>0</v>
      </c>
      <c r="FH217">
        <v>1686155397.7</v>
      </c>
      <c r="FI217">
        <v>0</v>
      </c>
      <c r="FJ217">
        <v>239.5541538461538</v>
      </c>
      <c r="FK217">
        <v>0.1093333221021376</v>
      </c>
      <c r="FL217">
        <v>892.700855324934</v>
      </c>
      <c r="FM217">
        <v>12392.52692307692</v>
      </c>
      <c r="FN217">
        <v>15</v>
      </c>
      <c r="FO217">
        <v>0</v>
      </c>
      <c r="FP217" t="s">
        <v>431</v>
      </c>
      <c r="FQ217">
        <v>1685208052.5</v>
      </c>
      <c r="FR217">
        <v>1685208070</v>
      </c>
      <c r="FS217">
        <v>0</v>
      </c>
      <c r="FT217">
        <v>0.013</v>
      </c>
      <c r="FU217">
        <v>-0.005</v>
      </c>
      <c r="FV217">
        <v>-0.464</v>
      </c>
      <c r="FW217">
        <v>-0.401</v>
      </c>
      <c r="FX217">
        <v>420</v>
      </c>
      <c r="FY217">
        <v>0</v>
      </c>
      <c r="FZ217">
        <v>0.03</v>
      </c>
      <c r="GA217">
        <v>0.02</v>
      </c>
      <c r="GB217">
        <v>1.1344305725</v>
      </c>
      <c r="GC217">
        <v>75.97852495272048</v>
      </c>
      <c r="GD217">
        <v>7.400671729242494</v>
      </c>
      <c r="GE217">
        <v>0</v>
      </c>
      <c r="GF217">
        <v>1.398684</v>
      </c>
      <c r="GG217">
        <v>-0.02737530956848201</v>
      </c>
      <c r="GH217">
        <v>0.00287070966835729</v>
      </c>
      <c r="GI217">
        <v>1</v>
      </c>
      <c r="GJ217">
        <v>1</v>
      </c>
      <c r="GK217">
        <v>2</v>
      </c>
      <c r="GL217" t="s">
        <v>439</v>
      </c>
      <c r="GM217">
        <v>3.10186</v>
      </c>
      <c r="GN217">
        <v>2.75804</v>
      </c>
      <c r="GO217">
        <v>0.08230949999999999</v>
      </c>
      <c r="GP217">
        <v>0.0800583</v>
      </c>
      <c r="GQ217">
        <v>0.0939831</v>
      </c>
      <c r="GR217">
        <v>0.0886444</v>
      </c>
      <c r="GS217">
        <v>23534.7</v>
      </c>
      <c r="GT217">
        <v>23221.6</v>
      </c>
      <c r="GU217">
        <v>26202.6</v>
      </c>
      <c r="GV217">
        <v>25594.4</v>
      </c>
      <c r="GW217">
        <v>38091.4</v>
      </c>
      <c r="GX217">
        <v>35390.6</v>
      </c>
      <c r="GY217">
        <v>45811.6</v>
      </c>
      <c r="GZ217">
        <v>42020.5</v>
      </c>
      <c r="HA217">
        <v>1.84787</v>
      </c>
      <c r="HB217">
        <v>1.74907</v>
      </c>
      <c r="HC217">
        <v>-0.0500828</v>
      </c>
      <c r="HD217">
        <v>0</v>
      </c>
      <c r="HE217">
        <v>28.8475</v>
      </c>
      <c r="HF217">
        <v>999.9</v>
      </c>
      <c r="HG217">
        <v>29.8</v>
      </c>
      <c r="HH217">
        <v>44.5</v>
      </c>
      <c r="HI217">
        <v>30.8593</v>
      </c>
      <c r="HJ217">
        <v>62.6506</v>
      </c>
      <c r="HK217">
        <v>27.5681</v>
      </c>
      <c r="HL217">
        <v>1</v>
      </c>
      <c r="HM217">
        <v>0.414505</v>
      </c>
      <c r="HN217">
        <v>6.20461</v>
      </c>
      <c r="HO217">
        <v>20.1928</v>
      </c>
      <c r="HP217">
        <v>5.2122</v>
      </c>
      <c r="HQ217">
        <v>11.98</v>
      </c>
      <c r="HR217">
        <v>4.96345</v>
      </c>
      <c r="HS217">
        <v>3.27405</v>
      </c>
      <c r="HT217">
        <v>9999</v>
      </c>
      <c r="HU217">
        <v>9999</v>
      </c>
      <c r="HV217">
        <v>9999</v>
      </c>
      <c r="HW217">
        <v>58.5</v>
      </c>
      <c r="HX217">
        <v>1.86397</v>
      </c>
      <c r="HY217">
        <v>1.8602</v>
      </c>
      <c r="HZ217">
        <v>1.85852</v>
      </c>
      <c r="IA217">
        <v>1.85989</v>
      </c>
      <c r="IB217">
        <v>1.85989</v>
      </c>
      <c r="IC217">
        <v>1.85849</v>
      </c>
      <c r="ID217">
        <v>1.85756</v>
      </c>
      <c r="IE217">
        <v>1.85241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-1.052</v>
      </c>
      <c r="IT217">
        <v>-0.2848</v>
      </c>
      <c r="IU217">
        <v>-0.7885906718864093</v>
      </c>
      <c r="IV217">
        <v>-0.0007240741224296705</v>
      </c>
      <c r="IW217">
        <v>1.394155135453638E-07</v>
      </c>
      <c r="IX217">
        <v>-7.009397865246837E-11</v>
      </c>
      <c r="IY217">
        <v>-0.2677907096197649</v>
      </c>
      <c r="IZ217">
        <v>-0.01839738240005131</v>
      </c>
      <c r="JA217">
        <v>0.0009886339832832726</v>
      </c>
      <c r="JB217">
        <v>-4.895939666473346E-06</v>
      </c>
      <c r="JC217">
        <v>3</v>
      </c>
      <c r="JD217">
        <v>2018</v>
      </c>
      <c r="JE217">
        <v>1</v>
      </c>
      <c r="JF217">
        <v>26</v>
      </c>
      <c r="JG217">
        <v>15789.2</v>
      </c>
      <c r="JH217">
        <v>15788.9</v>
      </c>
      <c r="JI217">
        <v>1.01074</v>
      </c>
      <c r="JJ217">
        <v>2.66968</v>
      </c>
      <c r="JK217">
        <v>1.49658</v>
      </c>
      <c r="JL217">
        <v>2.38159</v>
      </c>
      <c r="JM217">
        <v>1.54785</v>
      </c>
      <c r="JN217">
        <v>2.46582</v>
      </c>
      <c r="JO217">
        <v>46.3566</v>
      </c>
      <c r="JP217">
        <v>13.2302</v>
      </c>
      <c r="JQ217">
        <v>18</v>
      </c>
      <c r="JR217">
        <v>491.398</v>
      </c>
      <c r="JS217">
        <v>442.24</v>
      </c>
      <c r="JT217">
        <v>21.1916</v>
      </c>
      <c r="JU217">
        <v>32.1596</v>
      </c>
      <c r="JV217">
        <v>30.0015</v>
      </c>
      <c r="JW217">
        <v>32.0463</v>
      </c>
      <c r="JX217">
        <v>31.9748</v>
      </c>
      <c r="JY217">
        <v>20.3225</v>
      </c>
      <c r="JZ217">
        <v>36.7601</v>
      </c>
      <c r="KA217">
        <v>0</v>
      </c>
      <c r="KB217">
        <v>21.1537</v>
      </c>
      <c r="KC217">
        <v>353.073</v>
      </c>
      <c r="KD217">
        <v>17.9279</v>
      </c>
      <c r="KE217">
        <v>100.119</v>
      </c>
      <c r="KF217">
        <v>99.91119999999999</v>
      </c>
    </row>
    <row r="218" spans="1:292">
      <c r="A218">
        <v>198</v>
      </c>
      <c r="B218">
        <v>1686155409.5</v>
      </c>
      <c r="C218">
        <v>6158.5</v>
      </c>
      <c r="D218" t="s">
        <v>833</v>
      </c>
      <c r="E218" t="s">
        <v>834</v>
      </c>
      <c r="F218">
        <v>5</v>
      </c>
      <c r="G218" t="s">
        <v>824</v>
      </c>
      <c r="H218">
        <v>1686155402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373.548872150009</v>
      </c>
      <c r="AJ218">
        <v>380.8992424242422</v>
      </c>
      <c r="AK218">
        <v>-2.963378774629033</v>
      </c>
      <c r="AL218">
        <v>66.85982906046087</v>
      </c>
      <c r="AM218">
        <f>(AO218 - AN218 + DX218*1E3/(8.314*(DZ218+273.15)) * AQ218/DW218 * AP218) * DW218/(100*DK218) * 1000/(1000 - AO218)</f>
        <v>0</v>
      </c>
      <c r="AN218">
        <v>17.96949767714468</v>
      </c>
      <c r="AO218">
        <v>19.36748787878788</v>
      </c>
      <c r="AP218">
        <v>1.352261488916137E-05</v>
      </c>
      <c r="AQ218">
        <v>99.85709688366431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1.78</v>
      </c>
      <c r="DL218">
        <v>0.5</v>
      </c>
      <c r="DM218" t="s">
        <v>430</v>
      </c>
      <c r="DN218">
        <v>2</v>
      </c>
      <c r="DO218" t="b">
        <v>1</v>
      </c>
      <c r="DP218">
        <v>1686155402</v>
      </c>
      <c r="DQ218">
        <v>392.1717407407407</v>
      </c>
      <c r="DR218">
        <v>381.7893703703704</v>
      </c>
      <c r="DS218">
        <v>19.36300740740741</v>
      </c>
      <c r="DT218">
        <v>17.96668518518518</v>
      </c>
      <c r="DU218">
        <v>393.2278148148148</v>
      </c>
      <c r="DV218">
        <v>19.64776296296296</v>
      </c>
      <c r="DW218">
        <v>500.0102962962963</v>
      </c>
      <c r="DX218">
        <v>90.70524444444445</v>
      </c>
      <c r="DY218">
        <v>0.09999855555555558</v>
      </c>
      <c r="DZ218">
        <v>26.68055925925925</v>
      </c>
      <c r="EA218">
        <v>28.03841111111111</v>
      </c>
      <c r="EB218">
        <v>999.9000000000001</v>
      </c>
      <c r="EC218">
        <v>0</v>
      </c>
      <c r="ED218">
        <v>0</v>
      </c>
      <c r="EE218">
        <v>9995.366666666667</v>
      </c>
      <c r="EF218">
        <v>0</v>
      </c>
      <c r="EG218">
        <v>153.2045555555556</v>
      </c>
      <c r="EH218">
        <v>10.38236148148148</v>
      </c>
      <c r="EI218">
        <v>399.9152222222223</v>
      </c>
      <c r="EJ218">
        <v>388.7744074074074</v>
      </c>
      <c r="EK218">
        <v>1.396322592592593</v>
      </c>
      <c r="EL218">
        <v>381.7893703703704</v>
      </c>
      <c r="EM218">
        <v>17.96668518518518</v>
      </c>
      <c r="EN218">
        <v>1.756327037037037</v>
      </c>
      <c r="EO218">
        <v>1.629672962962963</v>
      </c>
      <c r="EP218">
        <v>15.40343703703704</v>
      </c>
      <c r="EQ218">
        <v>14.24227777777778</v>
      </c>
      <c r="ER218">
        <v>1999.98962962963</v>
      </c>
      <c r="ES218">
        <v>0.9800063333333334</v>
      </c>
      <c r="ET218">
        <v>0.01999330000000001</v>
      </c>
      <c r="EU218">
        <v>0</v>
      </c>
      <c r="EV218">
        <v>239.6298888888888</v>
      </c>
      <c r="EW218">
        <v>5.00078</v>
      </c>
      <c r="EX218">
        <v>12341.11111111111</v>
      </c>
      <c r="EY218">
        <v>16379.58148148148</v>
      </c>
      <c r="EZ218">
        <v>43.46281481481482</v>
      </c>
      <c r="FA218">
        <v>45.02985185185184</v>
      </c>
      <c r="FB218">
        <v>43.68248148148147</v>
      </c>
      <c r="FC218">
        <v>44.55292592592593</v>
      </c>
      <c r="FD218">
        <v>44.24044444444444</v>
      </c>
      <c r="FE218">
        <v>1955.1</v>
      </c>
      <c r="FF218">
        <v>39.8888888888889</v>
      </c>
      <c r="FG218">
        <v>0</v>
      </c>
      <c r="FH218">
        <v>1686155402.5</v>
      </c>
      <c r="FI218">
        <v>0</v>
      </c>
      <c r="FJ218">
        <v>239.5916923076923</v>
      </c>
      <c r="FK218">
        <v>-0.04150428244396809</v>
      </c>
      <c r="FL218">
        <v>-307.7538493752688</v>
      </c>
      <c r="FM218">
        <v>12336.73846153846</v>
      </c>
      <c r="FN218">
        <v>15</v>
      </c>
      <c r="FO218">
        <v>0</v>
      </c>
      <c r="FP218" t="s">
        <v>431</v>
      </c>
      <c r="FQ218">
        <v>1685208052.5</v>
      </c>
      <c r="FR218">
        <v>1685208070</v>
      </c>
      <c r="FS218">
        <v>0</v>
      </c>
      <c r="FT218">
        <v>0.013</v>
      </c>
      <c r="FU218">
        <v>-0.005</v>
      </c>
      <c r="FV218">
        <v>-0.464</v>
      </c>
      <c r="FW218">
        <v>-0.401</v>
      </c>
      <c r="FX218">
        <v>420</v>
      </c>
      <c r="FY218">
        <v>0</v>
      </c>
      <c r="FZ218">
        <v>0.03</v>
      </c>
      <c r="GA218">
        <v>0.02</v>
      </c>
      <c r="GB218">
        <v>6.723923729268293</v>
      </c>
      <c r="GC218">
        <v>64.99902472891986</v>
      </c>
      <c r="GD218">
        <v>6.603403514657559</v>
      </c>
      <c r="GE218">
        <v>0</v>
      </c>
      <c r="GF218">
        <v>1.39713243902439</v>
      </c>
      <c r="GG218">
        <v>-0.01536418118466852</v>
      </c>
      <c r="GH218">
        <v>0.00211857266779334</v>
      </c>
      <c r="GI218">
        <v>1</v>
      </c>
      <c r="GJ218">
        <v>1</v>
      </c>
      <c r="GK218">
        <v>2</v>
      </c>
      <c r="GL218" t="s">
        <v>439</v>
      </c>
      <c r="GM218">
        <v>3.10176</v>
      </c>
      <c r="GN218">
        <v>2.75797</v>
      </c>
      <c r="GO218">
        <v>0.07992340000000001</v>
      </c>
      <c r="GP218">
        <v>0.07737579999999999</v>
      </c>
      <c r="GQ218">
        <v>0.09399540000000001</v>
      </c>
      <c r="GR218">
        <v>0.0886566</v>
      </c>
      <c r="GS218">
        <v>23595.2</v>
      </c>
      <c r="GT218">
        <v>23289</v>
      </c>
      <c r="GU218">
        <v>26201.9</v>
      </c>
      <c r="GV218">
        <v>25594.1</v>
      </c>
      <c r="GW218">
        <v>38089.6</v>
      </c>
      <c r="GX218">
        <v>35389.4</v>
      </c>
      <c r="GY218">
        <v>45810.4</v>
      </c>
      <c r="GZ218">
        <v>42020</v>
      </c>
      <c r="HA218">
        <v>1.84765</v>
      </c>
      <c r="HB218">
        <v>1.74888</v>
      </c>
      <c r="HC218">
        <v>-0.0509545</v>
      </c>
      <c r="HD218">
        <v>0</v>
      </c>
      <c r="HE218">
        <v>28.8629</v>
      </c>
      <c r="HF218">
        <v>999.9</v>
      </c>
      <c r="HG218">
        <v>29.8</v>
      </c>
      <c r="HH218">
        <v>44.4</v>
      </c>
      <c r="HI218">
        <v>30.7018</v>
      </c>
      <c r="HJ218">
        <v>62.5706</v>
      </c>
      <c r="HK218">
        <v>27.5521</v>
      </c>
      <c r="HL218">
        <v>1</v>
      </c>
      <c r="HM218">
        <v>0.415777</v>
      </c>
      <c r="HN218">
        <v>6.21388</v>
      </c>
      <c r="HO218">
        <v>20.1926</v>
      </c>
      <c r="HP218">
        <v>5.2116</v>
      </c>
      <c r="HQ218">
        <v>11.9803</v>
      </c>
      <c r="HR218">
        <v>4.96335</v>
      </c>
      <c r="HS218">
        <v>3.27415</v>
      </c>
      <c r="HT218">
        <v>9999</v>
      </c>
      <c r="HU218">
        <v>9999</v>
      </c>
      <c r="HV218">
        <v>9999</v>
      </c>
      <c r="HW218">
        <v>58.5</v>
      </c>
      <c r="HX218">
        <v>1.86399</v>
      </c>
      <c r="HY218">
        <v>1.8602</v>
      </c>
      <c r="HZ218">
        <v>1.85853</v>
      </c>
      <c r="IA218">
        <v>1.85989</v>
      </c>
      <c r="IB218">
        <v>1.85988</v>
      </c>
      <c r="IC218">
        <v>1.85851</v>
      </c>
      <c r="ID218">
        <v>1.85757</v>
      </c>
      <c r="IE218">
        <v>1.8524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-1.043</v>
      </c>
      <c r="IT218">
        <v>-0.2847</v>
      </c>
      <c r="IU218">
        <v>-0.7885906718864093</v>
      </c>
      <c r="IV218">
        <v>-0.0007240741224296705</v>
      </c>
      <c r="IW218">
        <v>1.394155135453638E-07</v>
      </c>
      <c r="IX218">
        <v>-7.009397865246837E-11</v>
      </c>
      <c r="IY218">
        <v>-0.2677907096197649</v>
      </c>
      <c r="IZ218">
        <v>-0.01839738240005131</v>
      </c>
      <c r="JA218">
        <v>0.0009886339832832726</v>
      </c>
      <c r="JB218">
        <v>-4.895939666473346E-06</v>
      </c>
      <c r="JC218">
        <v>3</v>
      </c>
      <c r="JD218">
        <v>2018</v>
      </c>
      <c r="JE218">
        <v>1</v>
      </c>
      <c r="JF218">
        <v>26</v>
      </c>
      <c r="JG218">
        <v>15789.3</v>
      </c>
      <c r="JH218">
        <v>15789</v>
      </c>
      <c r="JI218">
        <v>0.9729</v>
      </c>
      <c r="JJ218">
        <v>2.67212</v>
      </c>
      <c r="JK218">
        <v>1.49658</v>
      </c>
      <c r="JL218">
        <v>2.38159</v>
      </c>
      <c r="JM218">
        <v>1.54907</v>
      </c>
      <c r="JN218">
        <v>2.4646</v>
      </c>
      <c r="JO218">
        <v>46.3566</v>
      </c>
      <c r="JP218">
        <v>13.2214</v>
      </c>
      <c r="JQ218">
        <v>18</v>
      </c>
      <c r="JR218">
        <v>491.339</v>
      </c>
      <c r="JS218">
        <v>442.189</v>
      </c>
      <c r="JT218">
        <v>21.1499</v>
      </c>
      <c r="JU218">
        <v>32.1763</v>
      </c>
      <c r="JV218">
        <v>30.0014</v>
      </c>
      <c r="JW218">
        <v>32.0569</v>
      </c>
      <c r="JX218">
        <v>31.9852</v>
      </c>
      <c r="JY218">
        <v>19.5602</v>
      </c>
      <c r="JZ218">
        <v>36.7601</v>
      </c>
      <c r="KA218">
        <v>0</v>
      </c>
      <c r="KB218">
        <v>21.1269</v>
      </c>
      <c r="KC218">
        <v>333.019</v>
      </c>
      <c r="KD218">
        <v>17.9279</v>
      </c>
      <c r="KE218">
        <v>100.116</v>
      </c>
      <c r="KF218">
        <v>99.9101</v>
      </c>
    </row>
    <row r="219" spans="1:292">
      <c r="A219">
        <v>199</v>
      </c>
      <c r="B219">
        <v>1686155414.5</v>
      </c>
      <c r="C219">
        <v>6163.5</v>
      </c>
      <c r="D219" t="s">
        <v>835</v>
      </c>
      <c r="E219" t="s">
        <v>836</v>
      </c>
      <c r="F219">
        <v>5</v>
      </c>
      <c r="G219" t="s">
        <v>824</v>
      </c>
      <c r="H219">
        <v>1686155406.714286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357.5079799322334</v>
      </c>
      <c r="AJ219">
        <v>365.5299090909088</v>
      </c>
      <c r="AK219">
        <v>-3.091730192260431</v>
      </c>
      <c r="AL219">
        <v>66.85982906046087</v>
      </c>
      <c r="AM219">
        <f>(AO219 - AN219 + DX219*1E3/(8.314*(DZ219+273.15)) * AQ219/DW219 * AP219) * DW219/(100*DK219) * 1000/(1000 - AO219)</f>
        <v>0</v>
      </c>
      <c r="AN219">
        <v>17.97293529385932</v>
      </c>
      <c r="AO219">
        <v>19.3681109090909</v>
      </c>
      <c r="AP219">
        <v>2.641456869687754E-06</v>
      </c>
      <c r="AQ219">
        <v>99.85709688366431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1.78</v>
      </c>
      <c r="DL219">
        <v>0.5</v>
      </c>
      <c r="DM219" t="s">
        <v>430</v>
      </c>
      <c r="DN219">
        <v>2</v>
      </c>
      <c r="DO219" t="b">
        <v>1</v>
      </c>
      <c r="DP219">
        <v>1686155406.714286</v>
      </c>
      <c r="DQ219">
        <v>379.7575714285714</v>
      </c>
      <c r="DR219">
        <v>366.6248928571428</v>
      </c>
      <c r="DS219">
        <v>19.36504285714286</v>
      </c>
      <c r="DT219">
        <v>17.96978928571428</v>
      </c>
      <c r="DU219">
        <v>380.8056428571429</v>
      </c>
      <c r="DV219">
        <v>19.64976428571429</v>
      </c>
      <c r="DW219">
        <v>500.0120357142858</v>
      </c>
      <c r="DX219">
        <v>90.70597857142857</v>
      </c>
      <c r="DY219">
        <v>0.1000018285714286</v>
      </c>
      <c r="DZ219">
        <v>26.67254285714286</v>
      </c>
      <c r="EA219">
        <v>28.03168214285714</v>
      </c>
      <c r="EB219">
        <v>999.9000000000002</v>
      </c>
      <c r="EC219">
        <v>0</v>
      </c>
      <c r="ED219">
        <v>0</v>
      </c>
      <c r="EE219">
        <v>9993.055357142857</v>
      </c>
      <c r="EF219">
        <v>0</v>
      </c>
      <c r="EG219">
        <v>152.4873571428572</v>
      </c>
      <c r="EH219">
        <v>13.13274785714286</v>
      </c>
      <c r="EI219">
        <v>387.2567857142857</v>
      </c>
      <c r="EJ219">
        <v>373.3336428571429</v>
      </c>
      <c r="EK219">
        <v>1.395253571428571</v>
      </c>
      <c r="EL219">
        <v>366.6248928571428</v>
      </c>
      <c r="EM219">
        <v>17.96978928571428</v>
      </c>
      <c r="EN219">
        <v>1.756526071428571</v>
      </c>
      <c r="EO219">
        <v>1.629967857142857</v>
      </c>
      <c r="EP219">
        <v>15.40519285714286</v>
      </c>
      <c r="EQ219">
        <v>14.245075</v>
      </c>
      <c r="ER219">
        <v>1999.954642857143</v>
      </c>
      <c r="ES219">
        <v>0.9800026428571431</v>
      </c>
      <c r="ET219">
        <v>0.01999715714285714</v>
      </c>
      <c r="EU219">
        <v>0</v>
      </c>
      <c r="EV219">
        <v>239.6711785714286</v>
      </c>
      <c r="EW219">
        <v>5.00078</v>
      </c>
      <c r="EX219">
        <v>11684.79071428571</v>
      </c>
      <c r="EY219">
        <v>16379.275</v>
      </c>
      <c r="EZ219">
        <v>43.48203571428571</v>
      </c>
      <c r="FA219">
        <v>45.04649999999999</v>
      </c>
      <c r="FB219">
        <v>43.69167857142857</v>
      </c>
      <c r="FC219">
        <v>44.56671428571428</v>
      </c>
      <c r="FD219">
        <v>44.31217857142856</v>
      </c>
      <c r="FE219">
        <v>1955.059642857143</v>
      </c>
      <c r="FF219">
        <v>39.89428571428572</v>
      </c>
      <c r="FG219">
        <v>0</v>
      </c>
      <c r="FH219">
        <v>1686155407.9</v>
      </c>
      <c r="FI219">
        <v>0</v>
      </c>
      <c r="FJ219">
        <v>239.64984</v>
      </c>
      <c r="FK219">
        <v>1.666384618575663</v>
      </c>
      <c r="FL219">
        <v>-15355.94766772252</v>
      </c>
      <c r="FM219">
        <v>11560.2348</v>
      </c>
      <c r="FN219">
        <v>15</v>
      </c>
      <c r="FO219">
        <v>0</v>
      </c>
      <c r="FP219" t="s">
        <v>431</v>
      </c>
      <c r="FQ219">
        <v>1685208052.5</v>
      </c>
      <c r="FR219">
        <v>1685208070</v>
      </c>
      <c r="FS219">
        <v>0</v>
      </c>
      <c r="FT219">
        <v>0.013</v>
      </c>
      <c r="FU219">
        <v>-0.005</v>
      </c>
      <c r="FV219">
        <v>-0.464</v>
      </c>
      <c r="FW219">
        <v>-0.401</v>
      </c>
      <c r="FX219">
        <v>420</v>
      </c>
      <c r="FY219">
        <v>0</v>
      </c>
      <c r="FZ219">
        <v>0.03</v>
      </c>
      <c r="GA219">
        <v>0.02</v>
      </c>
      <c r="GB219">
        <v>10.37329994878049</v>
      </c>
      <c r="GC219">
        <v>42.35780504529615</v>
      </c>
      <c r="GD219">
        <v>4.410555162754749</v>
      </c>
      <c r="GE219">
        <v>0</v>
      </c>
      <c r="GF219">
        <v>1.396231707317073</v>
      </c>
      <c r="GG219">
        <v>-0.01215533101045194</v>
      </c>
      <c r="GH219">
        <v>0.001879288789239444</v>
      </c>
      <c r="GI219">
        <v>1</v>
      </c>
      <c r="GJ219">
        <v>1</v>
      </c>
      <c r="GK219">
        <v>2</v>
      </c>
      <c r="GL219" t="s">
        <v>439</v>
      </c>
      <c r="GM219">
        <v>3.1018</v>
      </c>
      <c r="GN219">
        <v>2.75794</v>
      </c>
      <c r="GO219">
        <v>0.07738159999999999</v>
      </c>
      <c r="GP219">
        <v>0.074584</v>
      </c>
      <c r="GQ219">
        <v>0.0939967</v>
      </c>
      <c r="GR219">
        <v>0.0886561</v>
      </c>
      <c r="GS219">
        <v>23659.7</v>
      </c>
      <c r="GT219">
        <v>23359</v>
      </c>
      <c r="GU219">
        <v>26201.3</v>
      </c>
      <c r="GV219">
        <v>25593.8</v>
      </c>
      <c r="GW219">
        <v>38088.7</v>
      </c>
      <c r="GX219">
        <v>35388.6</v>
      </c>
      <c r="GY219">
        <v>45809.7</v>
      </c>
      <c r="GZ219">
        <v>42019.3</v>
      </c>
      <c r="HA219">
        <v>1.84743</v>
      </c>
      <c r="HB219">
        <v>1.74865</v>
      </c>
      <c r="HC219">
        <v>-0.0528619</v>
      </c>
      <c r="HD219">
        <v>0</v>
      </c>
      <c r="HE219">
        <v>28.8805</v>
      </c>
      <c r="HF219">
        <v>999.9</v>
      </c>
      <c r="HG219">
        <v>29.8</v>
      </c>
      <c r="HH219">
        <v>44.4</v>
      </c>
      <c r="HI219">
        <v>30.7002</v>
      </c>
      <c r="HJ219">
        <v>62.6106</v>
      </c>
      <c r="HK219">
        <v>27.5841</v>
      </c>
      <c r="HL219">
        <v>1</v>
      </c>
      <c r="HM219">
        <v>0.416972</v>
      </c>
      <c r="HN219">
        <v>6.20038</v>
      </c>
      <c r="HO219">
        <v>20.1937</v>
      </c>
      <c r="HP219">
        <v>5.21115</v>
      </c>
      <c r="HQ219">
        <v>11.9801</v>
      </c>
      <c r="HR219">
        <v>4.9634</v>
      </c>
      <c r="HS219">
        <v>3.27408</v>
      </c>
      <c r="HT219">
        <v>9999</v>
      </c>
      <c r="HU219">
        <v>9999</v>
      </c>
      <c r="HV219">
        <v>9999</v>
      </c>
      <c r="HW219">
        <v>58.5</v>
      </c>
      <c r="HX219">
        <v>1.86395</v>
      </c>
      <c r="HY219">
        <v>1.8602</v>
      </c>
      <c r="HZ219">
        <v>1.85852</v>
      </c>
      <c r="IA219">
        <v>1.85989</v>
      </c>
      <c r="IB219">
        <v>1.85989</v>
      </c>
      <c r="IC219">
        <v>1.85851</v>
      </c>
      <c r="ID219">
        <v>1.85757</v>
      </c>
      <c r="IE219">
        <v>1.85241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-1.033</v>
      </c>
      <c r="IT219">
        <v>-0.2847</v>
      </c>
      <c r="IU219">
        <v>-0.7885906718864093</v>
      </c>
      <c r="IV219">
        <v>-0.0007240741224296705</v>
      </c>
      <c r="IW219">
        <v>1.394155135453638E-07</v>
      </c>
      <c r="IX219">
        <v>-7.009397865246837E-11</v>
      </c>
      <c r="IY219">
        <v>-0.2677907096197649</v>
      </c>
      <c r="IZ219">
        <v>-0.01839738240005131</v>
      </c>
      <c r="JA219">
        <v>0.0009886339832832726</v>
      </c>
      <c r="JB219">
        <v>-4.895939666473346E-06</v>
      </c>
      <c r="JC219">
        <v>3</v>
      </c>
      <c r="JD219">
        <v>2018</v>
      </c>
      <c r="JE219">
        <v>1</v>
      </c>
      <c r="JF219">
        <v>26</v>
      </c>
      <c r="JG219">
        <v>15789.4</v>
      </c>
      <c r="JH219">
        <v>15789.1</v>
      </c>
      <c r="JI219">
        <v>0.9375</v>
      </c>
      <c r="JJ219">
        <v>2.67578</v>
      </c>
      <c r="JK219">
        <v>1.49658</v>
      </c>
      <c r="JL219">
        <v>2.38281</v>
      </c>
      <c r="JM219">
        <v>1.54907</v>
      </c>
      <c r="JN219">
        <v>2.40356</v>
      </c>
      <c r="JO219">
        <v>46.3566</v>
      </c>
      <c r="JP219">
        <v>13.2127</v>
      </c>
      <c r="JQ219">
        <v>18</v>
      </c>
      <c r="JR219">
        <v>491.28</v>
      </c>
      <c r="JS219">
        <v>442.114</v>
      </c>
      <c r="JT219">
        <v>21.1204</v>
      </c>
      <c r="JU219">
        <v>32.1909</v>
      </c>
      <c r="JV219">
        <v>30.0013</v>
      </c>
      <c r="JW219">
        <v>32.0674</v>
      </c>
      <c r="JX219">
        <v>31.9943</v>
      </c>
      <c r="JY219">
        <v>18.8542</v>
      </c>
      <c r="JZ219">
        <v>36.7601</v>
      </c>
      <c r="KA219">
        <v>0</v>
      </c>
      <c r="KB219">
        <v>21.0992</v>
      </c>
      <c r="KC219">
        <v>319.284</v>
      </c>
      <c r="KD219">
        <v>17.9278</v>
      </c>
      <c r="KE219">
        <v>100.114</v>
      </c>
      <c r="KF219">
        <v>99.9085</v>
      </c>
    </row>
    <row r="220" spans="1:292">
      <c r="A220">
        <v>200</v>
      </c>
      <c r="B220">
        <v>1686155419.5</v>
      </c>
      <c r="C220">
        <v>6168.5</v>
      </c>
      <c r="D220" t="s">
        <v>837</v>
      </c>
      <c r="E220" t="s">
        <v>838</v>
      </c>
      <c r="F220">
        <v>5</v>
      </c>
      <c r="G220" t="s">
        <v>824</v>
      </c>
      <c r="H220">
        <v>1686155412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340.6542215213473</v>
      </c>
      <c r="AJ220">
        <v>349.6573999999999</v>
      </c>
      <c r="AK220">
        <v>-3.175962145592175</v>
      </c>
      <c r="AL220">
        <v>66.85982906046087</v>
      </c>
      <c r="AM220">
        <f>(AO220 - AN220 + DX220*1E3/(8.314*(DZ220+273.15)) * AQ220/DW220 * AP220) * DW220/(100*DK220) * 1000/(1000 - AO220)</f>
        <v>0</v>
      </c>
      <c r="AN220">
        <v>17.97567108420282</v>
      </c>
      <c r="AO220">
        <v>19.36570545454545</v>
      </c>
      <c r="AP220">
        <v>-4.412317009187778E-06</v>
      </c>
      <c r="AQ220">
        <v>99.85709688366431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1.78</v>
      </c>
      <c r="DL220">
        <v>0.5</v>
      </c>
      <c r="DM220" t="s">
        <v>430</v>
      </c>
      <c r="DN220">
        <v>2</v>
      </c>
      <c r="DO220" t="b">
        <v>1</v>
      </c>
      <c r="DP220">
        <v>1686155412</v>
      </c>
      <c r="DQ220">
        <v>364.3402962962963</v>
      </c>
      <c r="DR220">
        <v>349.463074074074</v>
      </c>
      <c r="DS220">
        <v>19.36657777777778</v>
      </c>
      <c r="DT220">
        <v>17.9725037037037</v>
      </c>
      <c r="DU220">
        <v>365.3783333333333</v>
      </c>
      <c r="DV220">
        <v>19.65127407407407</v>
      </c>
      <c r="DW220">
        <v>500.0005925925926</v>
      </c>
      <c r="DX220">
        <v>90.70677037037038</v>
      </c>
      <c r="DY220">
        <v>0.1000051777777778</v>
      </c>
      <c r="DZ220">
        <v>26.66204074074074</v>
      </c>
      <c r="EA220">
        <v>28.02151111111111</v>
      </c>
      <c r="EB220">
        <v>999.9000000000001</v>
      </c>
      <c r="EC220">
        <v>0</v>
      </c>
      <c r="ED220">
        <v>0</v>
      </c>
      <c r="EE220">
        <v>9989.535185185186</v>
      </c>
      <c r="EF220">
        <v>0</v>
      </c>
      <c r="EG220">
        <v>140.0827407407407</v>
      </c>
      <c r="EH220">
        <v>14.87733333333333</v>
      </c>
      <c r="EI220">
        <v>371.5356666666667</v>
      </c>
      <c r="EJ220">
        <v>355.8587777777778</v>
      </c>
      <c r="EK220">
        <v>1.394074444444445</v>
      </c>
      <c r="EL220">
        <v>349.463074074074</v>
      </c>
      <c r="EM220">
        <v>17.9725037037037</v>
      </c>
      <c r="EN220">
        <v>1.75668</v>
      </c>
      <c r="EO220">
        <v>1.630228148148148</v>
      </c>
      <c r="EP220">
        <v>15.40656296296296</v>
      </c>
      <c r="EQ220">
        <v>14.24753703703704</v>
      </c>
      <c r="ER220">
        <v>1999.927407407407</v>
      </c>
      <c r="ES220">
        <v>0.9799993703703705</v>
      </c>
      <c r="ET220">
        <v>0.02000058888888889</v>
      </c>
      <c r="EU220">
        <v>0</v>
      </c>
      <c r="EV220">
        <v>239.7817037037037</v>
      </c>
      <c r="EW220">
        <v>5.00078</v>
      </c>
      <c r="EX220">
        <v>10241.31</v>
      </c>
      <c r="EY220">
        <v>16379.03333333333</v>
      </c>
      <c r="EZ220">
        <v>43.49755555555554</v>
      </c>
      <c r="FA220">
        <v>45.05740740740739</v>
      </c>
      <c r="FB220">
        <v>43.71048148148148</v>
      </c>
      <c r="FC220">
        <v>44.56925925925925</v>
      </c>
      <c r="FD220">
        <v>44.36770370370369</v>
      </c>
      <c r="FE220">
        <v>1955.025555555556</v>
      </c>
      <c r="FF220">
        <v>39.89962962962963</v>
      </c>
      <c r="FG220">
        <v>0</v>
      </c>
      <c r="FH220">
        <v>1686155412.7</v>
      </c>
      <c r="FI220">
        <v>0</v>
      </c>
      <c r="FJ220">
        <v>239.78384</v>
      </c>
      <c r="FK220">
        <v>1.896692319955524</v>
      </c>
      <c r="FL220">
        <v>-23137.49307693548</v>
      </c>
      <c r="FM220">
        <v>10166.9552</v>
      </c>
      <c r="FN220">
        <v>15</v>
      </c>
      <c r="FO220">
        <v>0</v>
      </c>
      <c r="FP220" t="s">
        <v>431</v>
      </c>
      <c r="FQ220">
        <v>1685208052.5</v>
      </c>
      <c r="FR220">
        <v>1685208070</v>
      </c>
      <c r="FS220">
        <v>0</v>
      </c>
      <c r="FT220">
        <v>0.013</v>
      </c>
      <c r="FU220">
        <v>-0.005</v>
      </c>
      <c r="FV220">
        <v>-0.464</v>
      </c>
      <c r="FW220">
        <v>-0.401</v>
      </c>
      <c r="FX220">
        <v>420</v>
      </c>
      <c r="FY220">
        <v>0</v>
      </c>
      <c r="FZ220">
        <v>0.03</v>
      </c>
      <c r="GA220">
        <v>0.02</v>
      </c>
      <c r="GB220">
        <v>13.67056025</v>
      </c>
      <c r="GC220">
        <v>20.39158998123826</v>
      </c>
      <c r="GD220">
        <v>2.062111991195541</v>
      </c>
      <c r="GE220">
        <v>0</v>
      </c>
      <c r="GF220">
        <v>1.39447175</v>
      </c>
      <c r="GG220">
        <v>-0.01279711069418633</v>
      </c>
      <c r="GH220">
        <v>0.002273617038443354</v>
      </c>
      <c r="GI220">
        <v>1</v>
      </c>
      <c r="GJ220">
        <v>1</v>
      </c>
      <c r="GK220">
        <v>2</v>
      </c>
      <c r="GL220" t="s">
        <v>439</v>
      </c>
      <c r="GM220">
        <v>3.10171</v>
      </c>
      <c r="GN220">
        <v>2.75801</v>
      </c>
      <c r="GO220">
        <v>0.07471460000000001</v>
      </c>
      <c r="GP220">
        <v>0.0717568</v>
      </c>
      <c r="GQ220">
        <v>0.09398280000000001</v>
      </c>
      <c r="GR220">
        <v>0.0886701</v>
      </c>
      <c r="GS220">
        <v>23727.6</v>
      </c>
      <c r="GT220">
        <v>23430</v>
      </c>
      <c r="GU220">
        <v>26200.7</v>
      </c>
      <c r="GV220">
        <v>25593.5</v>
      </c>
      <c r="GW220">
        <v>38088</v>
      </c>
      <c r="GX220">
        <v>35387.3</v>
      </c>
      <c r="GY220">
        <v>45808.4</v>
      </c>
      <c r="GZ220">
        <v>42018.8</v>
      </c>
      <c r="HA220">
        <v>1.8469</v>
      </c>
      <c r="HB220">
        <v>1.7483</v>
      </c>
      <c r="HC220">
        <v>-0.0551343</v>
      </c>
      <c r="HD220">
        <v>0</v>
      </c>
      <c r="HE220">
        <v>28.8996</v>
      </c>
      <c r="HF220">
        <v>999.9</v>
      </c>
      <c r="HG220">
        <v>29.8</v>
      </c>
      <c r="HH220">
        <v>44.4</v>
      </c>
      <c r="HI220">
        <v>30.6976</v>
      </c>
      <c r="HJ220">
        <v>62.8006</v>
      </c>
      <c r="HK220">
        <v>27.7724</v>
      </c>
      <c r="HL220">
        <v>1</v>
      </c>
      <c r="HM220">
        <v>0.41813</v>
      </c>
      <c r="HN220">
        <v>6.20151</v>
      </c>
      <c r="HO220">
        <v>20.1936</v>
      </c>
      <c r="HP220">
        <v>5.211</v>
      </c>
      <c r="HQ220">
        <v>11.9801</v>
      </c>
      <c r="HR220">
        <v>4.96345</v>
      </c>
      <c r="HS220">
        <v>3.27413</v>
      </c>
      <c r="HT220">
        <v>9999</v>
      </c>
      <c r="HU220">
        <v>9999</v>
      </c>
      <c r="HV220">
        <v>9999</v>
      </c>
      <c r="HW220">
        <v>58.5</v>
      </c>
      <c r="HX220">
        <v>1.86394</v>
      </c>
      <c r="HY220">
        <v>1.8602</v>
      </c>
      <c r="HZ220">
        <v>1.85852</v>
      </c>
      <c r="IA220">
        <v>1.85989</v>
      </c>
      <c r="IB220">
        <v>1.85989</v>
      </c>
      <c r="IC220">
        <v>1.85851</v>
      </c>
      <c r="ID220">
        <v>1.8576</v>
      </c>
      <c r="IE220">
        <v>1.85242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-1.023</v>
      </c>
      <c r="IT220">
        <v>-0.2847</v>
      </c>
      <c r="IU220">
        <v>-0.7885906718864093</v>
      </c>
      <c r="IV220">
        <v>-0.0007240741224296705</v>
      </c>
      <c r="IW220">
        <v>1.394155135453638E-07</v>
      </c>
      <c r="IX220">
        <v>-7.009397865246837E-11</v>
      </c>
      <c r="IY220">
        <v>-0.2677907096197649</v>
      </c>
      <c r="IZ220">
        <v>-0.01839738240005131</v>
      </c>
      <c r="JA220">
        <v>0.0009886339832832726</v>
      </c>
      <c r="JB220">
        <v>-4.895939666473346E-06</v>
      </c>
      <c r="JC220">
        <v>3</v>
      </c>
      <c r="JD220">
        <v>2018</v>
      </c>
      <c r="JE220">
        <v>1</v>
      </c>
      <c r="JF220">
        <v>26</v>
      </c>
      <c r="JG220">
        <v>15789.5</v>
      </c>
      <c r="JH220">
        <v>15789.2</v>
      </c>
      <c r="JI220">
        <v>0.898438</v>
      </c>
      <c r="JJ220">
        <v>2.677</v>
      </c>
      <c r="JK220">
        <v>1.49658</v>
      </c>
      <c r="JL220">
        <v>2.38159</v>
      </c>
      <c r="JM220">
        <v>1.54785</v>
      </c>
      <c r="JN220">
        <v>2.37915</v>
      </c>
      <c r="JO220">
        <v>46.3566</v>
      </c>
      <c r="JP220">
        <v>13.2127</v>
      </c>
      <c r="JQ220">
        <v>18</v>
      </c>
      <c r="JR220">
        <v>491.046</v>
      </c>
      <c r="JS220">
        <v>441.971</v>
      </c>
      <c r="JT220">
        <v>21.0943</v>
      </c>
      <c r="JU220">
        <v>32.2061</v>
      </c>
      <c r="JV220">
        <v>30.0012</v>
      </c>
      <c r="JW220">
        <v>32.0787</v>
      </c>
      <c r="JX220">
        <v>32.0048</v>
      </c>
      <c r="JY220">
        <v>18.0698</v>
      </c>
      <c r="JZ220">
        <v>36.7601</v>
      </c>
      <c r="KA220">
        <v>0</v>
      </c>
      <c r="KB220">
        <v>21.0876</v>
      </c>
      <c r="KC220">
        <v>299.202</v>
      </c>
      <c r="KD220">
        <v>17.9278</v>
      </c>
      <c r="KE220">
        <v>100.112</v>
      </c>
      <c r="KF220">
        <v>99.90730000000001</v>
      </c>
    </row>
    <row r="221" spans="1:292">
      <c r="A221">
        <v>201</v>
      </c>
      <c r="B221">
        <v>1686155424.5</v>
      </c>
      <c r="C221">
        <v>6173.5</v>
      </c>
      <c r="D221" t="s">
        <v>839</v>
      </c>
      <c r="E221" t="s">
        <v>840</v>
      </c>
      <c r="F221">
        <v>5</v>
      </c>
      <c r="G221" t="s">
        <v>824</v>
      </c>
      <c r="H221">
        <v>1686155416.714286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324.0992696409249</v>
      </c>
      <c r="AJ221">
        <v>333.4242181818178</v>
      </c>
      <c r="AK221">
        <v>-3.249342946475322</v>
      </c>
      <c r="AL221">
        <v>66.85982906046087</v>
      </c>
      <c r="AM221">
        <f>(AO221 - AN221 + DX221*1E3/(8.314*(DZ221+273.15)) * AQ221/DW221 * AP221) * DW221/(100*DK221) * 1000/(1000 - AO221)</f>
        <v>0</v>
      </c>
      <c r="AN221">
        <v>17.97696953043857</v>
      </c>
      <c r="AO221">
        <v>19.35994727272727</v>
      </c>
      <c r="AP221">
        <v>-1.39876906944787E-05</v>
      </c>
      <c r="AQ221">
        <v>99.85709688366431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1.78</v>
      </c>
      <c r="DL221">
        <v>0.5</v>
      </c>
      <c r="DM221" t="s">
        <v>430</v>
      </c>
      <c r="DN221">
        <v>2</v>
      </c>
      <c r="DO221" t="b">
        <v>1</v>
      </c>
      <c r="DP221">
        <v>1686155416.714286</v>
      </c>
      <c r="DQ221">
        <v>349.8744285714285</v>
      </c>
      <c r="DR221">
        <v>334.1727142857143</v>
      </c>
      <c r="DS221">
        <v>19.36544285714285</v>
      </c>
      <c r="DT221">
        <v>17.97487142857143</v>
      </c>
      <c r="DU221">
        <v>350.9029285714286</v>
      </c>
      <c r="DV221">
        <v>19.65015714285715</v>
      </c>
      <c r="DW221">
        <v>499.9989285714286</v>
      </c>
      <c r="DX221">
        <v>90.70735000000001</v>
      </c>
      <c r="DY221">
        <v>0.09995949642857145</v>
      </c>
      <c r="DZ221">
        <v>26.64391071428572</v>
      </c>
      <c r="EA221">
        <v>28.00791785714286</v>
      </c>
      <c r="EB221">
        <v>999.9000000000002</v>
      </c>
      <c r="EC221">
        <v>0</v>
      </c>
      <c r="ED221">
        <v>0</v>
      </c>
      <c r="EE221">
        <v>9993.747142857144</v>
      </c>
      <c r="EF221">
        <v>0</v>
      </c>
      <c r="EG221">
        <v>120.9650357142857</v>
      </c>
      <c r="EH221">
        <v>15.70165714285714</v>
      </c>
      <c r="EI221">
        <v>356.7836428571429</v>
      </c>
      <c r="EJ221">
        <v>340.2894642857142</v>
      </c>
      <c r="EK221">
        <v>1.39058</v>
      </c>
      <c r="EL221">
        <v>334.1727142857143</v>
      </c>
      <c r="EM221">
        <v>17.97487142857143</v>
      </c>
      <c r="EN221">
        <v>1.756587857142857</v>
      </c>
      <c r="EO221">
        <v>1.6304525</v>
      </c>
      <c r="EP221">
        <v>15.40574285714285</v>
      </c>
      <c r="EQ221">
        <v>14.24966071428571</v>
      </c>
      <c r="ER221">
        <v>1999.955357142857</v>
      </c>
      <c r="ES221">
        <v>0.9799970714285716</v>
      </c>
      <c r="ET221">
        <v>0.02000302857142857</v>
      </c>
      <c r="EU221">
        <v>0</v>
      </c>
      <c r="EV221">
        <v>239.9546785714286</v>
      </c>
      <c r="EW221">
        <v>5.00078</v>
      </c>
      <c r="EX221">
        <v>8890.372857142856</v>
      </c>
      <c r="EY221">
        <v>16379.24642857143</v>
      </c>
      <c r="EZ221">
        <v>43.50196428571427</v>
      </c>
      <c r="FA221">
        <v>45.06199999999998</v>
      </c>
      <c r="FB221">
        <v>43.78553571428571</v>
      </c>
      <c r="FC221">
        <v>44.58464285714285</v>
      </c>
      <c r="FD221">
        <v>44.36792857142856</v>
      </c>
      <c r="FE221">
        <v>1955.050357142857</v>
      </c>
      <c r="FF221">
        <v>39.90321428571429</v>
      </c>
      <c r="FG221">
        <v>0</v>
      </c>
      <c r="FH221">
        <v>1686155417.5</v>
      </c>
      <c r="FI221">
        <v>0</v>
      </c>
      <c r="FJ221">
        <v>239.9816</v>
      </c>
      <c r="FK221">
        <v>2.698153858708579</v>
      </c>
      <c r="FL221">
        <v>-13703.11844288532</v>
      </c>
      <c r="FM221">
        <v>8783.991600000001</v>
      </c>
      <c r="FN221">
        <v>15</v>
      </c>
      <c r="FO221">
        <v>0</v>
      </c>
      <c r="FP221" t="s">
        <v>431</v>
      </c>
      <c r="FQ221">
        <v>1685208052.5</v>
      </c>
      <c r="FR221">
        <v>1685208070</v>
      </c>
      <c r="FS221">
        <v>0</v>
      </c>
      <c r="FT221">
        <v>0.013</v>
      </c>
      <c r="FU221">
        <v>-0.005</v>
      </c>
      <c r="FV221">
        <v>-0.464</v>
      </c>
      <c r="FW221">
        <v>-0.401</v>
      </c>
      <c r="FX221">
        <v>420</v>
      </c>
      <c r="FY221">
        <v>0</v>
      </c>
      <c r="FZ221">
        <v>0.03</v>
      </c>
      <c r="GA221">
        <v>0.02</v>
      </c>
      <c r="GB221">
        <v>15.15425365853659</v>
      </c>
      <c r="GC221">
        <v>11.36215400696863</v>
      </c>
      <c r="GD221">
        <v>1.144127476075549</v>
      </c>
      <c r="GE221">
        <v>0</v>
      </c>
      <c r="GF221">
        <v>1.392119268292683</v>
      </c>
      <c r="GG221">
        <v>-0.04042599303135849</v>
      </c>
      <c r="GH221">
        <v>0.004385480139046368</v>
      </c>
      <c r="GI221">
        <v>1</v>
      </c>
      <c r="GJ221">
        <v>1</v>
      </c>
      <c r="GK221">
        <v>2</v>
      </c>
      <c r="GL221" t="s">
        <v>439</v>
      </c>
      <c r="GM221">
        <v>3.10169</v>
      </c>
      <c r="GN221">
        <v>2.75791</v>
      </c>
      <c r="GO221">
        <v>0.0719436</v>
      </c>
      <c r="GP221">
        <v>0.0688187</v>
      </c>
      <c r="GQ221">
        <v>0.09396160000000001</v>
      </c>
      <c r="GR221">
        <v>0.0886721</v>
      </c>
      <c r="GS221">
        <v>23798</v>
      </c>
      <c r="GT221">
        <v>23503.6</v>
      </c>
      <c r="GU221">
        <v>26200.2</v>
      </c>
      <c r="GV221">
        <v>25592.9</v>
      </c>
      <c r="GW221">
        <v>38087.8</v>
      </c>
      <c r="GX221">
        <v>35386.3</v>
      </c>
      <c r="GY221">
        <v>45807.5</v>
      </c>
      <c r="GZ221">
        <v>42018.1</v>
      </c>
      <c r="HA221">
        <v>1.84683</v>
      </c>
      <c r="HB221">
        <v>1.74815</v>
      </c>
      <c r="HC221">
        <v>-0.0581145</v>
      </c>
      <c r="HD221">
        <v>0</v>
      </c>
      <c r="HE221">
        <v>28.9135</v>
      </c>
      <c r="HF221">
        <v>999.9</v>
      </c>
      <c r="HG221">
        <v>29.8</v>
      </c>
      <c r="HH221">
        <v>44.4</v>
      </c>
      <c r="HI221">
        <v>30.6988</v>
      </c>
      <c r="HJ221">
        <v>62.5406</v>
      </c>
      <c r="HK221">
        <v>27.8205</v>
      </c>
      <c r="HL221">
        <v>1</v>
      </c>
      <c r="HM221">
        <v>0.41907</v>
      </c>
      <c r="HN221">
        <v>5.80998</v>
      </c>
      <c r="HO221">
        <v>20.2049</v>
      </c>
      <c r="HP221">
        <v>5.2113</v>
      </c>
      <c r="HQ221">
        <v>11.98</v>
      </c>
      <c r="HR221">
        <v>4.9635</v>
      </c>
      <c r="HS221">
        <v>3.27423</v>
      </c>
      <c r="HT221">
        <v>9999</v>
      </c>
      <c r="HU221">
        <v>9999</v>
      </c>
      <c r="HV221">
        <v>9999</v>
      </c>
      <c r="HW221">
        <v>58.5</v>
      </c>
      <c r="HX221">
        <v>1.86397</v>
      </c>
      <c r="HY221">
        <v>1.8602</v>
      </c>
      <c r="HZ221">
        <v>1.85853</v>
      </c>
      <c r="IA221">
        <v>1.85989</v>
      </c>
      <c r="IB221">
        <v>1.85989</v>
      </c>
      <c r="IC221">
        <v>1.85851</v>
      </c>
      <c r="ID221">
        <v>1.85758</v>
      </c>
      <c r="IE221">
        <v>1.85241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-1.013</v>
      </c>
      <c r="IT221">
        <v>-0.2848</v>
      </c>
      <c r="IU221">
        <v>-0.7885906718864093</v>
      </c>
      <c r="IV221">
        <v>-0.0007240741224296705</v>
      </c>
      <c r="IW221">
        <v>1.394155135453638E-07</v>
      </c>
      <c r="IX221">
        <v>-7.009397865246837E-11</v>
      </c>
      <c r="IY221">
        <v>-0.2677907096197649</v>
      </c>
      <c r="IZ221">
        <v>-0.01839738240005131</v>
      </c>
      <c r="JA221">
        <v>0.0009886339832832726</v>
      </c>
      <c r="JB221">
        <v>-4.895939666473346E-06</v>
      </c>
      <c r="JC221">
        <v>3</v>
      </c>
      <c r="JD221">
        <v>2018</v>
      </c>
      <c r="JE221">
        <v>1</v>
      </c>
      <c r="JF221">
        <v>26</v>
      </c>
      <c r="JG221">
        <v>15789.5</v>
      </c>
      <c r="JH221">
        <v>15789.2</v>
      </c>
      <c r="JI221">
        <v>0.861816</v>
      </c>
      <c r="JJ221">
        <v>2.67212</v>
      </c>
      <c r="JK221">
        <v>1.49658</v>
      </c>
      <c r="JL221">
        <v>2.38037</v>
      </c>
      <c r="JM221">
        <v>1.54907</v>
      </c>
      <c r="JN221">
        <v>2.41089</v>
      </c>
      <c r="JO221">
        <v>46.3566</v>
      </c>
      <c r="JP221">
        <v>13.2915</v>
      </c>
      <c r="JQ221">
        <v>18</v>
      </c>
      <c r="JR221">
        <v>491.077</v>
      </c>
      <c r="JS221">
        <v>441.947</v>
      </c>
      <c r="JT221">
        <v>21.0783</v>
      </c>
      <c r="JU221">
        <v>32.2222</v>
      </c>
      <c r="JV221">
        <v>30.001</v>
      </c>
      <c r="JW221">
        <v>32.0892</v>
      </c>
      <c r="JX221">
        <v>32.0145</v>
      </c>
      <c r="JY221">
        <v>17.3344</v>
      </c>
      <c r="JZ221">
        <v>36.7601</v>
      </c>
      <c r="KA221">
        <v>0</v>
      </c>
      <c r="KB221">
        <v>21.6435</v>
      </c>
      <c r="KC221">
        <v>285.829</v>
      </c>
      <c r="KD221">
        <v>17.9278</v>
      </c>
      <c r="KE221">
        <v>100.11</v>
      </c>
      <c r="KF221">
        <v>99.9055</v>
      </c>
    </row>
    <row r="222" spans="1:292">
      <c r="A222">
        <v>202</v>
      </c>
      <c r="B222">
        <v>1686155429.5</v>
      </c>
      <c r="C222">
        <v>6178.5</v>
      </c>
      <c r="D222" t="s">
        <v>841</v>
      </c>
      <c r="E222" t="s">
        <v>842</v>
      </c>
      <c r="F222">
        <v>5</v>
      </c>
      <c r="G222" t="s">
        <v>824</v>
      </c>
      <c r="H222">
        <v>1686155422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307.239473136092</v>
      </c>
      <c r="AJ222">
        <v>317.0511515151515</v>
      </c>
      <c r="AK222">
        <v>-3.28169743689525</v>
      </c>
      <c r="AL222">
        <v>66.85982906046087</v>
      </c>
      <c r="AM222">
        <f>(AO222 - AN222 + DX222*1E3/(8.314*(DZ222+273.15)) * AQ222/DW222 * AP222) * DW222/(100*DK222) * 1000/(1000 - AO222)</f>
        <v>0</v>
      </c>
      <c r="AN222">
        <v>17.97930582132575</v>
      </c>
      <c r="AO222">
        <v>19.36161696969696</v>
      </c>
      <c r="AP222">
        <v>-8.696151508113857E-08</v>
      </c>
      <c r="AQ222">
        <v>99.85709688366431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1.78</v>
      </c>
      <c r="DL222">
        <v>0.5</v>
      </c>
      <c r="DM222" t="s">
        <v>430</v>
      </c>
      <c r="DN222">
        <v>2</v>
      </c>
      <c r="DO222" t="b">
        <v>1</v>
      </c>
      <c r="DP222">
        <v>1686155422</v>
      </c>
      <c r="DQ222">
        <v>333.272962962963</v>
      </c>
      <c r="DR222">
        <v>316.8112592592592</v>
      </c>
      <c r="DS222">
        <v>19.36243333333333</v>
      </c>
      <c r="DT222">
        <v>17.97708888888889</v>
      </c>
      <c r="DU222">
        <v>334.2906296296296</v>
      </c>
      <c r="DV222">
        <v>19.64718518518519</v>
      </c>
      <c r="DW222">
        <v>499.9811481481481</v>
      </c>
      <c r="DX222">
        <v>90.7075814814815</v>
      </c>
      <c r="DY222">
        <v>0.09993744444444445</v>
      </c>
      <c r="DZ222">
        <v>26.61598888888889</v>
      </c>
      <c r="EA222">
        <v>27.98242592592593</v>
      </c>
      <c r="EB222">
        <v>999.9000000000001</v>
      </c>
      <c r="EC222">
        <v>0</v>
      </c>
      <c r="ED222">
        <v>0</v>
      </c>
      <c r="EE222">
        <v>9997.777777777777</v>
      </c>
      <c r="EF222">
        <v>0</v>
      </c>
      <c r="EG222">
        <v>103.1926962962963</v>
      </c>
      <c r="EH222">
        <v>16.46166296296296</v>
      </c>
      <c r="EI222">
        <v>339.8533703703704</v>
      </c>
      <c r="EJ222">
        <v>322.6108888888889</v>
      </c>
      <c r="EK222">
        <v>1.38535037037037</v>
      </c>
      <c r="EL222">
        <v>316.8112592592592</v>
      </c>
      <c r="EM222">
        <v>17.97708888888889</v>
      </c>
      <c r="EN222">
        <v>1.756318888888889</v>
      </c>
      <c r="EO222">
        <v>1.630658148148148</v>
      </c>
      <c r="EP222">
        <v>15.40335555555556</v>
      </c>
      <c r="EQ222">
        <v>14.2515962962963</v>
      </c>
      <c r="ER222">
        <v>2000.002222222222</v>
      </c>
      <c r="ES222">
        <v>0.9799977777777777</v>
      </c>
      <c r="ET222">
        <v>0.02000232962962963</v>
      </c>
      <c r="EU222">
        <v>0</v>
      </c>
      <c r="EV222">
        <v>240.1797037037037</v>
      </c>
      <c r="EW222">
        <v>5.00078</v>
      </c>
      <c r="EX222">
        <v>8006.292962962963</v>
      </c>
      <c r="EY222">
        <v>16379.64074074074</v>
      </c>
      <c r="EZ222">
        <v>43.51125925925925</v>
      </c>
      <c r="FA222">
        <v>45.06899999999999</v>
      </c>
      <c r="FB222">
        <v>43.86088888888889</v>
      </c>
      <c r="FC222">
        <v>44.58548148148148</v>
      </c>
      <c r="FD222">
        <v>44.35151851851851</v>
      </c>
      <c r="FE222">
        <v>1955.098518518519</v>
      </c>
      <c r="FF222">
        <v>39.90185185185186</v>
      </c>
      <c r="FG222">
        <v>0</v>
      </c>
      <c r="FH222">
        <v>1686155422.9</v>
      </c>
      <c r="FI222">
        <v>0</v>
      </c>
      <c r="FJ222">
        <v>240.1871538461538</v>
      </c>
      <c r="FK222">
        <v>2.219829065658511</v>
      </c>
      <c r="FL222">
        <v>-3047.796234368346</v>
      </c>
      <c r="FM222">
        <v>8015.796923076923</v>
      </c>
      <c r="FN222">
        <v>15</v>
      </c>
      <c r="FO222">
        <v>0</v>
      </c>
      <c r="FP222" t="s">
        <v>431</v>
      </c>
      <c r="FQ222">
        <v>1685208052.5</v>
      </c>
      <c r="FR222">
        <v>1685208070</v>
      </c>
      <c r="FS222">
        <v>0</v>
      </c>
      <c r="FT222">
        <v>0.013</v>
      </c>
      <c r="FU222">
        <v>-0.005</v>
      </c>
      <c r="FV222">
        <v>-0.464</v>
      </c>
      <c r="FW222">
        <v>-0.401</v>
      </c>
      <c r="FX222">
        <v>420</v>
      </c>
      <c r="FY222">
        <v>0</v>
      </c>
      <c r="FZ222">
        <v>0.03</v>
      </c>
      <c r="GA222">
        <v>0.02</v>
      </c>
      <c r="GB222">
        <v>15.84765853658537</v>
      </c>
      <c r="GC222">
        <v>8.936763763066212</v>
      </c>
      <c r="GD222">
        <v>0.8958489700062578</v>
      </c>
      <c r="GE222">
        <v>0</v>
      </c>
      <c r="GF222">
        <v>1.388901707317073</v>
      </c>
      <c r="GG222">
        <v>-0.05972132404181388</v>
      </c>
      <c r="GH222">
        <v>0.006078899090973547</v>
      </c>
      <c r="GI222">
        <v>1</v>
      </c>
      <c r="GJ222">
        <v>1</v>
      </c>
      <c r="GK222">
        <v>2</v>
      </c>
      <c r="GL222" t="s">
        <v>439</v>
      </c>
      <c r="GM222">
        <v>3.10174</v>
      </c>
      <c r="GN222">
        <v>2.75808</v>
      </c>
      <c r="GO222">
        <v>0.0690849</v>
      </c>
      <c r="GP222">
        <v>0.0658146</v>
      </c>
      <c r="GQ222">
        <v>0.09397469999999999</v>
      </c>
      <c r="GR222">
        <v>0.0886748</v>
      </c>
      <c r="GS222">
        <v>23870.9</v>
      </c>
      <c r="GT222">
        <v>23579</v>
      </c>
      <c r="GU222">
        <v>26199.9</v>
      </c>
      <c r="GV222">
        <v>25592.6</v>
      </c>
      <c r="GW222">
        <v>38086.3</v>
      </c>
      <c r="GX222">
        <v>35385.4</v>
      </c>
      <c r="GY222">
        <v>45806.9</v>
      </c>
      <c r="GZ222">
        <v>42017.5</v>
      </c>
      <c r="HA222">
        <v>1.84715</v>
      </c>
      <c r="HB222">
        <v>1.74797</v>
      </c>
      <c r="HC222">
        <v>-0.0602528</v>
      </c>
      <c r="HD222">
        <v>0</v>
      </c>
      <c r="HE222">
        <v>28.9173</v>
      </c>
      <c r="HF222">
        <v>999.9</v>
      </c>
      <c r="HG222">
        <v>29.9</v>
      </c>
      <c r="HH222">
        <v>44.4</v>
      </c>
      <c r="HI222">
        <v>30.8018</v>
      </c>
      <c r="HJ222">
        <v>62.4006</v>
      </c>
      <c r="HK222">
        <v>27.8966</v>
      </c>
      <c r="HL222">
        <v>1</v>
      </c>
      <c r="HM222">
        <v>0.409365</v>
      </c>
      <c r="HN222">
        <v>4.05233</v>
      </c>
      <c r="HO222">
        <v>20.2608</v>
      </c>
      <c r="HP222">
        <v>5.20741</v>
      </c>
      <c r="HQ222">
        <v>11.98</v>
      </c>
      <c r="HR222">
        <v>4.9627</v>
      </c>
      <c r="HS222">
        <v>3.2736</v>
      </c>
      <c r="HT222">
        <v>9999</v>
      </c>
      <c r="HU222">
        <v>9999</v>
      </c>
      <c r="HV222">
        <v>9999</v>
      </c>
      <c r="HW222">
        <v>58.5</v>
      </c>
      <c r="HX222">
        <v>1.86401</v>
      </c>
      <c r="HY222">
        <v>1.8602</v>
      </c>
      <c r="HZ222">
        <v>1.85856</v>
      </c>
      <c r="IA222">
        <v>1.8599</v>
      </c>
      <c r="IB222">
        <v>1.85989</v>
      </c>
      <c r="IC222">
        <v>1.85852</v>
      </c>
      <c r="ID222">
        <v>1.8576</v>
      </c>
      <c r="IE222">
        <v>1.85242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-1.002</v>
      </c>
      <c r="IT222">
        <v>-0.2847</v>
      </c>
      <c r="IU222">
        <v>-0.7885906718864093</v>
      </c>
      <c r="IV222">
        <v>-0.0007240741224296705</v>
      </c>
      <c r="IW222">
        <v>1.394155135453638E-07</v>
      </c>
      <c r="IX222">
        <v>-7.009397865246837E-11</v>
      </c>
      <c r="IY222">
        <v>-0.2677907096197649</v>
      </c>
      <c r="IZ222">
        <v>-0.01839738240005131</v>
      </c>
      <c r="JA222">
        <v>0.0009886339832832726</v>
      </c>
      <c r="JB222">
        <v>-4.895939666473346E-06</v>
      </c>
      <c r="JC222">
        <v>3</v>
      </c>
      <c r="JD222">
        <v>2018</v>
      </c>
      <c r="JE222">
        <v>1</v>
      </c>
      <c r="JF222">
        <v>26</v>
      </c>
      <c r="JG222">
        <v>15789.6</v>
      </c>
      <c r="JH222">
        <v>15789.3</v>
      </c>
      <c r="JI222">
        <v>0.821533</v>
      </c>
      <c r="JJ222">
        <v>2.67212</v>
      </c>
      <c r="JK222">
        <v>1.49658</v>
      </c>
      <c r="JL222">
        <v>2.38037</v>
      </c>
      <c r="JM222">
        <v>1.54785</v>
      </c>
      <c r="JN222">
        <v>2.41211</v>
      </c>
      <c r="JO222">
        <v>46.3566</v>
      </c>
      <c r="JP222">
        <v>13.274</v>
      </c>
      <c r="JQ222">
        <v>18</v>
      </c>
      <c r="JR222">
        <v>491.355</v>
      </c>
      <c r="JS222">
        <v>441.912</v>
      </c>
      <c r="JT222">
        <v>21.4554</v>
      </c>
      <c r="JU222">
        <v>32.2374</v>
      </c>
      <c r="JV222">
        <v>29.9942</v>
      </c>
      <c r="JW222">
        <v>32.1005</v>
      </c>
      <c r="JX222">
        <v>32.025</v>
      </c>
      <c r="JY222">
        <v>16.528</v>
      </c>
      <c r="JZ222">
        <v>36.7601</v>
      </c>
      <c r="KA222">
        <v>0</v>
      </c>
      <c r="KB222">
        <v>21.6754</v>
      </c>
      <c r="KC222">
        <v>265.673</v>
      </c>
      <c r="KD222">
        <v>17.8402</v>
      </c>
      <c r="KE222">
        <v>100.108</v>
      </c>
      <c r="KF222">
        <v>99.9042</v>
      </c>
    </row>
    <row r="223" spans="1:292">
      <c r="A223">
        <v>203</v>
      </c>
      <c r="B223">
        <v>1686155434.5</v>
      </c>
      <c r="C223">
        <v>6183.5</v>
      </c>
      <c r="D223" t="s">
        <v>843</v>
      </c>
      <c r="E223" t="s">
        <v>844</v>
      </c>
      <c r="F223">
        <v>5</v>
      </c>
      <c r="G223" t="s">
        <v>824</v>
      </c>
      <c r="H223">
        <v>1686155426.714286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290.2978776247748</v>
      </c>
      <c r="AJ223">
        <v>300.5841151515151</v>
      </c>
      <c r="AK223">
        <v>-3.297585845347309</v>
      </c>
      <c r="AL223">
        <v>66.85982906046087</v>
      </c>
      <c r="AM223">
        <f>(AO223 - AN223 + DX223*1E3/(8.314*(DZ223+273.15)) * AQ223/DW223 * AP223) * DW223/(100*DK223) * 1000/(1000 - AO223)</f>
        <v>0</v>
      </c>
      <c r="AN223">
        <v>17.97830263142763</v>
      </c>
      <c r="AO223">
        <v>19.37836181818183</v>
      </c>
      <c r="AP223">
        <v>4.237989395052504E-05</v>
      </c>
      <c r="AQ223">
        <v>99.85709688366431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1.78</v>
      </c>
      <c r="DL223">
        <v>0.5</v>
      </c>
      <c r="DM223" t="s">
        <v>430</v>
      </c>
      <c r="DN223">
        <v>2</v>
      </c>
      <c r="DO223" t="b">
        <v>1</v>
      </c>
      <c r="DP223">
        <v>1686155426.714286</v>
      </c>
      <c r="DQ223">
        <v>318.225</v>
      </c>
      <c r="DR223">
        <v>301.2552857142858</v>
      </c>
      <c r="DS223">
        <v>19.36456071428571</v>
      </c>
      <c r="DT223">
        <v>17.97710357142858</v>
      </c>
      <c r="DU223">
        <v>319.2328214285714</v>
      </c>
      <c r="DV223">
        <v>19.64927857142857</v>
      </c>
      <c r="DW223">
        <v>499.9914285714285</v>
      </c>
      <c r="DX223">
        <v>90.70774642857143</v>
      </c>
      <c r="DY223">
        <v>0.09989677142857142</v>
      </c>
      <c r="DZ223">
        <v>26.58953928571429</v>
      </c>
      <c r="EA223">
        <v>27.95346071428571</v>
      </c>
      <c r="EB223">
        <v>999.9000000000002</v>
      </c>
      <c r="EC223">
        <v>0</v>
      </c>
      <c r="ED223">
        <v>0</v>
      </c>
      <c r="EE223">
        <v>10013.1625</v>
      </c>
      <c r="EF223">
        <v>0</v>
      </c>
      <c r="EG223">
        <v>97.59261071428571</v>
      </c>
      <c r="EH223">
        <v>16.96965</v>
      </c>
      <c r="EI223">
        <v>324.5089285714286</v>
      </c>
      <c r="EJ223">
        <v>306.7701428571428</v>
      </c>
      <c r="EK223">
        <v>1.387463214285714</v>
      </c>
      <c r="EL223">
        <v>301.2552857142858</v>
      </c>
      <c r="EM223">
        <v>17.97710357142858</v>
      </c>
      <c r="EN223">
        <v>1.756515357142857</v>
      </c>
      <c r="EO223">
        <v>1.630662142857143</v>
      </c>
      <c r="EP223">
        <v>15.40509642857143</v>
      </c>
      <c r="EQ223">
        <v>14.25163214285714</v>
      </c>
      <c r="ER223">
        <v>2000.047142857143</v>
      </c>
      <c r="ES223">
        <v>0.9799983928571431</v>
      </c>
      <c r="ET223">
        <v>0.02000171071428572</v>
      </c>
      <c r="EU223">
        <v>0</v>
      </c>
      <c r="EV223">
        <v>240.3896785714286</v>
      </c>
      <c r="EW223">
        <v>5.00078</v>
      </c>
      <c r="EX223">
        <v>7843.379642857144</v>
      </c>
      <c r="EY223">
        <v>16380.01071428572</v>
      </c>
      <c r="EZ223">
        <v>43.52417857142856</v>
      </c>
      <c r="FA223">
        <v>45.089</v>
      </c>
      <c r="FB223">
        <v>43.91039285714284</v>
      </c>
      <c r="FC223">
        <v>44.60925</v>
      </c>
      <c r="FD223">
        <v>44.36582142857143</v>
      </c>
      <c r="FE223">
        <v>1955.144642857143</v>
      </c>
      <c r="FF223">
        <v>39.9</v>
      </c>
      <c r="FG223">
        <v>0</v>
      </c>
      <c r="FH223">
        <v>1686155427.7</v>
      </c>
      <c r="FI223">
        <v>0</v>
      </c>
      <c r="FJ223">
        <v>240.4116538461539</v>
      </c>
      <c r="FK223">
        <v>2.471555553795676</v>
      </c>
      <c r="FL223">
        <v>-720.4058126893892</v>
      </c>
      <c r="FM223">
        <v>7840.381153846154</v>
      </c>
      <c r="FN223">
        <v>15</v>
      </c>
      <c r="FO223">
        <v>0</v>
      </c>
      <c r="FP223" t="s">
        <v>431</v>
      </c>
      <c r="FQ223">
        <v>1685208052.5</v>
      </c>
      <c r="FR223">
        <v>1685208070</v>
      </c>
      <c r="FS223">
        <v>0</v>
      </c>
      <c r="FT223">
        <v>0.013</v>
      </c>
      <c r="FU223">
        <v>-0.005</v>
      </c>
      <c r="FV223">
        <v>-0.464</v>
      </c>
      <c r="FW223">
        <v>-0.401</v>
      </c>
      <c r="FX223">
        <v>420</v>
      </c>
      <c r="FY223">
        <v>0</v>
      </c>
      <c r="FZ223">
        <v>0.03</v>
      </c>
      <c r="GA223">
        <v>0.02</v>
      </c>
      <c r="GB223">
        <v>16.66965609756097</v>
      </c>
      <c r="GC223">
        <v>6.593849477351908</v>
      </c>
      <c r="GD223">
        <v>0.651524621719488</v>
      </c>
      <c r="GE223">
        <v>0</v>
      </c>
      <c r="GF223">
        <v>1.388373902439024</v>
      </c>
      <c r="GG223">
        <v>0.007208362369336327</v>
      </c>
      <c r="GH223">
        <v>0.007479912572219177</v>
      </c>
      <c r="GI223">
        <v>1</v>
      </c>
      <c r="GJ223">
        <v>1</v>
      </c>
      <c r="GK223">
        <v>2</v>
      </c>
      <c r="GL223" t="s">
        <v>439</v>
      </c>
      <c r="GM223">
        <v>3.10191</v>
      </c>
      <c r="GN223">
        <v>2.7584</v>
      </c>
      <c r="GO223">
        <v>0.0661523</v>
      </c>
      <c r="GP223">
        <v>0.06270770000000001</v>
      </c>
      <c r="GQ223">
        <v>0.0940266</v>
      </c>
      <c r="GR223">
        <v>0.0886033</v>
      </c>
      <c r="GS223">
        <v>23946.1</v>
      </c>
      <c r="GT223">
        <v>23657.2</v>
      </c>
      <c r="GU223">
        <v>26199.9</v>
      </c>
      <c r="GV223">
        <v>25592.5</v>
      </c>
      <c r="GW223">
        <v>38083.8</v>
      </c>
      <c r="GX223">
        <v>35387.8</v>
      </c>
      <c r="GY223">
        <v>45806.8</v>
      </c>
      <c r="GZ223">
        <v>42017.5</v>
      </c>
      <c r="HA223">
        <v>1.84687</v>
      </c>
      <c r="HB223">
        <v>1.74743</v>
      </c>
      <c r="HC223">
        <v>-0.0618249</v>
      </c>
      <c r="HD223">
        <v>0</v>
      </c>
      <c r="HE223">
        <v>28.9121</v>
      </c>
      <c r="HF223">
        <v>999.9</v>
      </c>
      <c r="HG223">
        <v>29.9</v>
      </c>
      <c r="HH223">
        <v>44.4</v>
      </c>
      <c r="HI223">
        <v>30.8007</v>
      </c>
      <c r="HJ223">
        <v>62.4106</v>
      </c>
      <c r="HK223">
        <v>27.7845</v>
      </c>
      <c r="HL223">
        <v>1</v>
      </c>
      <c r="HM223">
        <v>0.409919</v>
      </c>
      <c r="HN223">
        <v>4.60024</v>
      </c>
      <c r="HO223">
        <v>20.2473</v>
      </c>
      <c r="HP223">
        <v>5.20995</v>
      </c>
      <c r="HQ223">
        <v>11.98</v>
      </c>
      <c r="HR223">
        <v>4.9633</v>
      </c>
      <c r="HS223">
        <v>3.27413</v>
      </c>
      <c r="HT223">
        <v>9999</v>
      </c>
      <c r="HU223">
        <v>9999</v>
      </c>
      <c r="HV223">
        <v>9999</v>
      </c>
      <c r="HW223">
        <v>58.5</v>
      </c>
      <c r="HX223">
        <v>1.86401</v>
      </c>
      <c r="HY223">
        <v>1.8602</v>
      </c>
      <c r="HZ223">
        <v>1.85855</v>
      </c>
      <c r="IA223">
        <v>1.8599</v>
      </c>
      <c r="IB223">
        <v>1.85989</v>
      </c>
      <c r="IC223">
        <v>1.85852</v>
      </c>
      <c r="ID223">
        <v>1.8576</v>
      </c>
      <c r="IE223">
        <v>1.85242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-0.991</v>
      </c>
      <c r="IT223">
        <v>-0.2845</v>
      </c>
      <c r="IU223">
        <v>-0.7885906718864093</v>
      </c>
      <c r="IV223">
        <v>-0.0007240741224296705</v>
      </c>
      <c r="IW223">
        <v>1.394155135453638E-07</v>
      </c>
      <c r="IX223">
        <v>-7.009397865246837E-11</v>
      </c>
      <c r="IY223">
        <v>-0.2677907096197649</v>
      </c>
      <c r="IZ223">
        <v>-0.01839738240005131</v>
      </c>
      <c r="JA223">
        <v>0.0009886339832832726</v>
      </c>
      <c r="JB223">
        <v>-4.895939666473346E-06</v>
      </c>
      <c r="JC223">
        <v>3</v>
      </c>
      <c r="JD223">
        <v>2018</v>
      </c>
      <c r="JE223">
        <v>1</v>
      </c>
      <c r="JF223">
        <v>26</v>
      </c>
      <c r="JG223">
        <v>15789.7</v>
      </c>
      <c r="JH223">
        <v>15789.4</v>
      </c>
      <c r="JI223">
        <v>0.783691</v>
      </c>
      <c r="JJ223">
        <v>2.677</v>
      </c>
      <c r="JK223">
        <v>1.49658</v>
      </c>
      <c r="JL223">
        <v>2.38159</v>
      </c>
      <c r="JM223">
        <v>1.54785</v>
      </c>
      <c r="JN223">
        <v>2.46948</v>
      </c>
      <c r="JO223">
        <v>46.3566</v>
      </c>
      <c r="JP223">
        <v>13.2652</v>
      </c>
      <c r="JQ223">
        <v>18</v>
      </c>
      <c r="JR223">
        <v>491.271</v>
      </c>
      <c r="JS223">
        <v>441.641</v>
      </c>
      <c r="JT223">
        <v>21.6789</v>
      </c>
      <c r="JU223">
        <v>32.2535</v>
      </c>
      <c r="JV223">
        <v>29.9985</v>
      </c>
      <c r="JW223">
        <v>32.1118</v>
      </c>
      <c r="JX223">
        <v>32.0348</v>
      </c>
      <c r="JY223">
        <v>15.783</v>
      </c>
      <c r="JZ223">
        <v>37.0369</v>
      </c>
      <c r="KA223">
        <v>0</v>
      </c>
      <c r="KB223">
        <v>21.7313</v>
      </c>
      <c r="KC223">
        <v>252.297</v>
      </c>
      <c r="KD223">
        <v>17.7906</v>
      </c>
      <c r="KE223">
        <v>100.108</v>
      </c>
      <c r="KF223">
        <v>99.904</v>
      </c>
    </row>
    <row r="224" spans="1:292">
      <c r="A224">
        <v>204</v>
      </c>
      <c r="B224">
        <v>1686155439.5</v>
      </c>
      <c r="C224">
        <v>6188.5</v>
      </c>
      <c r="D224" t="s">
        <v>845</v>
      </c>
      <c r="E224" t="s">
        <v>846</v>
      </c>
      <c r="F224">
        <v>5</v>
      </c>
      <c r="G224" t="s">
        <v>824</v>
      </c>
      <c r="H224">
        <v>1686155432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273.3746751191514</v>
      </c>
      <c r="AJ224">
        <v>283.9958909090909</v>
      </c>
      <c r="AK224">
        <v>-3.310309851157643</v>
      </c>
      <c r="AL224">
        <v>66.85982906046087</v>
      </c>
      <c r="AM224">
        <f>(AO224 - AN224 + DX224*1E3/(8.314*(DZ224+273.15)) * AQ224/DW224 * AP224) * DW224/(100*DK224) * 1000/(1000 - AO224)</f>
        <v>0</v>
      </c>
      <c r="AN224">
        <v>17.9310648779348</v>
      </c>
      <c r="AO224">
        <v>19.36699818181818</v>
      </c>
      <c r="AP224">
        <v>-2.312317216529492E-05</v>
      </c>
      <c r="AQ224">
        <v>99.85709688366431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1.78</v>
      </c>
      <c r="DL224">
        <v>0.5</v>
      </c>
      <c r="DM224" t="s">
        <v>430</v>
      </c>
      <c r="DN224">
        <v>2</v>
      </c>
      <c r="DO224" t="b">
        <v>1</v>
      </c>
      <c r="DP224">
        <v>1686155432</v>
      </c>
      <c r="DQ224">
        <v>301.1903703703704</v>
      </c>
      <c r="DR224">
        <v>283.7111481481481</v>
      </c>
      <c r="DS224">
        <v>19.36862962962963</v>
      </c>
      <c r="DT224">
        <v>17.95922592592592</v>
      </c>
      <c r="DU224">
        <v>302.187037037037</v>
      </c>
      <c r="DV224">
        <v>19.65328518518518</v>
      </c>
      <c r="DW224">
        <v>500.0076666666668</v>
      </c>
      <c r="DX224">
        <v>90.70820740740743</v>
      </c>
      <c r="DY224">
        <v>0.09999386296296296</v>
      </c>
      <c r="DZ224">
        <v>26.56748148148148</v>
      </c>
      <c r="EA224">
        <v>27.92731111111111</v>
      </c>
      <c r="EB224">
        <v>999.9000000000001</v>
      </c>
      <c r="EC224">
        <v>0</v>
      </c>
      <c r="ED224">
        <v>0</v>
      </c>
      <c r="EE224">
        <v>10011.77592592593</v>
      </c>
      <c r="EF224">
        <v>0</v>
      </c>
      <c r="EG224">
        <v>96.25334814814815</v>
      </c>
      <c r="EH224">
        <v>17.47918518518518</v>
      </c>
      <c r="EI224">
        <v>307.1392222222221</v>
      </c>
      <c r="EJ224">
        <v>288.8999629629629</v>
      </c>
      <c r="EK224">
        <v>1.40940037037037</v>
      </c>
      <c r="EL224">
        <v>283.7111481481481</v>
      </c>
      <c r="EM224">
        <v>17.95922592592592</v>
      </c>
      <c r="EN224">
        <v>1.756894074074074</v>
      </c>
      <c r="EO224">
        <v>1.629049259259259</v>
      </c>
      <c r="EP224">
        <v>15.40844814814815</v>
      </c>
      <c r="EQ224">
        <v>14.23633703703704</v>
      </c>
      <c r="ER224">
        <v>2000.024814814815</v>
      </c>
      <c r="ES224">
        <v>0.9799982222222224</v>
      </c>
      <c r="ET224">
        <v>0.02000187777777778</v>
      </c>
      <c r="EU224">
        <v>0</v>
      </c>
      <c r="EV224">
        <v>240.6581111111111</v>
      </c>
      <c r="EW224">
        <v>5.00078</v>
      </c>
      <c r="EX224">
        <v>7789.375185185184</v>
      </c>
      <c r="EY224">
        <v>16379.83333333333</v>
      </c>
      <c r="EZ224">
        <v>43.53218518518519</v>
      </c>
      <c r="FA224">
        <v>45.10866666666667</v>
      </c>
      <c r="FB224">
        <v>43.91166666666666</v>
      </c>
      <c r="FC224">
        <v>44.5994074074074</v>
      </c>
      <c r="FD224">
        <v>44.36785185185185</v>
      </c>
      <c r="FE224">
        <v>1955.122962962963</v>
      </c>
      <c r="FF224">
        <v>39.9</v>
      </c>
      <c r="FG224">
        <v>0</v>
      </c>
      <c r="FH224">
        <v>1686155432.5</v>
      </c>
      <c r="FI224">
        <v>0</v>
      </c>
      <c r="FJ224">
        <v>240.6503076923077</v>
      </c>
      <c r="FK224">
        <v>3.495726482860537</v>
      </c>
      <c r="FL224">
        <v>-552.0516234407115</v>
      </c>
      <c r="FM224">
        <v>7791.836538461537</v>
      </c>
      <c r="FN224">
        <v>15</v>
      </c>
      <c r="FO224">
        <v>0</v>
      </c>
      <c r="FP224" t="s">
        <v>431</v>
      </c>
      <c r="FQ224">
        <v>1685208052.5</v>
      </c>
      <c r="FR224">
        <v>1685208070</v>
      </c>
      <c r="FS224">
        <v>0</v>
      </c>
      <c r="FT224">
        <v>0.013</v>
      </c>
      <c r="FU224">
        <v>-0.005</v>
      </c>
      <c r="FV224">
        <v>-0.464</v>
      </c>
      <c r="FW224">
        <v>-0.401</v>
      </c>
      <c r="FX224">
        <v>420</v>
      </c>
      <c r="FY224">
        <v>0</v>
      </c>
      <c r="FZ224">
        <v>0.03</v>
      </c>
      <c r="GA224">
        <v>0.02</v>
      </c>
      <c r="GB224">
        <v>17.17193414634146</v>
      </c>
      <c r="GC224">
        <v>5.890630662020911</v>
      </c>
      <c r="GD224">
        <v>0.5845606240795485</v>
      </c>
      <c r="GE224">
        <v>0</v>
      </c>
      <c r="GF224">
        <v>1.402080731707317</v>
      </c>
      <c r="GG224">
        <v>0.233671986062718</v>
      </c>
      <c r="GH224">
        <v>0.02875058984678009</v>
      </c>
      <c r="GI224">
        <v>1</v>
      </c>
      <c r="GJ224">
        <v>1</v>
      </c>
      <c r="GK224">
        <v>2</v>
      </c>
      <c r="GL224" t="s">
        <v>439</v>
      </c>
      <c r="GM224">
        <v>3.10185</v>
      </c>
      <c r="GN224">
        <v>2.75815</v>
      </c>
      <c r="GO224">
        <v>0.06314409999999999</v>
      </c>
      <c r="GP224">
        <v>0.0595664</v>
      </c>
      <c r="GQ224">
        <v>0.093971</v>
      </c>
      <c r="GR224">
        <v>0.0882747</v>
      </c>
      <c r="GS224">
        <v>24022.9</v>
      </c>
      <c r="GT224">
        <v>23736.4</v>
      </c>
      <c r="GU224">
        <v>26199.7</v>
      </c>
      <c r="GV224">
        <v>25592.6</v>
      </c>
      <c r="GW224">
        <v>38085.4</v>
      </c>
      <c r="GX224">
        <v>35400.2</v>
      </c>
      <c r="GY224">
        <v>45806.3</v>
      </c>
      <c r="GZ224">
        <v>42017.5</v>
      </c>
      <c r="HA224">
        <v>1.8467</v>
      </c>
      <c r="HB224">
        <v>1.74727</v>
      </c>
      <c r="HC224">
        <v>-0.0598505</v>
      </c>
      <c r="HD224">
        <v>0</v>
      </c>
      <c r="HE224">
        <v>28.9022</v>
      </c>
      <c r="HF224">
        <v>999.9</v>
      </c>
      <c r="HG224">
        <v>29.9</v>
      </c>
      <c r="HH224">
        <v>44.4</v>
      </c>
      <c r="HI224">
        <v>30.7998</v>
      </c>
      <c r="HJ224">
        <v>62.4206</v>
      </c>
      <c r="HK224">
        <v>27.6803</v>
      </c>
      <c r="HL224">
        <v>1</v>
      </c>
      <c r="HM224">
        <v>0.412289</v>
      </c>
      <c r="HN224">
        <v>4.82127</v>
      </c>
      <c r="HO224">
        <v>20.2404</v>
      </c>
      <c r="HP224">
        <v>5.2098</v>
      </c>
      <c r="HQ224">
        <v>11.98</v>
      </c>
      <c r="HR224">
        <v>4.96325</v>
      </c>
      <c r="HS224">
        <v>3.2741</v>
      </c>
      <c r="HT224">
        <v>9999</v>
      </c>
      <c r="HU224">
        <v>9999</v>
      </c>
      <c r="HV224">
        <v>9999</v>
      </c>
      <c r="HW224">
        <v>58.5</v>
      </c>
      <c r="HX224">
        <v>1.86401</v>
      </c>
      <c r="HY224">
        <v>1.8602</v>
      </c>
      <c r="HZ224">
        <v>1.85855</v>
      </c>
      <c r="IA224">
        <v>1.85989</v>
      </c>
      <c r="IB224">
        <v>1.85989</v>
      </c>
      <c r="IC224">
        <v>1.85852</v>
      </c>
      <c r="ID224">
        <v>1.8576</v>
      </c>
      <c r="IE224">
        <v>1.85242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-0.98</v>
      </c>
      <c r="IT224">
        <v>-0.2847</v>
      </c>
      <c r="IU224">
        <v>-0.7885906718864093</v>
      </c>
      <c r="IV224">
        <v>-0.0007240741224296705</v>
      </c>
      <c r="IW224">
        <v>1.394155135453638E-07</v>
      </c>
      <c r="IX224">
        <v>-7.009397865246837E-11</v>
      </c>
      <c r="IY224">
        <v>-0.2677907096197649</v>
      </c>
      <c r="IZ224">
        <v>-0.01839738240005131</v>
      </c>
      <c r="JA224">
        <v>0.0009886339832832726</v>
      </c>
      <c r="JB224">
        <v>-4.895939666473346E-06</v>
      </c>
      <c r="JC224">
        <v>3</v>
      </c>
      <c r="JD224">
        <v>2018</v>
      </c>
      <c r="JE224">
        <v>1</v>
      </c>
      <c r="JF224">
        <v>26</v>
      </c>
      <c r="JG224">
        <v>15789.8</v>
      </c>
      <c r="JH224">
        <v>15789.5</v>
      </c>
      <c r="JI224">
        <v>0.743408</v>
      </c>
      <c r="JJ224">
        <v>2.67822</v>
      </c>
      <c r="JK224">
        <v>1.49658</v>
      </c>
      <c r="JL224">
        <v>2.38159</v>
      </c>
      <c r="JM224">
        <v>1.54785</v>
      </c>
      <c r="JN224">
        <v>2.48779</v>
      </c>
      <c r="JO224">
        <v>46.3566</v>
      </c>
      <c r="JP224">
        <v>13.2652</v>
      </c>
      <c r="JQ224">
        <v>18</v>
      </c>
      <c r="JR224">
        <v>491.243</v>
      </c>
      <c r="JS224">
        <v>441.612</v>
      </c>
      <c r="JT224">
        <v>21.7683</v>
      </c>
      <c r="JU224">
        <v>32.2678</v>
      </c>
      <c r="JV224">
        <v>30.001</v>
      </c>
      <c r="JW224">
        <v>32.1224</v>
      </c>
      <c r="JX224">
        <v>32.0439</v>
      </c>
      <c r="JY224">
        <v>14.9728</v>
      </c>
      <c r="JZ224">
        <v>37.3172</v>
      </c>
      <c r="KA224">
        <v>0</v>
      </c>
      <c r="KB224">
        <v>21.7946</v>
      </c>
      <c r="KC224">
        <v>232.259</v>
      </c>
      <c r="KD224">
        <v>17.7736</v>
      </c>
      <c r="KE224">
        <v>100.107</v>
      </c>
      <c r="KF224">
        <v>99.904</v>
      </c>
    </row>
    <row r="225" spans="1:292">
      <c r="A225">
        <v>205</v>
      </c>
      <c r="B225">
        <v>1686155444.5</v>
      </c>
      <c r="C225">
        <v>6193.5</v>
      </c>
      <c r="D225" t="s">
        <v>847</v>
      </c>
      <c r="E225" t="s">
        <v>848</v>
      </c>
      <c r="F225">
        <v>5</v>
      </c>
      <c r="G225" t="s">
        <v>824</v>
      </c>
      <c r="H225">
        <v>1686155436.714286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256.4261793558219</v>
      </c>
      <c r="AJ225">
        <v>267.4286606060606</v>
      </c>
      <c r="AK225">
        <v>-3.319723189826357</v>
      </c>
      <c r="AL225">
        <v>66.85982906046087</v>
      </c>
      <c r="AM225">
        <f>(AO225 - AN225 + DX225*1E3/(8.314*(DZ225+273.15)) * AQ225/DW225 * AP225) * DW225/(100*DK225) * 1000/(1000 - AO225)</f>
        <v>0</v>
      </c>
      <c r="AN225">
        <v>17.80494325389446</v>
      </c>
      <c r="AO225">
        <v>19.30948909090908</v>
      </c>
      <c r="AP225">
        <v>-0.01187635515164866</v>
      </c>
      <c r="AQ225">
        <v>99.85709688366431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1.78</v>
      </c>
      <c r="DL225">
        <v>0.5</v>
      </c>
      <c r="DM225" t="s">
        <v>430</v>
      </c>
      <c r="DN225">
        <v>2</v>
      </c>
      <c r="DO225" t="b">
        <v>1</v>
      </c>
      <c r="DP225">
        <v>1686155436.714286</v>
      </c>
      <c r="DQ225">
        <v>285.92225</v>
      </c>
      <c r="DR225">
        <v>268.0411428571429</v>
      </c>
      <c r="DS225">
        <v>19.36114642857143</v>
      </c>
      <c r="DT225">
        <v>17.90554285714286</v>
      </c>
      <c r="DU225">
        <v>286.9088214285715</v>
      </c>
      <c r="DV225">
        <v>19.64591785714286</v>
      </c>
      <c r="DW225">
        <v>500.0237142857143</v>
      </c>
      <c r="DX225">
        <v>90.70873571428571</v>
      </c>
      <c r="DY225">
        <v>0.10005275</v>
      </c>
      <c r="DZ225">
        <v>26.55631785714286</v>
      </c>
      <c r="EA225">
        <v>27.91851071428571</v>
      </c>
      <c r="EB225">
        <v>999.9000000000002</v>
      </c>
      <c r="EC225">
        <v>0</v>
      </c>
      <c r="ED225">
        <v>0</v>
      </c>
      <c r="EE225">
        <v>10002.60428571429</v>
      </c>
      <c r="EF225">
        <v>0</v>
      </c>
      <c r="EG225">
        <v>95.92835714285715</v>
      </c>
      <c r="EH225">
        <v>17.881</v>
      </c>
      <c r="EI225">
        <v>291.5675714285714</v>
      </c>
      <c r="EJ225">
        <v>272.9291785714285</v>
      </c>
      <c r="EK225">
        <v>1.455604285714285</v>
      </c>
      <c r="EL225">
        <v>268.0411428571429</v>
      </c>
      <c r="EM225">
        <v>17.90554285714286</v>
      </c>
      <c r="EN225">
        <v>1.756225714285715</v>
      </c>
      <c r="EO225">
        <v>1.624189285714285</v>
      </c>
      <c r="EP225">
        <v>15.40251428571429</v>
      </c>
      <c r="EQ225">
        <v>14.19011785714286</v>
      </c>
      <c r="ER225">
        <v>2000.007857142857</v>
      </c>
      <c r="ES225">
        <v>0.9799981785714288</v>
      </c>
      <c r="ET225">
        <v>0.02000192142857143</v>
      </c>
      <c r="EU225">
        <v>0</v>
      </c>
      <c r="EV225">
        <v>240.9400714285714</v>
      </c>
      <c r="EW225">
        <v>5.00078</v>
      </c>
      <c r="EX225">
        <v>7757.475357142856</v>
      </c>
      <c r="EY225">
        <v>16379.68928571429</v>
      </c>
      <c r="EZ225">
        <v>43.52874999999999</v>
      </c>
      <c r="FA225">
        <v>45.11599999999999</v>
      </c>
      <c r="FB225">
        <v>43.95499999999998</v>
      </c>
      <c r="FC225">
        <v>44.60928571428571</v>
      </c>
      <c r="FD225">
        <v>44.37024999999999</v>
      </c>
      <c r="FE225">
        <v>1955.106071428572</v>
      </c>
      <c r="FF225">
        <v>39.9</v>
      </c>
      <c r="FG225">
        <v>0</v>
      </c>
      <c r="FH225">
        <v>1686155437.9</v>
      </c>
      <c r="FI225">
        <v>0</v>
      </c>
      <c r="FJ225">
        <v>240.98184</v>
      </c>
      <c r="FK225">
        <v>3.524769220037866</v>
      </c>
      <c r="FL225">
        <v>-223.643845780168</v>
      </c>
      <c r="FM225">
        <v>7753.2264</v>
      </c>
      <c r="FN225">
        <v>15</v>
      </c>
      <c r="FO225">
        <v>0</v>
      </c>
      <c r="FP225" t="s">
        <v>431</v>
      </c>
      <c r="FQ225">
        <v>1685208052.5</v>
      </c>
      <c r="FR225">
        <v>1685208070</v>
      </c>
      <c r="FS225">
        <v>0</v>
      </c>
      <c r="FT225">
        <v>0.013</v>
      </c>
      <c r="FU225">
        <v>-0.005</v>
      </c>
      <c r="FV225">
        <v>-0.464</v>
      </c>
      <c r="FW225">
        <v>-0.401</v>
      </c>
      <c r="FX225">
        <v>420</v>
      </c>
      <c r="FY225">
        <v>0</v>
      </c>
      <c r="FZ225">
        <v>0.03</v>
      </c>
      <c r="GA225">
        <v>0.02</v>
      </c>
      <c r="GB225">
        <v>17.54774146341463</v>
      </c>
      <c r="GC225">
        <v>5.265589547038311</v>
      </c>
      <c r="GD225">
        <v>0.5225938300512306</v>
      </c>
      <c r="GE225">
        <v>0</v>
      </c>
      <c r="GF225">
        <v>1.428775365853659</v>
      </c>
      <c r="GG225">
        <v>0.5117770034843225</v>
      </c>
      <c r="GH225">
        <v>0.05467530539455727</v>
      </c>
      <c r="GI225">
        <v>0</v>
      </c>
      <c r="GJ225">
        <v>0</v>
      </c>
      <c r="GK225">
        <v>2</v>
      </c>
      <c r="GL225" t="s">
        <v>486</v>
      </c>
      <c r="GM225">
        <v>3.10177</v>
      </c>
      <c r="GN225">
        <v>2.75803</v>
      </c>
      <c r="GO225">
        <v>0.0600779</v>
      </c>
      <c r="GP225">
        <v>0.0563442</v>
      </c>
      <c r="GQ225">
        <v>0.09376809999999999</v>
      </c>
      <c r="GR225">
        <v>0.08799750000000001</v>
      </c>
      <c r="GS225">
        <v>24101</v>
      </c>
      <c r="GT225">
        <v>23816.9</v>
      </c>
      <c r="GU225">
        <v>26199.2</v>
      </c>
      <c r="GV225">
        <v>25591.8</v>
      </c>
      <c r="GW225">
        <v>38092.8</v>
      </c>
      <c r="GX225">
        <v>35409.8</v>
      </c>
      <c r="GY225">
        <v>45805.3</v>
      </c>
      <c r="GZ225">
        <v>42016.4</v>
      </c>
      <c r="HA225">
        <v>1.84648</v>
      </c>
      <c r="HB225">
        <v>1.74688</v>
      </c>
      <c r="HC225">
        <v>-0.0593439</v>
      </c>
      <c r="HD225">
        <v>0</v>
      </c>
      <c r="HE225">
        <v>28.8909</v>
      </c>
      <c r="HF225">
        <v>999.9</v>
      </c>
      <c r="HG225">
        <v>29.9</v>
      </c>
      <c r="HH225">
        <v>44.4</v>
      </c>
      <c r="HI225">
        <v>30.7991</v>
      </c>
      <c r="HJ225">
        <v>62.6106</v>
      </c>
      <c r="HK225">
        <v>27.5601</v>
      </c>
      <c r="HL225">
        <v>1</v>
      </c>
      <c r="HM225">
        <v>0.414639</v>
      </c>
      <c r="HN225">
        <v>4.89696</v>
      </c>
      <c r="HO225">
        <v>20.2372</v>
      </c>
      <c r="HP225">
        <v>5.211</v>
      </c>
      <c r="HQ225">
        <v>11.98</v>
      </c>
      <c r="HR225">
        <v>4.9636</v>
      </c>
      <c r="HS225">
        <v>3.2742</v>
      </c>
      <c r="HT225">
        <v>9999</v>
      </c>
      <c r="HU225">
        <v>9999</v>
      </c>
      <c r="HV225">
        <v>9999</v>
      </c>
      <c r="HW225">
        <v>58.5</v>
      </c>
      <c r="HX225">
        <v>1.86401</v>
      </c>
      <c r="HY225">
        <v>1.8602</v>
      </c>
      <c r="HZ225">
        <v>1.85853</v>
      </c>
      <c r="IA225">
        <v>1.85991</v>
      </c>
      <c r="IB225">
        <v>1.85989</v>
      </c>
      <c r="IC225">
        <v>1.85852</v>
      </c>
      <c r="ID225">
        <v>1.8576</v>
      </c>
      <c r="IE225">
        <v>1.85242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-0.97</v>
      </c>
      <c r="IT225">
        <v>-0.2856</v>
      </c>
      <c r="IU225">
        <v>-0.7885906718864093</v>
      </c>
      <c r="IV225">
        <v>-0.0007240741224296705</v>
      </c>
      <c r="IW225">
        <v>1.394155135453638E-07</v>
      </c>
      <c r="IX225">
        <v>-7.009397865246837E-11</v>
      </c>
      <c r="IY225">
        <v>-0.2677907096197649</v>
      </c>
      <c r="IZ225">
        <v>-0.01839738240005131</v>
      </c>
      <c r="JA225">
        <v>0.0009886339832832726</v>
      </c>
      <c r="JB225">
        <v>-4.895939666473346E-06</v>
      </c>
      <c r="JC225">
        <v>3</v>
      </c>
      <c r="JD225">
        <v>2018</v>
      </c>
      <c r="JE225">
        <v>1</v>
      </c>
      <c r="JF225">
        <v>26</v>
      </c>
      <c r="JG225">
        <v>15789.9</v>
      </c>
      <c r="JH225">
        <v>15789.6</v>
      </c>
      <c r="JI225">
        <v>0.705566</v>
      </c>
      <c r="JJ225">
        <v>2.68188</v>
      </c>
      <c r="JK225">
        <v>1.49658</v>
      </c>
      <c r="JL225">
        <v>2.38159</v>
      </c>
      <c r="JM225">
        <v>1.54785</v>
      </c>
      <c r="JN225">
        <v>2.4707</v>
      </c>
      <c r="JO225">
        <v>46.3566</v>
      </c>
      <c r="JP225">
        <v>13.2564</v>
      </c>
      <c r="JQ225">
        <v>18</v>
      </c>
      <c r="JR225">
        <v>491.179</v>
      </c>
      <c r="JS225">
        <v>441.424</v>
      </c>
      <c r="JT225">
        <v>21.8254</v>
      </c>
      <c r="JU225">
        <v>32.282</v>
      </c>
      <c r="JV225">
        <v>30.0018</v>
      </c>
      <c r="JW225">
        <v>32.1322</v>
      </c>
      <c r="JX225">
        <v>32.0523</v>
      </c>
      <c r="JY225">
        <v>14.2153</v>
      </c>
      <c r="JZ225">
        <v>37.3172</v>
      </c>
      <c r="KA225">
        <v>0</v>
      </c>
      <c r="KB225">
        <v>21.8475</v>
      </c>
      <c r="KC225">
        <v>218.873</v>
      </c>
      <c r="KD225">
        <v>17.8025</v>
      </c>
      <c r="KE225">
        <v>100.105</v>
      </c>
      <c r="KF225">
        <v>99.90130000000001</v>
      </c>
    </row>
    <row r="226" spans="1:292">
      <c r="A226">
        <v>206</v>
      </c>
      <c r="B226">
        <v>1686155449.5</v>
      </c>
      <c r="C226">
        <v>6198.5</v>
      </c>
      <c r="D226" t="s">
        <v>849</v>
      </c>
      <c r="E226" t="s">
        <v>850</v>
      </c>
      <c r="F226">
        <v>5</v>
      </c>
      <c r="G226" t="s">
        <v>824</v>
      </c>
      <c r="H226">
        <v>1686155442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239.6587283161412</v>
      </c>
      <c r="AJ226">
        <v>251.0030666666665</v>
      </c>
      <c r="AK226">
        <v>-3.280334217111941</v>
      </c>
      <c r="AL226">
        <v>66.85982906046087</v>
      </c>
      <c r="AM226">
        <f>(AO226 - AN226 + DX226*1E3/(8.314*(DZ226+273.15)) * AQ226/DW226 * AP226) * DW226/(100*DK226) * 1000/(1000 - AO226)</f>
        <v>0</v>
      </c>
      <c r="AN226">
        <v>17.78679494289824</v>
      </c>
      <c r="AO226">
        <v>19.2603315151515</v>
      </c>
      <c r="AP226">
        <v>-0.01012193310099223</v>
      </c>
      <c r="AQ226">
        <v>99.85709688366431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1.78</v>
      </c>
      <c r="DL226">
        <v>0.5</v>
      </c>
      <c r="DM226" t="s">
        <v>430</v>
      </c>
      <c r="DN226">
        <v>2</v>
      </c>
      <c r="DO226" t="b">
        <v>1</v>
      </c>
      <c r="DP226">
        <v>1686155442</v>
      </c>
      <c r="DQ226">
        <v>268.7861851851852</v>
      </c>
      <c r="DR226">
        <v>250.5321851851852</v>
      </c>
      <c r="DS226">
        <v>19.32991481481481</v>
      </c>
      <c r="DT226">
        <v>17.83981111111111</v>
      </c>
      <c r="DU226">
        <v>269.7614074074074</v>
      </c>
      <c r="DV226">
        <v>19.61514444444444</v>
      </c>
      <c r="DW226">
        <v>500.0246666666667</v>
      </c>
      <c r="DX226">
        <v>90.7091074074074</v>
      </c>
      <c r="DY226">
        <v>0.1001201925925926</v>
      </c>
      <c r="DZ226">
        <v>26.5492074074074</v>
      </c>
      <c r="EA226">
        <v>27.9188074074074</v>
      </c>
      <c r="EB226">
        <v>999.9000000000001</v>
      </c>
      <c r="EC226">
        <v>0</v>
      </c>
      <c r="ED226">
        <v>0</v>
      </c>
      <c r="EE226">
        <v>9987.962592592592</v>
      </c>
      <c r="EF226">
        <v>0</v>
      </c>
      <c r="EG226">
        <v>96.09577777777777</v>
      </c>
      <c r="EH226">
        <v>18.25396296296296</v>
      </c>
      <c r="EI226">
        <v>274.0847777777777</v>
      </c>
      <c r="EJ226">
        <v>255.0836666666667</v>
      </c>
      <c r="EK226">
        <v>1.490103333333333</v>
      </c>
      <c r="EL226">
        <v>250.5321851851852</v>
      </c>
      <c r="EM226">
        <v>17.83981111111111</v>
      </c>
      <c r="EN226">
        <v>1.7534</v>
      </c>
      <c r="EO226">
        <v>1.618233703703704</v>
      </c>
      <c r="EP226">
        <v>15.3774</v>
      </c>
      <c r="EQ226">
        <v>14.13345185185185</v>
      </c>
      <c r="ER226">
        <v>1999.984074074074</v>
      </c>
      <c r="ES226">
        <v>0.9799982222222224</v>
      </c>
      <c r="ET226">
        <v>0.02000187777777778</v>
      </c>
      <c r="EU226">
        <v>0</v>
      </c>
      <c r="EV226">
        <v>241.3249259259259</v>
      </c>
      <c r="EW226">
        <v>5.00078</v>
      </c>
      <c r="EX226">
        <v>7740.423333333333</v>
      </c>
      <c r="EY226">
        <v>16379.49259259259</v>
      </c>
      <c r="EZ226">
        <v>43.53218518518517</v>
      </c>
      <c r="FA226">
        <v>45.118</v>
      </c>
      <c r="FB226">
        <v>43.92099999999999</v>
      </c>
      <c r="FC226">
        <v>44.611</v>
      </c>
      <c r="FD226">
        <v>44.32848148148149</v>
      </c>
      <c r="FE226">
        <v>1955.084074074074</v>
      </c>
      <c r="FF226">
        <v>39.9</v>
      </c>
      <c r="FG226">
        <v>0</v>
      </c>
      <c r="FH226">
        <v>1686155442.7</v>
      </c>
      <c r="FI226">
        <v>0</v>
      </c>
      <c r="FJ226">
        <v>241.3382</v>
      </c>
      <c r="FK226">
        <v>4.668384602039721</v>
      </c>
      <c r="FL226">
        <v>-82.41538442861184</v>
      </c>
      <c r="FM226">
        <v>7739.386400000001</v>
      </c>
      <c r="FN226">
        <v>15</v>
      </c>
      <c r="FO226">
        <v>0</v>
      </c>
      <c r="FP226" t="s">
        <v>431</v>
      </c>
      <c r="FQ226">
        <v>1685208052.5</v>
      </c>
      <c r="FR226">
        <v>1685208070</v>
      </c>
      <c r="FS226">
        <v>0</v>
      </c>
      <c r="FT226">
        <v>0.013</v>
      </c>
      <c r="FU226">
        <v>-0.005</v>
      </c>
      <c r="FV226">
        <v>-0.464</v>
      </c>
      <c r="FW226">
        <v>-0.401</v>
      </c>
      <c r="FX226">
        <v>420</v>
      </c>
      <c r="FY226">
        <v>0</v>
      </c>
      <c r="FZ226">
        <v>0.03</v>
      </c>
      <c r="GA226">
        <v>0.02</v>
      </c>
      <c r="GB226">
        <v>18.014675</v>
      </c>
      <c r="GC226">
        <v>4.415961726078744</v>
      </c>
      <c r="GD226">
        <v>0.4287688134356325</v>
      </c>
      <c r="GE226">
        <v>0</v>
      </c>
      <c r="GF226">
        <v>1.46320975</v>
      </c>
      <c r="GG226">
        <v>0.4641637148217601</v>
      </c>
      <c r="GH226">
        <v>0.05191165613267893</v>
      </c>
      <c r="GI226">
        <v>1</v>
      </c>
      <c r="GJ226">
        <v>1</v>
      </c>
      <c r="GK226">
        <v>2</v>
      </c>
      <c r="GL226" t="s">
        <v>439</v>
      </c>
      <c r="GM226">
        <v>3.10172</v>
      </c>
      <c r="GN226">
        <v>2.758</v>
      </c>
      <c r="GO226">
        <v>0.0569663</v>
      </c>
      <c r="GP226">
        <v>0.0530786</v>
      </c>
      <c r="GQ226">
        <v>0.0936044</v>
      </c>
      <c r="GR226">
        <v>0.0879738</v>
      </c>
      <c r="GS226">
        <v>24180.1</v>
      </c>
      <c r="GT226">
        <v>23898.6</v>
      </c>
      <c r="GU226">
        <v>26198.6</v>
      </c>
      <c r="GV226">
        <v>25591.1</v>
      </c>
      <c r="GW226">
        <v>38098.2</v>
      </c>
      <c r="GX226">
        <v>35409.4</v>
      </c>
      <c r="GY226">
        <v>45804</v>
      </c>
      <c r="GZ226">
        <v>42015.3</v>
      </c>
      <c r="HA226">
        <v>1.84627</v>
      </c>
      <c r="HB226">
        <v>1.7467</v>
      </c>
      <c r="HC226">
        <v>-0.0588968</v>
      </c>
      <c r="HD226">
        <v>0</v>
      </c>
      <c r="HE226">
        <v>28.8778</v>
      </c>
      <c r="HF226">
        <v>999.9</v>
      </c>
      <c r="HG226">
        <v>29.9</v>
      </c>
      <c r="HH226">
        <v>44.4</v>
      </c>
      <c r="HI226">
        <v>30.8004</v>
      </c>
      <c r="HJ226">
        <v>62.5906</v>
      </c>
      <c r="HK226">
        <v>27.5681</v>
      </c>
      <c r="HL226">
        <v>1</v>
      </c>
      <c r="HM226">
        <v>0.416451</v>
      </c>
      <c r="HN226">
        <v>4.91754</v>
      </c>
      <c r="HO226">
        <v>20.2363</v>
      </c>
      <c r="HP226">
        <v>5.21055</v>
      </c>
      <c r="HQ226">
        <v>11.98</v>
      </c>
      <c r="HR226">
        <v>4.9634</v>
      </c>
      <c r="HS226">
        <v>3.27413</v>
      </c>
      <c r="HT226">
        <v>9999</v>
      </c>
      <c r="HU226">
        <v>9999</v>
      </c>
      <c r="HV226">
        <v>9999</v>
      </c>
      <c r="HW226">
        <v>58.5</v>
      </c>
      <c r="HX226">
        <v>1.86399</v>
      </c>
      <c r="HY226">
        <v>1.8602</v>
      </c>
      <c r="HZ226">
        <v>1.85856</v>
      </c>
      <c r="IA226">
        <v>1.85993</v>
      </c>
      <c r="IB226">
        <v>1.85989</v>
      </c>
      <c r="IC226">
        <v>1.85852</v>
      </c>
      <c r="ID226">
        <v>1.8576</v>
      </c>
      <c r="IE226">
        <v>1.85242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-0.959</v>
      </c>
      <c r="IT226">
        <v>-0.2863</v>
      </c>
      <c r="IU226">
        <v>-0.7885906718864093</v>
      </c>
      <c r="IV226">
        <v>-0.0007240741224296705</v>
      </c>
      <c r="IW226">
        <v>1.394155135453638E-07</v>
      </c>
      <c r="IX226">
        <v>-7.009397865246837E-11</v>
      </c>
      <c r="IY226">
        <v>-0.2677907096197649</v>
      </c>
      <c r="IZ226">
        <v>-0.01839738240005131</v>
      </c>
      <c r="JA226">
        <v>0.0009886339832832726</v>
      </c>
      <c r="JB226">
        <v>-4.895939666473346E-06</v>
      </c>
      <c r="JC226">
        <v>3</v>
      </c>
      <c r="JD226">
        <v>2018</v>
      </c>
      <c r="JE226">
        <v>1</v>
      </c>
      <c r="JF226">
        <v>26</v>
      </c>
      <c r="JG226">
        <v>15790</v>
      </c>
      <c r="JH226">
        <v>15789.7</v>
      </c>
      <c r="JI226">
        <v>0.664062</v>
      </c>
      <c r="JJ226">
        <v>2.68799</v>
      </c>
      <c r="JK226">
        <v>1.49658</v>
      </c>
      <c r="JL226">
        <v>2.38159</v>
      </c>
      <c r="JM226">
        <v>1.54785</v>
      </c>
      <c r="JN226">
        <v>2.44873</v>
      </c>
      <c r="JO226">
        <v>46.3566</v>
      </c>
      <c r="JP226">
        <v>13.2477</v>
      </c>
      <c r="JQ226">
        <v>18</v>
      </c>
      <c r="JR226">
        <v>491.136</v>
      </c>
      <c r="JS226">
        <v>441.38</v>
      </c>
      <c r="JT226">
        <v>21.8673</v>
      </c>
      <c r="JU226">
        <v>32.2939</v>
      </c>
      <c r="JV226">
        <v>30.0017</v>
      </c>
      <c r="JW226">
        <v>32.1428</v>
      </c>
      <c r="JX226">
        <v>32.0614</v>
      </c>
      <c r="JY226">
        <v>13.3879</v>
      </c>
      <c r="JZ226">
        <v>37.3172</v>
      </c>
      <c r="KA226">
        <v>0</v>
      </c>
      <c r="KB226">
        <v>21.9021</v>
      </c>
      <c r="KC226">
        <v>198.832</v>
      </c>
      <c r="KD226">
        <v>17.8188</v>
      </c>
      <c r="KE226">
        <v>100.103</v>
      </c>
      <c r="KF226">
        <v>99.8986</v>
      </c>
    </row>
    <row r="227" spans="1:292">
      <c r="A227">
        <v>207</v>
      </c>
      <c r="B227">
        <v>1686155454.5</v>
      </c>
      <c r="C227">
        <v>6203.5</v>
      </c>
      <c r="D227" t="s">
        <v>851</v>
      </c>
      <c r="E227" t="s">
        <v>852</v>
      </c>
      <c r="F227">
        <v>5</v>
      </c>
      <c r="G227" t="s">
        <v>824</v>
      </c>
      <c r="H227">
        <v>1686155446.714286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222.7536154507024</v>
      </c>
      <c r="AJ227">
        <v>234.4796181818183</v>
      </c>
      <c r="AK227">
        <v>-3.305941600371036</v>
      </c>
      <c r="AL227">
        <v>66.85982906046087</v>
      </c>
      <c r="AM227">
        <f>(AO227 - AN227 + DX227*1E3/(8.314*(DZ227+273.15)) * AQ227/DW227 * AP227) * DW227/(100*DK227) * 1000/(1000 - AO227)</f>
        <v>0</v>
      </c>
      <c r="AN227">
        <v>17.78174113729386</v>
      </c>
      <c r="AO227">
        <v>19.23345575757575</v>
      </c>
      <c r="AP227">
        <v>-0.005108448164139619</v>
      </c>
      <c r="AQ227">
        <v>99.85709688366431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1.78</v>
      </c>
      <c r="DL227">
        <v>0.5</v>
      </c>
      <c r="DM227" t="s">
        <v>430</v>
      </c>
      <c r="DN227">
        <v>2</v>
      </c>
      <c r="DO227" t="b">
        <v>1</v>
      </c>
      <c r="DP227">
        <v>1686155446.714286</v>
      </c>
      <c r="DQ227">
        <v>253.5349642857143</v>
      </c>
      <c r="DR227">
        <v>234.9181785714286</v>
      </c>
      <c r="DS227">
        <v>19.28881428571429</v>
      </c>
      <c r="DT227">
        <v>17.79581071428571</v>
      </c>
      <c r="DU227">
        <v>254.4999642857143</v>
      </c>
      <c r="DV227">
        <v>19.57464285714286</v>
      </c>
      <c r="DW227">
        <v>500.0053928571429</v>
      </c>
      <c r="DX227">
        <v>90.70909642857143</v>
      </c>
      <c r="DY227">
        <v>0.1000433142857143</v>
      </c>
      <c r="DZ227">
        <v>26.54263214285714</v>
      </c>
      <c r="EA227">
        <v>27.9193</v>
      </c>
      <c r="EB227">
        <v>999.9000000000002</v>
      </c>
      <c r="EC227">
        <v>0</v>
      </c>
      <c r="ED227">
        <v>0</v>
      </c>
      <c r="EE227">
        <v>9988.835357142858</v>
      </c>
      <c r="EF227">
        <v>0</v>
      </c>
      <c r="EG227">
        <v>96.368375</v>
      </c>
      <c r="EH227">
        <v>18.61675</v>
      </c>
      <c r="EI227">
        <v>258.5221785714286</v>
      </c>
      <c r="EJ227">
        <v>239.1747857142857</v>
      </c>
      <c r="EK227">
        <v>1.493008928571429</v>
      </c>
      <c r="EL227">
        <v>234.9181785714286</v>
      </c>
      <c r="EM227">
        <v>17.79581071428571</v>
      </c>
      <c r="EN227">
        <v>1.749671785714286</v>
      </c>
      <c r="EO227">
        <v>1.6142425</v>
      </c>
      <c r="EP227">
        <v>15.34424285714286</v>
      </c>
      <c r="EQ227">
        <v>14.09541071428571</v>
      </c>
      <c r="ER227">
        <v>1999.982142857143</v>
      </c>
      <c r="ES227">
        <v>0.9799982857142859</v>
      </c>
      <c r="ET227">
        <v>0.02000181428571429</v>
      </c>
      <c r="EU227">
        <v>0</v>
      </c>
      <c r="EV227">
        <v>241.6965</v>
      </c>
      <c r="EW227">
        <v>5.00078</v>
      </c>
      <c r="EX227">
        <v>7714.872142857143</v>
      </c>
      <c r="EY227">
        <v>16379.46785714286</v>
      </c>
      <c r="EZ227">
        <v>43.54660714285713</v>
      </c>
      <c r="FA227">
        <v>45.1205</v>
      </c>
      <c r="FB227">
        <v>43.85021428571429</v>
      </c>
      <c r="FC227">
        <v>44.62264285714285</v>
      </c>
      <c r="FD227">
        <v>44.32117857142856</v>
      </c>
      <c r="FE227">
        <v>1955.082142857143</v>
      </c>
      <c r="FF227">
        <v>39.9</v>
      </c>
      <c r="FG227">
        <v>0</v>
      </c>
      <c r="FH227">
        <v>1686155447.5</v>
      </c>
      <c r="FI227">
        <v>0</v>
      </c>
      <c r="FJ227">
        <v>241.702</v>
      </c>
      <c r="FK227">
        <v>4.987307670032157</v>
      </c>
      <c r="FL227">
        <v>-362.025384334848</v>
      </c>
      <c r="FM227">
        <v>7714.0152</v>
      </c>
      <c r="FN227">
        <v>15</v>
      </c>
      <c r="FO227">
        <v>0</v>
      </c>
      <c r="FP227" t="s">
        <v>431</v>
      </c>
      <c r="FQ227">
        <v>1685208052.5</v>
      </c>
      <c r="FR227">
        <v>1685208070</v>
      </c>
      <c r="FS227">
        <v>0</v>
      </c>
      <c r="FT227">
        <v>0.013</v>
      </c>
      <c r="FU227">
        <v>-0.005</v>
      </c>
      <c r="FV227">
        <v>-0.464</v>
      </c>
      <c r="FW227">
        <v>-0.401</v>
      </c>
      <c r="FX227">
        <v>420</v>
      </c>
      <c r="FY227">
        <v>0</v>
      </c>
      <c r="FZ227">
        <v>0.03</v>
      </c>
      <c r="GA227">
        <v>0.02</v>
      </c>
      <c r="GB227">
        <v>18.41480487804878</v>
      </c>
      <c r="GC227">
        <v>4.449829965156837</v>
      </c>
      <c r="GD227">
        <v>0.4412770342447186</v>
      </c>
      <c r="GE227">
        <v>0</v>
      </c>
      <c r="GF227">
        <v>1.480474634146341</v>
      </c>
      <c r="GG227">
        <v>0.04708034843205563</v>
      </c>
      <c r="GH227">
        <v>0.03350959746739921</v>
      </c>
      <c r="GI227">
        <v>1</v>
      </c>
      <c r="GJ227">
        <v>1</v>
      </c>
      <c r="GK227">
        <v>2</v>
      </c>
      <c r="GL227" t="s">
        <v>439</v>
      </c>
      <c r="GM227">
        <v>3.10173</v>
      </c>
      <c r="GN227">
        <v>2.7581</v>
      </c>
      <c r="GO227">
        <v>0.0537589</v>
      </c>
      <c r="GP227">
        <v>0.0496885</v>
      </c>
      <c r="GQ227">
        <v>0.09351520000000001</v>
      </c>
      <c r="GR227">
        <v>0.0879586</v>
      </c>
      <c r="GS227">
        <v>24261.3</v>
      </c>
      <c r="GT227">
        <v>23983.2</v>
      </c>
      <c r="GU227">
        <v>26197.6</v>
      </c>
      <c r="GV227">
        <v>25590.3</v>
      </c>
      <c r="GW227">
        <v>38100.4</v>
      </c>
      <c r="GX227">
        <v>35408.5</v>
      </c>
      <c r="GY227">
        <v>45802.5</v>
      </c>
      <c r="GZ227">
        <v>42014</v>
      </c>
      <c r="HA227">
        <v>1.846</v>
      </c>
      <c r="HB227">
        <v>1.74635</v>
      </c>
      <c r="HC227">
        <v>-0.0585169</v>
      </c>
      <c r="HD227">
        <v>0</v>
      </c>
      <c r="HE227">
        <v>28.8629</v>
      </c>
      <c r="HF227">
        <v>999.9</v>
      </c>
      <c r="HG227">
        <v>29.9</v>
      </c>
      <c r="HH227">
        <v>44.4</v>
      </c>
      <c r="HI227">
        <v>30.8007</v>
      </c>
      <c r="HJ227">
        <v>62.6306</v>
      </c>
      <c r="HK227">
        <v>27.5881</v>
      </c>
      <c r="HL227">
        <v>1</v>
      </c>
      <c r="HM227">
        <v>0.417762</v>
      </c>
      <c r="HN227">
        <v>4.85922</v>
      </c>
      <c r="HO227">
        <v>20.238</v>
      </c>
      <c r="HP227">
        <v>5.2113</v>
      </c>
      <c r="HQ227">
        <v>11.98</v>
      </c>
      <c r="HR227">
        <v>4.9637</v>
      </c>
      <c r="HS227">
        <v>3.2743</v>
      </c>
      <c r="HT227">
        <v>9999</v>
      </c>
      <c r="HU227">
        <v>9999</v>
      </c>
      <c r="HV227">
        <v>9999</v>
      </c>
      <c r="HW227">
        <v>58.5</v>
      </c>
      <c r="HX227">
        <v>1.86401</v>
      </c>
      <c r="HY227">
        <v>1.8602</v>
      </c>
      <c r="HZ227">
        <v>1.85855</v>
      </c>
      <c r="IA227">
        <v>1.8599</v>
      </c>
      <c r="IB227">
        <v>1.85988</v>
      </c>
      <c r="IC227">
        <v>1.85852</v>
      </c>
      <c r="ID227">
        <v>1.85759</v>
      </c>
      <c r="IE227">
        <v>1.85242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-0.948</v>
      </c>
      <c r="IT227">
        <v>-0.2867</v>
      </c>
      <c r="IU227">
        <v>-0.7885906718864093</v>
      </c>
      <c r="IV227">
        <v>-0.0007240741224296705</v>
      </c>
      <c r="IW227">
        <v>1.394155135453638E-07</v>
      </c>
      <c r="IX227">
        <v>-7.009397865246837E-11</v>
      </c>
      <c r="IY227">
        <v>-0.2677907096197649</v>
      </c>
      <c r="IZ227">
        <v>-0.01839738240005131</v>
      </c>
      <c r="JA227">
        <v>0.0009886339832832726</v>
      </c>
      <c r="JB227">
        <v>-4.895939666473346E-06</v>
      </c>
      <c r="JC227">
        <v>3</v>
      </c>
      <c r="JD227">
        <v>2018</v>
      </c>
      <c r="JE227">
        <v>1</v>
      </c>
      <c r="JF227">
        <v>26</v>
      </c>
      <c r="JG227">
        <v>15790</v>
      </c>
      <c r="JH227">
        <v>15789.7</v>
      </c>
      <c r="JI227">
        <v>0.626221</v>
      </c>
      <c r="JJ227">
        <v>2.69287</v>
      </c>
      <c r="JK227">
        <v>1.49658</v>
      </c>
      <c r="JL227">
        <v>2.38159</v>
      </c>
      <c r="JM227">
        <v>1.54785</v>
      </c>
      <c r="JN227">
        <v>2.39502</v>
      </c>
      <c r="JO227">
        <v>46.3566</v>
      </c>
      <c r="JP227">
        <v>13.2477</v>
      </c>
      <c r="JQ227">
        <v>18</v>
      </c>
      <c r="JR227">
        <v>491.047</v>
      </c>
      <c r="JS227">
        <v>441.232</v>
      </c>
      <c r="JT227">
        <v>21.9096</v>
      </c>
      <c r="JU227">
        <v>32.3077</v>
      </c>
      <c r="JV227">
        <v>30.0014</v>
      </c>
      <c r="JW227">
        <v>32.1534</v>
      </c>
      <c r="JX227">
        <v>32.0712</v>
      </c>
      <c r="JY227">
        <v>12.6192</v>
      </c>
      <c r="JZ227">
        <v>37.3172</v>
      </c>
      <c r="KA227">
        <v>0</v>
      </c>
      <c r="KB227">
        <v>21.964</v>
      </c>
      <c r="KC227">
        <v>185.475</v>
      </c>
      <c r="KD227">
        <v>17.8188</v>
      </c>
      <c r="KE227">
        <v>100.099</v>
      </c>
      <c r="KF227">
        <v>99.8955</v>
      </c>
    </row>
    <row r="228" spans="1:292">
      <c r="A228">
        <v>208</v>
      </c>
      <c r="B228">
        <v>1686155459.5</v>
      </c>
      <c r="C228">
        <v>6208.5</v>
      </c>
      <c r="D228" t="s">
        <v>853</v>
      </c>
      <c r="E228" t="s">
        <v>854</v>
      </c>
      <c r="F228">
        <v>5</v>
      </c>
      <c r="G228" t="s">
        <v>824</v>
      </c>
      <c r="H228">
        <v>1686155452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205.857921736555</v>
      </c>
      <c r="AJ228">
        <v>217.9206969696969</v>
      </c>
      <c r="AK228">
        <v>-3.308184812028824</v>
      </c>
      <c r="AL228">
        <v>66.85982906046087</v>
      </c>
      <c r="AM228">
        <f>(AO228 - AN228 + DX228*1E3/(8.314*(DZ228+273.15)) * AQ228/DW228 * AP228) * DW228/(100*DK228) * 1000/(1000 - AO228)</f>
        <v>0</v>
      </c>
      <c r="AN228">
        <v>17.77834140294305</v>
      </c>
      <c r="AO228">
        <v>19.2157321212121</v>
      </c>
      <c r="AP228">
        <v>-0.001015580749524541</v>
      </c>
      <c r="AQ228">
        <v>99.85709688366431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1.78</v>
      </c>
      <c r="DL228">
        <v>0.5</v>
      </c>
      <c r="DM228" t="s">
        <v>430</v>
      </c>
      <c r="DN228">
        <v>2</v>
      </c>
      <c r="DO228" t="b">
        <v>1</v>
      </c>
      <c r="DP228">
        <v>1686155452</v>
      </c>
      <c r="DQ228">
        <v>236.4252222222222</v>
      </c>
      <c r="DR228">
        <v>217.4121481481482</v>
      </c>
      <c r="DS228">
        <v>19.24795185185185</v>
      </c>
      <c r="DT228">
        <v>17.7821</v>
      </c>
      <c r="DU228">
        <v>237.3788518518519</v>
      </c>
      <c r="DV228">
        <v>19.53436666666667</v>
      </c>
      <c r="DW228">
        <v>499.9967407407407</v>
      </c>
      <c r="DX228">
        <v>90.70938888888888</v>
      </c>
      <c r="DY228">
        <v>0.09994307037037037</v>
      </c>
      <c r="DZ228">
        <v>26.53471111111111</v>
      </c>
      <c r="EA228">
        <v>27.91184814814815</v>
      </c>
      <c r="EB228">
        <v>999.9000000000001</v>
      </c>
      <c r="EC228">
        <v>0</v>
      </c>
      <c r="ED228">
        <v>0</v>
      </c>
      <c r="EE228">
        <v>10005.27</v>
      </c>
      <c r="EF228">
        <v>0</v>
      </c>
      <c r="EG228">
        <v>96.71590740740743</v>
      </c>
      <c r="EH228">
        <v>19.01313703703704</v>
      </c>
      <c r="EI228">
        <v>241.0656296296296</v>
      </c>
      <c r="EJ228">
        <v>221.3482592592593</v>
      </c>
      <c r="EK228">
        <v>1.465854444444445</v>
      </c>
      <c r="EL228">
        <v>217.4121481481482</v>
      </c>
      <c r="EM228">
        <v>17.7821</v>
      </c>
      <c r="EN228">
        <v>1.745970740740741</v>
      </c>
      <c r="EO228">
        <v>1.613004444444445</v>
      </c>
      <c r="EP228">
        <v>15.31128888888889</v>
      </c>
      <c r="EQ228">
        <v>14.0835962962963</v>
      </c>
      <c r="ER228">
        <v>2000.000370370371</v>
      </c>
      <c r="ES228">
        <v>0.9799984444444446</v>
      </c>
      <c r="ET228">
        <v>0.02000165925925926</v>
      </c>
      <c r="EU228">
        <v>0</v>
      </c>
      <c r="EV228">
        <v>242.2480370370371</v>
      </c>
      <c r="EW228">
        <v>5.00078</v>
      </c>
      <c r="EX228">
        <v>7708.057777777776</v>
      </c>
      <c r="EY228">
        <v>16379.61851851852</v>
      </c>
      <c r="EZ228">
        <v>43.56925925925925</v>
      </c>
      <c r="FA228">
        <v>45.125</v>
      </c>
      <c r="FB228">
        <v>43.84466666666667</v>
      </c>
      <c r="FC228">
        <v>44.62477777777777</v>
      </c>
      <c r="FD228">
        <v>44.27288888888889</v>
      </c>
      <c r="FE228">
        <v>1955.100370370371</v>
      </c>
      <c r="FF228">
        <v>39.9</v>
      </c>
      <c r="FG228">
        <v>0</v>
      </c>
      <c r="FH228">
        <v>1686155452.9</v>
      </c>
      <c r="FI228">
        <v>0</v>
      </c>
      <c r="FJ228">
        <v>242.2588846153846</v>
      </c>
      <c r="FK228">
        <v>6.298700842758321</v>
      </c>
      <c r="FL228">
        <v>-109.4297433792847</v>
      </c>
      <c r="FM228">
        <v>7708.929230769229</v>
      </c>
      <c r="FN228">
        <v>15</v>
      </c>
      <c r="FO228">
        <v>0</v>
      </c>
      <c r="FP228" t="s">
        <v>431</v>
      </c>
      <c r="FQ228">
        <v>1685208052.5</v>
      </c>
      <c r="FR228">
        <v>1685208070</v>
      </c>
      <c r="FS228">
        <v>0</v>
      </c>
      <c r="FT228">
        <v>0.013</v>
      </c>
      <c r="FU228">
        <v>-0.005</v>
      </c>
      <c r="FV228">
        <v>-0.464</v>
      </c>
      <c r="FW228">
        <v>-0.401</v>
      </c>
      <c r="FX228">
        <v>420</v>
      </c>
      <c r="FY228">
        <v>0</v>
      </c>
      <c r="FZ228">
        <v>0.03</v>
      </c>
      <c r="GA228">
        <v>0.02</v>
      </c>
      <c r="GB228">
        <v>18.79244146341463</v>
      </c>
      <c r="GC228">
        <v>4.625703135888521</v>
      </c>
      <c r="GD228">
        <v>0.4583399419940691</v>
      </c>
      <c r="GE228">
        <v>0</v>
      </c>
      <c r="GF228">
        <v>1.481382195121951</v>
      </c>
      <c r="GG228">
        <v>-0.291386550522645</v>
      </c>
      <c r="GH228">
        <v>0.03133394625425223</v>
      </c>
      <c r="GI228">
        <v>1</v>
      </c>
      <c r="GJ228">
        <v>1</v>
      </c>
      <c r="GK228">
        <v>2</v>
      </c>
      <c r="GL228" t="s">
        <v>439</v>
      </c>
      <c r="GM228">
        <v>3.10164</v>
      </c>
      <c r="GN228">
        <v>2.75823</v>
      </c>
      <c r="GO228">
        <v>0.0504788</v>
      </c>
      <c r="GP228">
        <v>0.0462338</v>
      </c>
      <c r="GQ228">
        <v>0.09345820000000001</v>
      </c>
      <c r="GR228">
        <v>0.0879486</v>
      </c>
      <c r="GS228">
        <v>24344.6</v>
      </c>
      <c r="GT228">
        <v>24069.5</v>
      </c>
      <c r="GU228">
        <v>26196.9</v>
      </c>
      <c r="GV228">
        <v>25589.4</v>
      </c>
      <c r="GW228">
        <v>38101.5</v>
      </c>
      <c r="GX228">
        <v>35407.6</v>
      </c>
      <c r="GY228">
        <v>45801.4</v>
      </c>
      <c r="GZ228">
        <v>42012.9</v>
      </c>
      <c r="HA228">
        <v>1.84592</v>
      </c>
      <c r="HB228">
        <v>1.74615</v>
      </c>
      <c r="HC228">
        <v>-0.0583604</v>
      </c>
      <c r="HD228">
        <v>0</v>
      </c>
      <c r="HE228">
        <v>28.8461</v>
      </c>
      <c r="HF228">
        <v>999.9</v>
      </c>
      <c r="HG228">
        <v>29.9</v>
      </c>
      <c r="HH228">
        <v>44.4</v>
      </c>
      <c r="HI228">
        <v>30.7998</v>
      </c>
      <c r="HJ228">
        <v>62.4906</v>
      </c>
      <c r="HK228">
        <v>27.8045</v>
      </c>
      <c r="HL228">
        <v>1</v>
      </c>
      <c r="HM228">
        <v>0.418808</v>
      </c>
      <c r="HN228">
        <v>4.77224</v>
      </c>
      <c r="HO228">
        <v>20.2408</v>
      </c>
      <c r="HP228">
        <v>5.2104</v>
      </c>
      <c r="HQ228">
        <v>11.98</v>
      </c>
      <c r="HR228">
        <v>4.9633</v>
      </c>
      <c r="HS228">
        <v>3.2742</v>
      </c>
      <c r="HT228">
        <v>9999</v>
      </c>
      <c r="HU228">
        <v>9999</v>
      </c>
      <c r="HV228">
        <v>9999</v>
      </c>
      <c r="HW228">
        <v>58.5</v>
      </c>
      <c r="HX228">
        <v>1.86401</v>
      </c>
      <c r="HY228">
        <v>1.8602</v>
      </c>
      <c r="HZ228">
        <v>1.85857</v>
      </c>
      <c r="IA228">
        <v>1.8599</v>
      </c>
      <c r="IB228">
        <v>1.85989</v>
      </c>
      <c r="IC228">
        <v>1.85852</v>
      </c>
      <c r="ID228">
        <v>1.8576</v>
      </c>
      <c r="IE228">
        <v>1.85242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-0.9370000000000001</v>
      </c>
      <c r="IT228">
        <v>-0.2869</v>
      </c>
      <c r="IU228">
        <v>-0.7885906718864093</v>
      </c>
      <c r="IV228">
        <v>-0.0007240741224296705</v>
      </c>
      <c r="IW228">
        <v>1.394155135453638E-07</v>
      </c>
      <c r="IX228">
        <v>-7.009397865246837E-11</v>
      </c>
      <c r="IY228">
        <v>-0.2677907096197649</v>
      </c>
      <c r="IZ228">
        <v>-0.01839738240005131</v>
      </c>
      <c r="JA228">
        <v>0.0009886339832832726</v>
      </c>
      <c r="JB228">
        <v>-4.895939666473346E-06</v>
      </c>
      <c r="JC228">
        <v>3</v>
      </c>
      <c r="JD228">
        <v>2018</v>
      </c>
      <c r="JE228">
        <v>1</v>
      </c>
      <c r="JF228">
        <v>26</v>
      </c>
      <c r="JG228">
        <v>15790.1</v>
      </c>
      <c r="JH228">
        <v>15789.8</v>
      </c>
      <c r="JI228">
        <v>0.584717</v>
      </c>
      <c r="JJ228">
        <v>2.69287</v>
      </c>
      <c r="JK228">
        <v>1.49658</v>
      </c>
      <c r="JL228">
        <v>2.38159</v>
      </c>
      <c r="JM228">
        <v>1.54785</v>
      </c>
      <c r="JN228">
        <v>2.40601</v>
      </c>
      <c r="JO228">
        <v>46.3566</v>
      </c>
      <c r="JP228">
        <v>13.2477</v>
      </c>
      <c r="JQ228">
        <v>18</v>
      </c>
      <c r="JR228">
        <v>491.079</v>
      </c>
      <c r="JS228">
        <v>441.177</v>
      </c>
      <c r="JT228">
        <v>21.9631</v>
      </c>
      <c r="JU228">
        <v>32.3203</v>
      </c>
      <c r="JV228">
        <v>30.0011</v>
      </c>
      <c r="JW228">
        <v>32.164</v>
      </c>
      <c r="JX228">
        <v>32.081</v>
      </c>
      <c r="JY228">
        <v>11.7889</v>
      </c>
      <c r="JZ228">
        <v>37.3172</v>
      </c>
      <c r="KA228">
        <v>0</v>
      </c>
      <c r="KB228">
        <v>22.0317</v>
      </c>
      <c r="KC228">
        <v>165.432</v>
      </c>
      <c r="KD228">
        <v>17.8188</v>
      </c>
      <c r="KE228">
        <v>100.097</v>
      </c>
      <c r="KF228">
        <v>99.8926</v>
      </c>
    </row>
    <row r="229" spans="1:292">
      <c r="A229">
        <v>209</v>
      </c>
      <c r="B229">
        <v>1686155464.5</v>
      </c>
      <c r="C229">
        <v>6213.5</v>
      </c>
      <c r="D229" t="s">
        <v>855</v>
      </c>
      <c r="E229" t="s">
        <v>856</v>
      </c>
      <c r="F229">
        <v>5</v>
      </c>
      <c r="G229" t="s">
        <v>824</v>
      </c>
      <c r="H229">
        <v>1686155456.714286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188.9439846975092</v>
      </c>
      <c r="AJ229">
        <v>201.3563636363636</v>
      </c>
      <c r="AK229">
        <v>-3.312238398233907</v>
      </c>
      <c r="AL229">
        <v>66.85982906046087</v>
      </c>
      <c r="AM229">
        <f>(AO229 - AN229 + DX229*1E3/(8.314*(DZ229+273.15)) * AQ229/DW229 * AP229) * DW229/(100*DK229) * 1000/(1000 - AO229)</f>
        <v>0</v>
      </c>
      <c r="AN229">
        <v>17.77644597135739</v>
      </c>
      <c r="AO229">
        <v>19.20397393939393</v>
      </c>
      <c r="AP229">
        <v>-0.000425399130785852</v>
      </c>
      <c r="AQ229">
        <v>99.85709688366431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1.78</v>
      </c>
      <c r="DL229">
        <v>0.5</v>
      </c>
      <c r="DM229" t="s">
        <v>430</v>
      </c>
      <c r="DN229">
        <v>2</v>
      </c>
      <c r="DO229" t="b">
        <v>1</v>
      </c>
      <c r="DP229">
        <v>1686155456.714286</v>
      </c>
      <c r="DQ229">
        <v>221.1476785714286</v>
      </c>
      <c r="DR229">
        <v>201.7575714285714</v>
      </c>
      <c r="DS229">
        <v>19.2255</v>
      </c>
      <c r="DT229">
        <v>17.77889642857143</v>
      </c>
      <c r="DU229">
        <v>222.0910357142857</v>
      </c>
      <c r="DV229">
        <v>19.51223571428572</v>
      </c>
      <c r="DW229">
        <v>499.9899285714286</v>
      </c>
      <c r="DX229">
        <v>90.70952857142856</v>
      </c>
      <c r="DY229">
        <v>0.09990441071428571</v>
      </c>
      <c r="DZ229">
        <v>26.52747857142857</v>
      </c>
      <c r="EA229">
        <v>27.90151428571429</v>
      </c>
      <c r="EB229">
        <v>999.9000000000002</v>
      </c>
      <c r="EC229">
        <v>0</v>
      </c>
      <c r="ED229">
        <v>0</v>
      </c>
      <c r="EE229">
        <v>10016.12642857143</v>
      </c>
      <c r="EF229">
        <v>0</v>
      </c>
      <c r="EG229">
        <v>97.16432857142856</v>
      </c>
      <c r="EH229">
        <v>19.39007857142857</v>
      </c>
      <c r="EI229">
        <v>225.4829642857143</v>
      </c>
      <c r="EJ229">
        <v>205.4096071428571</v>
      </c>
      <c r="EK229">
        <v>1.446607142857143</v>
      </c>
      <c r="EL229">
        <v>201.7575714285714</v>
      </c>
      <c r="EM229">
        <v>17.77889642857143</v>
      </c>
      <c r="EN229">
        <v>1.743936428571428</v>
      </c>
      <c r="EO229">
        <v>1.612716071428572</v>
      </c>
      <c r="EP229">
        <v>15.29313928571429</v>
      </c>
      <c r="EQ229">
        <v>14.08083571428572</v>
      </c>
      <c r="ER229">
        <v>2000.000714285714</v>
      </c>
      <c r="ES229">
        <v>0.9799982857142859</v>
      </c>
      <c r="ET229">
        <v>0.02000181785714286</v>
      </c>
      <c r="EU229">
        <v>0</v>
      </c>
      <c r="EV229">
        <v>242.6914285714286</v>
      </c>
      <c r="EW229">
        <v>5.00078</v>
      </c>
      <c r="EX229">
        <v>7710.642142857143</v>
      </c>
      <c r="EY229">
        <v>16379.62142857143</v>
      </c>
      <c r="EZ229">
        <v>43.57789285714286</v>
      </c>
      <c r="FA229">
        <v>45.125</v>
      </c>
      <c r="FB229">
        <v>43.86360714285714</v>
      </c>
      <c r="FC229">
        <v>44.61803571428571</v>
      </c>
      <c r="FD229">
        <v>44.27642857142856</v>
      </c>
      <c r="FE229">
        <v>1955.100714285714</v>
      </c>
      <c r="FF229">
        <v>39.9</v>
      </c>
      <c r="FG229">
        <v>0</v>
      </c>
      <c r="FH229">
        <v>1686155457.7</v>
      </c>
      <c r="FI229">
        <v>0</v>
      </c>
      <c r="FJ229">
        <v>242.7137307692308</v>
      </c>
      <c r="FK229">
        <v>6.130153848483775</v>
      </c>
      <c r="FL229">
        <v>312.4317952629364</v>
      </c>
      <c r="FM229">
        <v>7710.851923076923</v>
      </c>
      <c r="FN229">
        <v>15</v>
      </c>
      <c r="FO229">
        <v>0</v>
      </c>
      <c r="FP229" t="s">
        <v>431</v>
      </c>
      <c r="FQ229">
        <v>1685208052.5</v>
      </c>
      <c r="FR229">
        <v>1685208070</v>
      </c>
      <c r="FS229">
        <v>0</v>
      </c>
      <c r="FT229">
        <v>0.013</v>
      </c>
      <c r="FU229">
        <v>-0.005</v>
      </c>
      <c r="FV229">
        <v>-0.464</v>
      </c>
      <c r="FW229">
        <v>-0.401</v>
      </c>
      <c r="FX229">
        <v>420</v>
      </c>
      <c r="FY229">
        <v>0</v>
      </c>
      <c r="FZ229">
        <v>0.03</v>
      </c>
      <c r="GA229">
        <v>0.02</v>
      </c>
      <c r="GB229">
        <v>19.09307073170732</v>
      </c>
      <c r="GC229">
        <v>4.736579790940809</v>
      </c>
      <c r="GD229">
        <v>0.4686129945440718</v>
      </c>
      <c r="GE229">
        <v>0</v>
      </c>
      <c r="GF229">
        <v>1.464809756097561</v>
      </c>
      <c r="GG229">
        <v>-0.2833770731707317</v>
      </c>
      <c r="GH229">
        <v>0.028974377704364</v>
      </c>
      <c r="GI229">
        <v>1</v>
      </c>
      <c r="GJ229">
        <v>1</v>
      </c>
      <c r="GK229">
        <v>2</v>
      </c>
      <c r="GL229" t="s">
        <v>439</v>
      </c>
      <c r="GM229">
        <v>3.10172</v>
      </c>
      <c r="GN229">
        <v>2.75825</v>
      </c>
      <c r="GO229">
        <v>0.0471136</v>
      </c>
      <c r="GP229">
        <v>0.0426944</v>
      </c>
      <c r="GQ229">
        <v>0.09341629999999999</v>
      </c>
      <c r="GR229">
        <v>0.08794250000000001</v>
      </c>
      <c r="GS229">
        <v>24430.1</v>
      </c>
      <c r="GT229">
        <v>24158.3</v>
      </c>
      <c r="GU229">
        <v>26196.1</v>
      </c>
      <c r="GV229">
        <v>25589</v>
      </c>
      <c r="GW229">
        <v>38101.7</v>
      </c>
      <c r="GX229">
        <v>35406.6</v>
      </c>
      <c r="GY229">
        <v>45800</v>
      </c>
      <c r="GZ229">
        <v>42011.9</v>
      </c>
      <c r="HA229">
        <v>1.84575</v>
      </c>
      <c r="HB229">
        <v>1.7458</v>
      </c>
      <c r="HC229">
        <v>-0.0577569</v>
      </c>
      <c r="HD229">
        <v>0</v>
      </c>
      <c r="HE229">
        <v>28.8262</v>
      </c>
      <c r="HF229">
        <v>999.9</v>
      </c>
      <c r="HG229">
        <v>29.9</v>
      </c>
      <c r="HH229">
        <v>44.4</v>
      </c>
      <c r="HI229">
        <v>30.8001</v>
      </c>
      <c r="HJ229">
        <v>62.4406</v>
      </c>
      <c r="HK229">
        <v>27.8405</v>
      </c>
      <c r="HL229">
        <v>1</v>
      </c>
      <c r="HM229">
        <v>0.419014</v>
      </c>
      <c r="HN229">
        <v>4.64158</v>
      </c>
      <c r="HO229">
        <v>20.2445</v>
      </c>
      <c r="HP229">
        <v>5.2107</v>
      </c>
      <c r="HQ229">
        <v>11.98</v>
      </c>
      <c r="HR229">
        <v>4.9632</v>
      </c>
      <c r="HS229">
        <v>3.27408</v>
      </c>
      <c r="HT229">
        <v>9999</v>
      </c>
      <c r="HU229">
        <v>9999</v>
      </c>
      <c r="HV229">
        <v>9999</v>
      </c>
      <c r="HW229">
        <v>58.5</v>
      </c>
      <c r="HX229">
        <v>1.86401</v>
      </c>
      <c r="HY229">
        <v>1.8602</v>
      </c>
      <c r="HZ229">
        <v>1.85854</v>
      </c>
      <c r="IA229">
        <v>1.85992</v>
      </c>
      <c r="IB229">
        <v>1.85989</v>
      </c>
      <c r="IC229">
        <v>1.85852</v>
      </c>
      <c r="ID229">
        <v>1.8576</v>
      </c>
      <c r="IE229">
        <v>1.85242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-0.926</v>
      </c>
      <c r="IT229">
        <v>-0.2871</v>
      </c>
      <c r="IU229">
        <v>-0.7885906718864093</v>
      </c>
      <c r="IV229">
        <v>-0.0007240741224296705</v>
      </c>
      <c r="IW229">
        <v>1.394155135453638E-07</v>
      </c>
      <c r="IX229">
        <v>-7.009397865246837E-11</v>
      </c>
      <c r="IY229">
        <v>-0.2677907096197649</v>
      </c>
      <c r="IZ229">
        <v>-0.01839738240005131</v>
      </c>
      <c r="JA229">
        <v>0.0009886339832832726</v>
      </c>
      <c r="JB229">
        <v>-4.895939666473346E-06</v>
      </c>
      <c r="JC229">
        <v>3</v>
      </c>
      <c r="JD229">
        <v>2018</v>
      </c>
      <c r="JE229">
        <v>1</v>
      </c>
      <c r="JF229">
        <v>26</v>
      </c>
      <c r="JG229">
        <v>15790.2</v>
      </c>
      <c r="JH229">
        <v>15789.9</v>
      </c>
      <c r="JI229">
        <v>0.545654</v>
      </c>
      <c r="JJ229">
        <v>2.68677</v>
      </c>
      <c r="JK229">
        <v>1.49658</v>
      </c>
      <c r="JL229">
        <v>2.38159</v>
      </c>
      <c r="JM229">
        <v>1.54785</v>
      </c>
      <c r="JN229">
        <v>2.46704</v>
      </c>
      <c r="JO229">
        <v>46.3566</v>
      </c>
      <c r="JP229">
        <v>13.2564</v>
      </c>
      <c r="JQ229">
        <v>18</v>
      </c>
      <c r="JR229">
        <v>491.05</v>
      </c>
      <c r="JS229">
        <v>441.029</v>
      </c>
      <c r="JT229">
        <v>22.0248</v>
      </c>
      <c r="JU229">
        <v>32.3331</v>
      </c>
      <c r="JV229">
        <v>30.0006</v>
      </c>
      <c r="JW229">
        <v>32.1746</v>
      </c>
      <c r="JX229">
        <v>32.0909</v>
      </c>
      <c r="JY229">
        <v>11.0098</v>
      </c>
      <c r="JZ229">
        <v>37.3172</v>
      </c>
      <c r="KA229">
        <v>0</v>
      </c>
      <c r="KB229">
        <v>22.1092</v>
      </c>
      <c r="KC229">
        <v>152.076</v>
      </c>
      <c r="KD229">
        <v>17.8188</v>
      </c>
      <c r="KE229">
        <v>100.094</v>
      </c>
      <c r="KF229">
        <v>99.8905</v>
      </c>
    </row>
    <row r="230" spans="1:292">
      <c r="A230">
        <v>210</v>
      </c>
      <c r="B230">
        <v>1686155469.5</v>
      </c>
      <c r="C230">
        <v>6218.5</v>
      </c>
      <c r="D230" t="s">
        <v>857</v>
      </c>
      <c r="E230" t="s">
        <v>858</v>
      </c>
      <c r="F230">
        <v>5</v>
      </c>
      <c r="G230" t="s">
        <v>824</v>
      </c>
      <c r="H230">
        <v>1686155462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172.182413321546</v>
      </c>
      <c r="AJ230">
        <v>184.7674424242424</v>
      </c>
      <c r="AK230">
        <v>-3.307987055617406</v>
      </c>
      <c r="AL230">
        <v>66.85982906046087</v>
      </c>
      <c r="AM230">
        <f>(AO230 - AN230 + DX230*1E3/(8.314*(DZ230+273.15)) * AQ230/DW230 * AP230) * DW230/(100*DK230) * 1000/(1000 - AO230)</f>
        <v>0</v>
      </c>
      <c r="AN230">
        <v>17.7741659492864</v>
      </c>
      <c r="AO230">
        <v>19.19883272727273</v>
      </c>
      <c r="AP230">
        <v>-0.0001263503176853333</v>
      </c>
      <c r="AQ230">
        <v>99.85709688366431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1.78</v>
      </c>
      <c r="DL230">
        <v>0.5</v>
      </c>
      <c r="DM230" t="s">
        <v>430</v>
      </c>
      <c r="DN230">
        <v>2</v>
      </c>
      <c r="DO230" t="b">
        <v>1</v>
      </c>
      <c r="DP230">
        <v>1686155462</v>
      </c>
      <c r="DQ230">
        <v>203.9694814814815</v>
      </c>
      <c r="DR230">
        <v>184.2467777777778</v>
      </c>
      <c r="DS230">
        <v>19.21010740740741</v>
      </c>
      <c r="DT230">
        <v>17.77607777777778</v>
      </c>
      <c r="DU230">
        <v>204.9012962962963</v>
      </c>
      <c r="DV230">
        <v>19.49705185185185</v>
      </c>
      <c r="DW230">
        <v>500.0045555555556</v>
      </c>
      <c r="DX230">
        <v>90.70975185185183</v>
      </c>
      <c r="DY230">
        <v>0.09992557037037036</v>
      </c>
      <c r="DZ230">
        <v>26.52032222222222</v>
      </c>
      <c r="EA230">
        <v>27.88963703703704</v>
      </c>
      <c r="EB230">
        <v>999.9000000000001</v>
      </c>
      <c r="EC230">
        <v>0</v>
      </c>
      <c r="ED230">
        <v>0</v>
      </c>
      <c r="EE230">
        <v>10021.52296296296</v>
      </c>
      <c r="EF230">
        <v>0</v>
      </c>
      <c r="EG230">
        <v>97.79751111111109</v>
      </c>
      <c r="EH230">
        <v>19.72272222222222</v>
      </c>
      <c r="EI230">
        <v>207.9646296296296</v>
      </c>
      <c r="EJ230">
        <v>187.5811851851852</v>
      </c>
      <c r="EK230">
        <v>1.434025925925926</v>
      </c>
      <c r="EL230">
        <v>184.2467777777778</v>
      </c>
      <c r="EM230">
        <v>17.77607777777778</v>
      </c>
      <c r="EN230">
        <v>1.742542962962963</v>
      </c>
      <c r="EO230">
        <v>1.612463333333333</v>
      </c>
      <c r="EP230">
        <v>15.2806962962963</v>
      </c>
      <c r="EQ230">
        <v>14.07842962962963</v>
      </c>
      <c r="ER230">
        <v>1999.992592592593</v>
      </c>
      <c r="ES230">
        <v>0.9799980000000003</v>
      </c>
      <c r="ET230">
        <v>0.02000210370370371</v>
      </c>
      <c r="EU230">
        <v>0</v>
      </c>
      <c r="EV230">
        <v>243.2505925925926</v>
      </c>
      <c r="EW230">
        <v>5.00078</v>
      </c>
      <c r="EX230">
        <v>7732.652592592592</v>
      </c>
      <c r="EY230">
        <v>16379.56666666666</v>
      </c>
      <c r="EZ230">
        <v>43.56925925925926</v>
      </c>
      <c r="FA230">
        <v>45.125</v>
      </c>
      <c r="FB230">
        <v>43.87014814814815</v>
      </c>
      <c r="FC230">
        <v>44.61777777777777</v>
      </c>
      <c r="FD230">
        <v>44.25425925925925</v>
      </c>
      <c r="FE230">
        <v>1955.090740740741</v>
      </c>
      <c r="FF230">
        <v>39.9</v>
      </c>
      <c r="FG230">
        <v>0</v>
      </c>
      <c r="FH230">
        <v>1686155462.5</v>
      </c>
      <c r="FI230">
        <v>0</v>
      </c>
      <c r="FJ230">
        <v>243.2289230769231</v>
      </c>
      <c r="FK230">
        <v>5.394188027086237</v>
      </c>
      <c r="FL230">
        <v>198.2735038285588</v>
      </c>
      <c r="FM230">
        <v>7730.146923076923</v>
      </c>
      <c r="FN230">
        <v>15</v>
      </c>
      <c r="FO230">
        <v>0</v>
      </c>
      <c r="FP230" t="s">
        <v>431</v>
      </c>
      <c r="FQ230">
        <v>1685208052.5</v>
      </c>
      <c r="FR230">
        <v>1685208070</v>
      </c>
      <c r="FS230">
        <v>0</v>
      </c>
      <c r="FT230">
        <v>0.013</v>
      </c>
      <c r="FU230">
        <v>-0.005</v>
      </c>
      <c r="FV230">
        <v>-0.464</v>
      </c>
      <c r="FW230">
        <v>-0.401</v>
      </c>
      <c r="FX230">
        <v>420</v>
      </c>
      <c r="FY230">
        <v>0</v>
      </c>
      <c r="FZ230">
        <v>0.03</v>
      </c>
      <c r="GA230">
        <v>0.02</v>
      </c>
      <c r="GB230">
        <v>19.50147</v>
      </c>
      <c r="GC230">
        <v>3.97961876172603</v>
      </c>
      <c r="GD230">
        <v>0.3888264279855475</v>
      </c>
      <c r="GE230">
        <v>0</v>
      </c>
      <c r="GF230">
        <v>1.442651</v>
      </c>
      <c r="GG230">
        <v>-0.152321425891185</v>
      </c>
      <c r="GH230">
        <v>0.01513371382047382</v>
      </c>
      <c r="GI230">
        <v>1</v>
      </c>
      <c r="GJ230">
        <v>1</v>
      </c>
      <c r="GK230">
        <v>2</v>
      </c>
      <c r="GL230" t="s">
        <v>439</v>
      </c>
      <c r="GM230">
        <v>3.10179</v>
      </c>
      <c r="GN230">
        <v>2.75814</v>
      </c>
      <c r="GO230">
        <v>0.0436714</v>
      </c>
      <c r="GP230">
        <v>0.0391009</v>
      </c>
      <c r="GQ230">
        <v>0.09340039999999999</v>
      </c>
      <c r="GR230">
        <v>0.0879226</v>
      </c>
      <c r="GS230">
        <v>24517.9</v>
      </c>
      <c r="GT230">
        <v>24248.5</v>
      </c>
      <c r="GU230">
        <v>26195.8</v>
      </c>
      <c r="GV230">
        <v>25588.6</v>
      </c>
      <c r="GW230">
        <v>38101.3</v>
      </c>
      <c r="GX230">
        <v>35406.3</v>
      </c>
      <c r="GY230">
        <v>45799.2</v>
      </c>
      <c r="GZ230">
        <v>42011.1</v>
      </c>
      <c r="HA230">
        <v>1.84562</v>
      </c>
      <c r="HB230">
        <v>1.74575</v>
      </c>
      <c r="HC230">
        <v>-0.0566393</v>
      </c>
      <c r="HD230">
        <v>0</v>
      </c>
      <c r="HE230">
        <v>28.8005</v>
      </c>
      <c r="HF230">
        <v>999.9</v>
      </c>
      <c r="HG230">
        <v>29.9</v>
      </c>
      <c r="HH230">
        <v>44.4</v>
      </c>
      <c r="HI230">
        <v>30.8022</v>
      </c>
      <c r="HJ230">
        <v>62.5106</v>
      </c>
      <c r="HK230">
        <v>27.7644</v>
      </c>
      <c r="HL230">
        <v>1</v>
      </c>
      <c r="HM230">
        <v>0.419126</v>
      </c>
      <c r="HN230">
        <v>4.51854</v>
      </c>
      <c r="HO230">
        <v>20.248</v>
      </c>
      <c r="HP230">
        <v>5.2104</v>
      </c>
      <c r="HQ230">
        <v>11.98</v>
      </c>
      <c r="HR230">
        <v>4.96315</v>
      </c>
      <c r="HS230">
        <v>3.27413</v>
      </c>
      <c r="HT230">
        <v>9999</v>
      </c>
      <c r="HU230">
        <v>9999</v>
      </c>
      <c r="HV230">
        <v>9999</v>
      </c>
      <c r="HW230">
        <v>58.5</v>
      </c>
      <c r="HX230">
        <v>1.86401</v>
      </c>
      <c r="HY230">
        <v>1.8602</v>
      </c>
      <c r="HZ230">
        <v>1.85855</v>
      </c>
      <c r="IA230">
        <v>1.8599</v>
      </c>
      <c r="IB230">
        <v>1.85989</v>
      </c>
      <c r="IC230">
        <v>1.85852</v>
      </c>
      <c r="ID230">
        <v>1.85758</v>
      </c>
      <c r="IE230">
        <v>1.85242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-0.915</v>
      </c>
      <c r="IT230">
        <v>-0.2871</v>
      </c>
      <c r="IU230">
        <v>-0.7885906718864093</v>
      </c>
      <c r="IV230">
        <v>-0.0007240741224296705</v>
      </c>
      <c r="IW230">
        <v>1.394155135453638E-07</v>
      </c>
      <c r="IX230">
        <v>-7.009397865246837E-11</v>
      </c>
      <c r="IY230">
        <v>-0.2677907096197649</v>
      </c>
      <c r="IZ230">
        <v>-0.01839738240005131</v>
      </c>
      <c r="JA230">
        <v>0.0009886339832832726</v>
      </c>
      <c r="JB230">
        <v>-4.895939666473346E-06</v>
      </c>
      <c r="JC230">
        <v>3</v>
      </c>
      <c r="JD230">
        <v>2018</v>
      </c>
      <c r="JE230">
        <v>1</v>
      </c>
      <c r="JF230">
        <v>26</v>
      </c>
      <c r="JG230">
        <v>15790.3</v>
      </c>
      <c r="JH230">
        <v>15790</v>
      </c>
      <c r="JI230">
        <v>0.50293</v>
      </c>
      <c r="JJ230">
        <v>2.69287</v>
      </c>
      <c r="JK230">
        <v>1.49658</v>
      </c>
      <c r="JL230">
        <v>2.38159</v>
      </c>
      <c r="JM230">
        <v>1.54785</v>
      </c>
      <c r="JN230">
        <v>2.47681</v>
      </c>
      <c r="JO230">
        <v>46.3566</v>
      </c>
      <c r="JP230">
        <v>13.2652</v>
      </c>
      <c r="JQ230">
        <v>18</v>
      </c>
      <c r="JR230">
        <v>491.052</v>
      </c>
      <c r="JS230">
        <v>441.057</v>
      </c>
      <c r="JT230">
        <v>22.1003</v>
      </c>
      <c r="JU230">
        <v>32.3449</v>
      </c>
      <c r="JV230">
        <v>30.0002</v>
      </c>
      <c r="JW230">
        <v>32.1852</v>
      </c>
      <c r="JX230">
        <v>32.0993</v>
      </c>
      <c r="JY230">
        <v>10.1646</v>
      </c>
      <c r="JZ230">
        <v>37.3172</v>
      </c>
      <c r="KA230">
        <v>0</v>
      </c>
      <c r="KB230">
        <v>22.1946</v>
      </c>
      <c r="KC230">
        <v>132.041</v>
      </c>
      <c r="KD230">
        <v>17.8188</v>
      </c>
      <c r="KE230">
        <v>100.092</v>
      </c>
      <c r="KF230">
        <v>99.8887</v>
      </c>
    </row>
    <row r="231" spans="1:292">
      <c r="A231">
        <v>211</v>
      </c>
      <c r="B231">
        <v>1686155474.5</v>
      </c>
      <c r="C231">
        <v>6223.5</v>
      </c>
      <c r="D231" t="s">
        <v>859</v>
      </c>
      <c r="E231" t="s">
        <v>860</v>
      </c>
      <c r="F231">
        <v>5</v>
      </c>
      <c r="G231" t="s">
        <v>824</v>
      </c>
      <c r="H231">
        <v>1686155466.714286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155.2633269771823</v>
      </c>
      <c r="AJ231">
        <v>168.1797636363636</v>
      </c>
      <c r="AK231">
        <v>-3.318705989551827</v>
      </c>
      <c r="AL231">
        <v>66.85982906046087</v>
      </c>
      <c r="AM231">
        <f>(AO231 - AN231 + DX231*1E3/(8.314*(DZ231+273.15)) * AQ231/DW231 * AP231) * DW231/(100*DK231) * 1000/(1000 - AO231)</f>
        <v>0</v>
      </c>
      <c r="AN231">
        <v>17.76884030262673</v>
      </c>
      <c r="AO231">
        <v>19.19966969696969</v>
      </c>
      <c r="AP231">
        <v>3.696335605038391E-05</v>
      </c>
      <c r="AQ231">
        <v>99.85709688366431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1.78</v>
      </c>
      <c r="DL231">
        <v>0.5</v>
      </c>
      <c r="DM231" t="s">
        <v>430</v>
      </c>
      <c r="DN231">
        <v>2</v>
      </c>
      <c r="DO231" t="b">
        <v>1</v>
      </c>
      <c r="DP231">
        <v>1686155466.714286</v>
      </c>
      <c r="DQ231">
        <v>188.6449642857143</v>
      </c>
      <c r="DR231">
        <v>168.6336428571428</v>
      </c>
      <c r="DS231">
        <v>19.202875</v>
      </c>
      <c r="DT231">
        <v>17.77323928571429</v>
      </c>
      <c r="DU231">
        <v>189.56625</v>
      </c>
      <c r="DV231">
        <v>19.48992142857143</v>
      </c>
      <c r="DW231">
        <v>500.0127857142857</v>
      </c>
      <c r="DX231">
        <v>90.70967499999999</v>
      </c>
      <c r="DY231">
        <v>0.09995046785714286</v>
      </c>
      <c r="DZ231">
        <v>26.51620357142857</v>
      </c>
      <c r="EA231">
        <v>27.88161071428572</v>
      </c>
      <c r="EB231">
        <v>999.9000000000002</v>
      </c>
      <c r="EC231">
        <v>0</v>
      </c>
      <c r="ED231">
        <v>0</v>
      </c>
      <c r="EE231">
        <v>10018.905</v>
      </c>
      <c r="EF231">
        <v>0</v>
      </c>
      <c r="EG231">
        <v>98.45514642857142</v>
      </c>
      <c r="EH231">
        <v>20.01122142857143</v>
      </c>
      <c r="EI231">
        <v>192.3383571428571</v>
      </c>
      <c r="EJ231">
        <v>171.6850357142858</v>
      </c>
      <c r="EK231">
        <v>1.429628571428571</v>
      </c>
      <c r="EL231">
        <v>168.6336428571428</v>
      </c>
      <c r="EM231">
        <v>17.77323928571429</v>
      </c>
      <c r="EN231">
        <v>1.741885357142857</v>
      </c>
      <c r="EO231">
        <v>1.612204642857143</v>
      </c>
      <c r="EP231">
        <v>15.27482142857143</v>
      </c>
      <c r="EQ231">
        <v>14.07595</v>
      </c>
      <c r="ER231">
        <v>1999.982142857143</v>
      </c>
      <c r="ES231">
        <v>0.97999775</v>
      </c>
      <c r="ET231">
        <v>0.02000235</v>
      </c>
      <c r="EU231">
        <v>0</v>
      </c>
      <c r="EV231">
        <v>243.70425</v>
      </c>
      <c r="EW231">
        <v>5.00078</v>
      </c>
      <c r="EX231">
        <v>7753.528571428572</v>
      </c>
      <c r="EY231">
        <v>16379.48928571429</v>
      </c>
      <c r="EZ231">
        <v>43.5645</v>
      </c>
      <c r="FA231">
        <v>45.125</v>
      </c>
      <c r="FB231">
        <v>43.85242857142855</v>
      </c>
      <c r="FC231">
        <v>44.61807142857143</v>
      </c>
      <c r="FD231">
        <v>44.24967857142857</v>
      </c>
      <c r="FE231">
        <v>1955.078571428571</v>
      </c>
      <c r="FF231">
        <v>39.9</v>
      </c>
      <c r="FG231">
        <v>0</v>
      </c>
      <c r="FH231">
        <v>1686155467.9</v>
      </c>
      <c r="FI231">
        <v>0</v>
      </c>
      <c r="FJ231">
        <v>243.81184</v>
      </c>
      <c r="FK231">
        <v>6.851384615716948</v>
      </c>
      <c r="FL231">
        <v>300.8476911627915</v>
      </c>
      <c r="FM231">
        <v>7757.807200000001</v>
      </c>
      <c r="FN231">
        <v>15</v>
      </c>
      <c r="FO231">
        <v>0</v>
      </c>
      <c r="FP231" t="s">
        <v>431</v>
      </c>
      <c r="FQ231">
        <v>1685208052.5</v>
      </c>
      <c r="FR231">
        <v>1685208070</v>
      </c>
      <c r="FS231">
        <v>0</v>
      </c>
      <c r="FT231">
        <v>0.013</v>
      </c>
      <c r="FU231">
        <v>-0.005</v>
      </c>
      <c r="FV231">
        <v>-0.464</v>
      </c>
      <c r="FW231">
        <v>-0.401</v>
      </c>
      <c r="FX231">
        <v>420</v>
      </c>
      <c r="FY231">
        <v>0</v>
      </c>
      <c r="FZ231">
        <v>0.03</v>
      </c>
      <c r="GA231">
        <v>0.02</v>
      </c>
      <c r="GB231">
        <v>19.84276829268293</v>
      </c>
      <c r="GC231">
        <v>3.560395818815277</v>
      </c>
      <c r="GD231">
        <v>0.35436973005607</v>
      </c>
      <c r="GE231">
        <v>0</v>
      </c>
      <c r="GF231">
        <v>1.43376268292683</v>
      </c>
      <c r="GG231">
        <v>-0.06473540069686243</v>
      </c>
      <c r="GH231">
        <v>0.007928061315134844</v>
      </c>
      <c r="GI231">
        <v>1</v>
      </c>
      <c r="GJ231">
        <v>1</v>
      </c>
      <c r="GK231">
        <v>2</v>
      </c>
      <c r="GL231" t="s">
        <v>439</v>
      </c>
      <c r="GM231">
        <v>3.1018</v>
      </c>
      <c r="GN231">
        <v>2.75829</v>
      </c>
      <c r="GO231">
        <v>0.0401414</v>
      </c>
      <c r="GP231">
        <v>0.0353749</v>
      </c>
      <c r="GQ231">
        <v>0.0934014</v>
      </c>
      <c r="GR231">
        <v>0.08791309999999999</v>
      </c>
      <c r="GS231">
        <v>24607.8</v>
      </c>
      <c r="GT231">
        <v>24342</v>
      </c>
      <c r="GU231">
        <v>26195.3</v>
      </c>
      <c r="GV231">
        <v>25588.3</v>
      </c>
      <c r="GW231">
        <v>38100.6</v>
      </c>
      <c r="GX231">
        <v>35405.8</v>
      </c>
      <c r="GY231">
        <v>45798.8</v>
      </c>
      <c r="GZ231">
        <v>42010.6</v>
      </c>
      <c r="HA231">
        <v>1.84557</v>
      </c>
      <c r="HB231">
        <v>1.74553</v>
      </c>
      <c r="HC231">
        <v>-0.0546947</v>
      </c>
      <c r="HD231">
        <v>0</v>
      </c>
      <c r="HE231">
        <v>28.7703</v>
      </c>
      <c r="HF231">
        <v>999.9</v>
      </c>
      <c r="HG231">
        <v>29.9</v>
      </c>
      <c r="HH231">
        <v>44.4</v>
      </c>
      <c r="HI231">
        <v>30.8022</v>
      </c>
      <c r="HJ231">
        <v>62.3106</v>
      </c>
      <c r="HK231">
        <v>27.5881</v>
      </c>
      <c r="HL231">
        <v>1</v>
      </c>
      <c r="HM231">
        <v>0.419398</v>
      </c>
      <c r="HN231">
        <v>4.3689</v>
      </c>
      <c r="HO231">
        <v>20.2518</v>
      </c>
      <c r="HP231">
        <v>5.21025</v>
      </c>
      <c r="HQ231">
        <v>11.98</v>
      </c>
      <c r="HR231">
        <v>4.96305</v>
      </c>
      <c r="HS231">
        <v>3.27408</v>
      </c>
      <c r="HT231">
        <v>9999</v>
      </c>
      <c r="HU231">
        <v>9999</v>
      </c>
      <c r="HV231">
        <v>9999</v>
      </c>
      <c r="HW231">
        <v>58.5</v>
      </c>
      <c r="HX231">
        <v>1.86401</v>
      </c>
      <c r="HY231">
        <v>1.8602</v>
      </c>
      <c r="HZ231">
        <v>1.85855</v>
      </c>
      <c r="IA231">
        <v>1.85992</v>
      </c>
      <c r="IB231">
        <v>1.85989</v>
      </c>
      <c r="IC231">
        <v>1.85852</v>
      </c>
      <c r="ID231">
        <v>1.8576</v>
      </c>
      <c r="IE231">
        <v>1.85242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-0.904</v>
      </c>
      <c r="IT231">
        <v>-0.2871</v>
      </c>
      <c r="IU231">
        <v>-0.7885906718864093</v>
      </c>
      <c r="IV231">
        <v>-0.0007240741224296705</v>
      </c>
      <c r="IW231">
        <v>1.394155135453638E-07</v>
      </c>
      <c r="IX231">
        <v>-7.009397865246837E-11</v>
      </c>
      <c r="IY231">
        <v>-0.2677907096197649</v>
      </c>
      <c r="IZ231">
        <v>-0.01839738240005131</v>
      </c>
      <c r="JA231">
        <v>0.0009886339832832726</v>
      </c>
      <c r="JB231">
        <v>-4.895939666473346E-06</v>
      </c>
      <c r="JC231">
        <v>3</v>
      </c>
      <c r="JD231">
        <v>2018</v>
      </c>
      <c r="JE231">
        <v>1</v>
      </c>
      <c r="JF231">
        <v>26</v>
      </c>
      <c r="JG231">
        <v>15790.4</v>
      </c>
      <c r="JH231">
        <v>15790.1</v>
      </c>
      <c r="JI231">
        <v>0.463867</v>
      </c>
      <c r="JJ231">
        <v>2.69653</v>
      </c>
      <c r="JK231">
        <v>1.49658</v>
      </c>
      <c r="JL231">
        <v>2.38159</v>
      </c>
      <c r="JM231">
        <v>1.54785</v>
      </c>
      <c r="JN231">
        <v>2.48413</v>
      </c>
      <c r="JO231">
        <v>46.3566</v>
      </c>
      <c r="JP231">
        <v>13.274</v>
      </c>
      <c r="JQ231">
        <v>18</v>
      </c>
      <c r="JR231">
        <v>491.088</v>
      </c>
      <c r="JS231">
        <v>440.982</v>
      </c>
      <c r="JT231">
        <v>22.1847</v>
      </c>
      <c r="JU231">
        <v>32.356</v>
      </c>
      <c r="JV231">
        <v>30.0003</v>
      </c>
      <c r="JW231">
        <v>32.1944</v>
      </c>
      <c r="JX231">
        <v>32.1084</v>
      </c>
      <c r="JY231">
        <v>9.375830000000001</v>
      </c>
      <c r="JZ231">
        <v>37.3172</v>
      </c>
      <c r="KA231">
        <v>0</v>
      </c>
      <c r="KB231">
        <v>22.2808</v>
      </c>
      <c r="KC231">
        <v>118.683</v>
      </c>
      <c r="KD231">
        <v>17.8189</v>
      </c>
      <c r="KE231">
        <v>100.091</v>
      </c>
      <c r="KF231">
        <v>99.8875</v>
      </c>
    </row>
    <row r="232" spans="1:292">
      <c r="A232">
        <v>212</v>
      </c>
      <c r="B232">
        <v>1686155479.5</v>
      </c>
      <c r="C232">
        <v>6228.5</v>
      </c>
      <c r="D232" t="s">
        <v>861</v>
      </c>
      <c r="E232" t="s">
        <v>862</v>
      </c>
      <c r="F232">
        <v>5</v>
      </c>
      <c r="G232" t="s">
        <v>824</v>
      </c>
      <c r="H232">
        <v>1686155472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138.3566448635742</v>
      </c>
      <c r="AJ232">
        <v>151.5868242424242</v>
      </c>
      <c r="AK232">
        <v>-3.313935971208091</v>
      </c>
      <c r="AL232">
        <v>66.85982906046087</v>
      </c>
      <c r="AM232">
        <f>(AO232 - AN232 + DX232*1E3/(8.314*(DZ232+273.15)) * AQ232/DW232 * AP232) * DW232/(100*DK232) * 1000/(1000 - AO232)</f>
        <v>0</v>
      </c>
      <c r="AN232">
        <v>17.76835278335474</v>
      </c>
      <c r="AO232">
        <v>19.19995090909091</v>
      </c>
      <c r="AP232">
        <v>1.324135143329062E-05</v>
      </c>
      <c r="AQ232">
        <v>99.85709688366431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1.78</v>
      </c>
      <c r="DL232">
        <v>0.5</v>
      </c>
      <c r="DM232" t="s">
        <v>430</v>
      </c>
      <c r="DN232">
        <v>2</v>
      </c>
      <c r="DO232" t="b">
        <v>1</v>
      </c>
      <c r="DP232">
        <v>1686155472</v>
      </c>
      <c r="DQ232">
        <v>171.4434074074074</v>
      </c>
      <c r="DR232">
        <v>151.1295555555555</v>
      </c>
      <c r="DS232">
        <v>19.19971111111111</v>
      </c>
      <c r="DT232">
        <v>17.7705037037037</v>
      </c>
      <c r="DU232">
        <v>172.3529259259259</v>
      </c>
      <c r="DV232">
        <v>19.4868074074074</v>
      </c>
      <c r="DW232">
        <v>500.0151851851853</v>
      </c>
      <c r="DX232">
        <v>90.70945555555555</v>
      </c>
      <c r="DY232">
        <v>0.0999804111111111</v>
      </c>
      <c r="DZ232">
        <v>26.5141</v>
      </c>
      <c r="EA232">
        <v>27.87824074074074</v>
      </c>
      <c r="EB232">
        <v>999.9000000000001</v>
      </c>
      <c r="EC232">
        <v>0</v>
      </c>
      <c r="ED232">
        <v>0</v>
      </c>
      <c r="EE232">
        <v>10016.32740740741</v>
      </c>
      <c r="EF232">
        <v>0</v>
      </c>
      <c r="EG232">
        <v>99.31280000000002</v>
      </c>
      <c r="EH232">
        <v>20.31371111111111</v>
      </c>
      <c r="EI232">
        <v>174.7994444444445</v>
      </c>
      <c r="EJ232">
        <v>153.8638518518518</v>
      </c>
      <c r="EK232">
        <v>1.429195925925926</v>
      </c>
      <c r="EL232">
        <v>151.1295555555555</v>
      </c>
      <c r="EM232">
        <v>17.7705037037037</v>
      </c>
      <c r="EN232">
        <v>1.741594074074074</v>
      </c>
      <c r="EO232">
        <v>1.611952962962963</v>
      </c>
      <c r="EP232">
        <v>15.27222222222222</v>
      </c>
      <c r="EQ232">
        <v>14.07354814814815</v>
      </c>
      <c r="ER232">
        <v>1999.992592592593</v>
      </c>
      <c r="ES232">
        <v>0.9799976666666667</v>
      </c>
      <c r="ET232">
        <v>0.02000243333333334</v>
      </c>
      <c r="EU232">
        <v>0</v>
      </c>
      <c r="EV232">
        <v>244.3042592592593</v>
      </c>
      <c r="EW232">
        <v>5.00078</v>
      </c>
      <c r="EX232">
        <v>7793.667407407406</v>
      </c>
      <c r="EY232">
        <v>16379.57407407407</v>
      </c>
      <c r="EZ232">
        <v>43.55537037037037</v>
      </c>
      <c r="FA232">
        <v>45.12033333333333</v>
      </c>
      <c r="FB232">
        <v>43.86548148148147</v>
      </c>
      <c r="FC232">
        <v>44.61555555555555</v>
      </c>
      <c r="FD232">
        <v>44.23814814814814</v>
      </c>
      <c r="FE232">
        <v>1955.085555555556</v>
      </c>
      <c r="FF232">
        <v>39.90148148148148</v>
      </c>
      <c r="FG232">
        <v>0</v>
      </c>
      <c r="FH232">
        <v>1686155472.7</v>
      </c>
      <c r="FI232">
        <v>0</v>
      </c>
      <c r="FJ232">
        <v>244.37812</v>
      </c>
      <c r="FK232">
        <v>7.08646154782684</v>
      </c>
      <c r="FL232">
        <v>824.6084607249683</v>
      </c>
      <c r="FM232">
        <v>7799.923600000001</v>
      </c>
      <c r="FN232">
        <v>15</v>
      </c>
      <c r="FO232">
        <v>0</v>
      </c>
      <c r="FP232" t="s">
        <v>431</v>
      </c>
      <c r="FQ232">
        <v>1685208052.5</v>
      </c>
      <c r="FR232">
        <v>1685208070</v>
      </c>
      <c r="FS232">
        <v>0</v>
      </c>
      <c r="FT232">
        <v>0.013</v>
      </c>
      <c r="FU232">
        <v>-0.005</v>
      </c>
      <c r="FV232">
        <v>-0.464</v>
      </c>
      <c r="FW232">
        <v>-0.401</v>
      </c>
      <c r="FX232">
        <v>420</v>
      </c>
      <c r="FY232">
        <v>0</v>
      </c>
      <c r="FZ232">
        <v>0.03</v>
      </c>
      <c r="GA232">
        <v>0.02</v>
      </c>
      <c r="GB232">
        <v>20.13726</v>
      </c>
      <c r="GC232">
        <v>3.525750844277648</v>
      </c>
      <c r="GD232">
        <v>0.342455331977763</v>
      </c>
      <c r="GE232">
        <v>0</v>
      </c>
      <c r="GF232">
        <v>1.43003175</v>
      </c>
      <c r="GG232">
        <v>-0.005130393996249696</v>
      </c>
      <c r="GH232">
        <v>0.003022009999569843</v>
      </c>
      <c r="GI232">
        <v>1</v>
      </c>
      <c r="GJ232">
        <v>1</v>
      </c>
      <c r="GK232">
        <v>2</v>
      </c>
      <c r="GL232" t="s">
        <v>439</v>
      </c>
      <c r="GM232">
        <v>3.1017</v>
      </c>
      <c r="GN232">
        <v>2.75825</v>
      </c>
      <c r="GO232">
        <v>0.0365327</v>
      </c>
      <c r="GP232">
        <v>0.0315885</v>
      </c>
      <c r="GQ232">
        <v>0.09339890000000001</v>
      </c>
      <c r="GR232">
        <v>0.08790820000000001</v>
      </c>
      <c r="GS232">
        <v>24699.6</v>
      </c>
      <c r="GT232">
        <v>24436.9</v>
      </c>
      <c r="GU232">
        <v>26194.7</v>
      </c>
      <c r="GV232">
        <v>25587.7</v>
      </c>
      <c r="GW232">
        <v>38099.3</v>
      </c>
      <c r="GX232">
        <v>35405</v>
      </c>
      <c r="GY232">
        <v>45797.7</v>
      </c>
      <c r="GZ232">
        <v>42009.8</v>
      </c>
      <c r="HA232">
        <v>1.84538</v>
      </c>
      <c r="HB232">
        <v>1.74513</v>
      </c>
      <c r="HC232">
        <v>-0.0520498</v>
      </c>
      <c r="HD232">
        <v>0</v>
      </c>
      <c r="HE232">
        <v>28.7395</v>
      </c>
      <c r="HF232">
        <v>999.9</v>
      </c>
      <c r="HG232">
        <v>29.9</v>
      </c>
      <c r="HH232">
        <v>44.4</v>
      </c>
      <c r="HI232">
        <v>30.8033</v>
      </c>
      <c r="HJ232">
        <v>62.1706</v>
      </c>
      <c r="HK232">
        <v>27.6042</v>
      </c>
      <c r="HL232">
        <v>1</v>
      </c>
      <c r="HM232">
        <v>0.419588</v>
      </c>
      <c r="HN232">
        <v>4.27423</v>
      </c>
      <c r="HO232">
        <v>20.2547</v>
      </c>
      <c r="HP232">
        <v>5.2101</v>
      </c>
      <c r="HQ232">
        <v>11.98</v>
      </c>
      <c r="HR232">
        <v>4.96295</v>
      </c>
      <c r="HS232">
        <v>3.27405</v>
      </c>
      <c r="HT232">
        <v>9999</v>
      </c>
      <c r="HU232">
        <v>9999</v>
      </c>
      <c r="HV232">
        <v>9999</v>
      </c>
      <c r="HW232">
        <v>58.5</v>
      </c>
      <c r="HX232">
        <v>1.86401</v>
      </c>
      <c r="HY232">
        <v>1.8602</v>
      </c>
      <c r="HZ232">
        <v>1.85861</v>
      </c>
      <c r="IA232">
        <v>1.85991</v>
      </c>
      <c r="IB232">
        <v>1.85989</v>
      </c>
      <c r="IC232">
        <v>1.85852</v>
      </c>
      <c r="ID232">
        <v>1.85759</v>
      </c>
      <c r="IE232">
        <v>1.85242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-0.893</v>
      </c>
      <c r="IT232">
        <v>-0.2871</v>
      </c>
      <c r="IU232">
        <v>-0.7885906718864093</v>
      </c>
      <c r="IV232">
        <v>-0.0007240741224296705</v>
      </c>
      <c r="IW232">
        <v>1.394155135453638E-07</v>
      </c>
      <c r="IX232">
        <v>-7.009397865246837E-11</v>
      </c>
      <c r="IY232">
        <v>-0.2677907096197649</v>
      </c>
      <c r="IZ232">
        <v>-0.01839738240005131</v>
      </c>
      <c r="JA232">
        <v>0.0009886339832832726</v>
      </c>
      <c r="JB232">
        <v>-4.895939666473346E-06</v>
      </c>
      <c r="JC232">
        <v>3</v>
      </c>
      <c r="JD232">
        <v>2018</v>
      </c>
      <c r="JE232">
        <v>1</v>
      </c>
      <c r="JF232">
        <v>26</v>
      </c>
      <c r="JG232">
        <v>15790.5</v>
      </c>
      <c r="JH232">
        <v>15790.2</v>
      </c>
      <c r="JI232">
        <v>0.421143</v>
      </c>
      <c r="JJ232">
        <v>2.70752</v>
      </c>
      <c r="JK232">
        <v>1.49658</v>
      </c>
      <c r="JL232">
        <v>2.38037</v>
      </c>
      <c r="JM232">
        <v>1.54785</v>
      </c>
      <c r="JN232">
        <v>2.47681</v>
      </c>
      <c r="JO232">
        <v>46.3566</v>
      </c>
      <c r="JP232">
        <v>13.274</v>
      </c>
      <c r="JQ232">
        <v>18</v>
      </c>
      <c r="JR232">
        <v>491.045</v>
      </c>
      <c r="JS232">
        <v>440.794</v>
      </c>
      <c r="JT232">
        <v>22.2745</v>
      </c>
      <c r="JU232">
        <v>32.3675</v>
      </c>
      <c r="JV232">
        <v>30.0003</v>
      </c>
      <c r="JW232">
        <v>32.205</v>
      </c>
      <c r="JX232">
        <v>32.1168</v>
      </c>
      <c r="JY232">
        <v>8.520189999999999</v>
      </c>
      <c r="JZ232">
        <v>37.3172</v>
      </c>
      <c r="KA232">
        <v>0</v>
      </c>
      <c r="KB232">
        <v>22.3647</v>
      </c>
      <c r="KC232">
        <v>98.64570000000001</v>
      </c>
      <c r="KD232">
        <v>17.8189</v>
      </c>
      <c r="KE232">
        <v>100.088</v>
      </c>
      <c r="KF232">
        <v>99.8856</v>
      </c>
    </row>
    <row r="233" spans="1:292">
      <c r="A233">
        <v>213</v>
      </c>
      <c r="B233">
        <v>1686155484.5</v>
      </c>
      <c r="C233">
        <v>6233.5</v>
      </c>
      <c r="D233" t="s">
        <v>863</v>
      </c>
      <c r="E233" t="s">
        <v>864</v>
      </c>
      <c r="F233">
        <v>5</v>
      </c>
      <c r="G233" t="s">
        <v>824</v>
      </c>
      <c r="H233">
        <v>1686155476.714286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121.5461488440374</v>
      </c>
      <c r="AJ233">
        <v>135.120096969697</v>
      </c>
      <c r="AK233">
        <v>-3.292611815857835</v>
      </c>
      <c r="AL233">
        <v>66.85982906046087</v>
      </c>
      <c r="AM233">
        <f>(AO233 - AN233 + DX233*1E3/(8.314*(DZ233+273.15)) * AQ233/DW233 * AP233) * DW233/(100*DK233) * 1000/(1000 - AO233)</f>
        <v>0</v>
      </c>
      <c r="AN233">
        <v>17.76701102817879</v>
      </c>
      <c r="AO233">
        <v>19.20333090909091</v>
      </c>
      <c r="AP233">
        <v>5.21279656524647E-05</v>
      </c>
      <c r="AQ233">
        <v>99.85709688366431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1.78</v>
      </c>
      <c r="DL233">
        <v>0.5</v>
      </c>
      <c r="DM233" t="s">
        <v>430</v>
      </c>
      <c r="DN233">
        <v>2</v>
      </c>
      <c r="DO233" t="b">
        <v>1</v>
      </c>
      <c r="DP233">
        <v>1686155476.714286</v>
      </c>
      <c r="DQ233">
        <v>156.1356428571429</v>
      </c>
      <c r="DR233">
        <v>135.4959285714286</v>
      </c>
      <c r="DS233">
        <v>19.20018214285714</v>
      </c>
      <c r="DT233">
        <v>17.768225</v>
      </c>
      <c r="DU233">
        <v>157.0347142857143</v>
      </c>
      <c r="DV233">
        <v>19.48727857142857</v>
      </c>
      <c r="DW233">
        <v>500.0302857142856</v>
      </c>
      <c r="DX233">
        <v>90.70948928571428</v>
      </c>
      <c r="DY233">
        <v>0.1000322892857143</v>
      </c>
      <c r="DZ233">
        <v>26.51521428571428</v>
      </c>
      <c r="EA233">
        <v>27.87797857142857</v>
      </c>
      <c r="EB233">
        <v>999.9000000000002</v>
      </c>
      <c r="EC233">
        <v>0</v>
      </c>
      <c r="ED233">
        <v>0</v>
      </c>
      <c r="EE233">
        <v>10008.69</v>
      </c>
      <c r="EF233">
        <v>0</v>
      </c>
      <c r="EG233">
        <v>101.14515</v>
      </c>
      <c r="EH233">
        <v>20.639575</v>
      </c>
      <c r="EI233">
        <v>159.1921071428571</v>
      </c>
      <c r="EJ233">
        <v>137.9470714285714</v>
      </c>
      <c r="EK233">
        <v>1.431946071428571</v>
      </c>
      <c r="EL233">
        <v>135.4959285714286</v>
      </c>
      <c r="EM233">
        <v>17.768225</v>
      </c>
      <c r="EN233">
        <v>1.741638571428571</v>
      </c>
      <c r="EO233">
        <v>1.611747857142857</v>
      </c>
      <c r="EP233">
        <v>15.27261071428571</v>
      </c>
      <c r="EQ233">
        <v>14.07158571428572</v>
      </c>
      <c r="ER233">
        <v>1999.996428571429</v>
      </c>
      <c r="ES233">
        <v>0.9799974285714287</v>
      </c>
      <c r="ET233">
        <v>0.02000267142857143</v>
      </c>
      <c r="EU233">
        <v>0</v>
      </c>
      <c r="EV233">
        <v>244.8178928571429</v>
      </c>
      <c r="EW233">
        <v>5.00078</v>
      </c>
      <c r="EX233">
        <v>7887.722142857143</v>
      </c>
      <c r="EY233">
        <v>16379.59285714285</v>
      </c>
      <c r="EZ233">
        <v>43.55335714285713</v>
      </c>
      <c r="FA233">
        <v>45.1205</v>
      </c>
      <c r="FB233">
        <v>43.96396428571427</v>
      </c>
      <c r="FC233">
        <v>44.61146428571428</v>
      </c>
      <c r="FD233">
        <v>44.23407142857142</v>
      </c>
      <c r="FE233">
        <v>1955.087857142857</v>
      </c>
      <c r="FF233">
        <v>39.90464285714286</v>
      </c>
      <c r="FG233">
        <v>0</v>
      </c>
      <c r="FH233">
        <v>1686155477.5</v>
      </c>
      <c r="FI233">
        <v>0</v>
      </c>
      <c r="FJ233">
        <v>244.90844</v>
      </c>
      <c r="FK233">
        <v>6.543999996685587</v>
      </c>
      <c r="FL233">
        <v>1461.326920830832</v>
      </c>
      <c r="FM233">
        <v>7894.525599999999</v>
      </c>
      <c r="FN233">
        <v>15</v>
      </c>
      <c r="FO233">
        <v>0</v>
      </c>
      <c r="FP233" t="s">
        <v>431</v>
      </c>
      <c r="FQ233">
        <v>1685208052.5</v>
      </c>
      <c r="FR233">
        <v>1685208070</v>
      </c>
      <c r="FS233">
        <v>0</v>
      </c>
      <c r="FT233">
        <v>0.013</v>
      </c>
      <c r="FU233">
        <v>-0.005</v>
      </c>
      <c r="FV233">
        <v>-0.464</v>
      </c>
      <c r="FW233">
        <v>-0.401</v>
      </c>
      <c r="FX233">
        <v>420</v>
      </c>
      <c r="FY233">
        <v>0</v>
      </c>
      <c r="FZ233">
        <v>0.03</v>
      </c>
      <c r="GA233">
        <v>0.02</v>
      </c>
      <c r="GB233">
        <v>20.45774390243902</v>
      </c>
      <c r="GC233">
        <v>3.994584668989571</v>
      </c>
      <c r="GD233">
        <v>0.3969713149609732</v>
      </c>
      <c r="GE233">
        <v>0</v>
      </c>
      <c r="GF233">
        <v>1.43054</v>
      </c>
      <c r="GG233">
        <v>0.03106599303135667</v>
      </c>
      <c r="GH233">
        <v>0.003293815342759086</v>
      </c>
      <c r="GI233">
        <v>1</v>
      </c>
      <c r="GJ233">
        <v>1</v>
      </c>
      <c r="GK233">
        <v>2</v>
      </c>
      <c r="GL233" t="s">
        <v>439</v>
      </c>
      <c r="GM233">
        <v>3.10184</v>
      </c>
      <c r="GN233">
        <v>2.75814</v>
      </c>
      <c r="GO233">
        <v>0.0328614</v>
      </c>
      <c r="GP233">
        <v>0.0276816</v>
      </c>
      <c r="GQ233">
        <v>0.0934083</v>
      </c>
      <c r="GR233">
        <v>0.0878959</v>
      </c>
      <c r="GS233">
        <v>24793.1</v>
      </c>
      <c r="GT233">
        <v>24535</v>
      </c>
      <c r="GU233">
        <v>26194.2</v>
      </c>
      <c r="GV233">
        <v>25587.3</v>
      </c>
      <c r="GW233">
        <v>38097.7</v>
      </c>
      <c r="GX233">
        <v>35404.4</v>
      </c>
      <c r="GY233">
        <v>45796.8</v>
      </c>
      <c r="GZ233">
        <v>42009.1</v>
      </c>
      <c r="HA233">
        <v>1.84525</v>
      </c>
      <c r="HB233">
        <v>1.74507</v>
      </c>
      <c r="HC233">
        <v>-0.0509173</v>
      </c>
      <c r="HD233">
        <v>0</v>
      </c>
      <c r="HE233">
        <v>28.708</v>
      </c>
      <c r="HF233">
        <v>999.9</v>
      </c>
      <c r="HG233">
        <v>29.9</v>
      </c>
      <c r="HH233">
        <v>44.4</v>
      </c>
      <c r="HI233">
        <v>30.8054</v>
      </c>
      <c r="HJ233">
        <v>62.2406</v>
      </c>
      <c r="HK233">
        <v>27.516</v>
      </c>
      <c r="HL233">
        <v>1</v>
      </c>
      <c r="HM233">
        <v>0.420185</v>
      </c>
      <c r="HN233">
        <v>4.1635</v>
      </c>
      <c r="HO233">
        <v>20.2573</v>
      </c>
      <c r="HP233">
        <v>5.21025</v>
      </c>
      <c r="HQ233">
        <v>11.98</v>
      </c>
      <c r="HR233">
        <v>4.96295</v>
      </c>
      <c r="HS233">
        <v>3.27408</v>
      </c>
      <c r="HT233">
        <v>9999</v>
      </c>
      <c r="HU233">
        <v>9999</v>
      </c>
      <c r="HV233">
        <v>9999</v>
      </c>
      <c r="HW233">
        <v>58.5</v>
      </c>
      <c r="HX233">
        <v>1.86401</v>
      </c>
      <c r="HY233">
        <v>1.8602</v>
      </c>
      <c r="HZ233">
        <v>1.85862</v>
      </c>
      <c r="IA233">
        <v>1.85992</v>
      </c>
      <c r="IB233">
        <v>1.85989</v>
      </c>
      <c r="IC233">
        <v>1.85852</v>
      </c>
      <c r="ID233">
        <v>1.85758</v>
      </c>
      <c r="IE233">
        <v>1.85242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-0.881</v>
      </c>
      <c r="IT233">
        <v>-0.2871</v>
      </c>
      <c r="IU233">
        <v>-0.7885906718864093</v>
      </c>
      <c r="IV233">
        <v>-0.0007240741224296705</v>
      </c>
      <c r="IW233">
        <v>1.394155135453638E-07</v>
      </c>
      <c r="IX233">
        <v>-7.009397865246837E-11</v>
      </c>
      <c r="IY233">
        <v>-0.2677907096197649</v>
      </c>
      <c r="IZ233">
        <v>-0.01839738240005131</v>
      </c>
      <c r="JA233">
        <v>0.0009886339832832726</v>
      </c>
      <c r="JB233">
        <v>-4.895939666473346E-06</v>
      </c>
      <c r="JC233">
        <v>3</v>
      </c>
      <c r="JD233">
        <v>2018</v>
      </c>
      <c r="JE233">
        <v>1</v>
      </c>
      <c r="JF233">
        <v>26</v>
      </c>
      <c r="JG233">
        <v>15790.5</v>
      </c>
      <c r="JH233">
        <v>15790.2</v>
      </c>
      <c r="JI233">
        <v>0.38208</v>
      </c>
      <c r="JJ233">
        <v>2.71606</v>
      </c>
      <c r="JK233">
        <v>1.49658</v>
      </c>
      <c r="JL233">
        <v>2.38159</v>
      </c>
      <c r="JM233">
        <v>1.54785</v>
      </c>
      <c r="JN233">
        <v>2.4292</v>
      </c>
      <c r="JO233">
        <v>46.3566</v>
      </c>
      <c r="JP233">
        <v>13.274</v>
      </c>
      <c r="JQ233">
        <v>18</v>
      </c>
      <c r="JR233">
        <v>491.036</v>
      </c>
      <c r="JS233">
        <v>440.822</v>
      </c>
      <c r="JT233">
        <v>22.3603</v>
      </c>
      <c r="JU233">
        <v>32.3775</v>
      </c>
      <c r="JV233">
        <v>30.0005</v>
      </c>
      <c r="JW233">
        <v>32.2142</v>
      </c>
      <c r="JX233">
        <v>32.1252</v>
      </c>
      <c r="JY233">
        <v>7.72418</v>
      </c>
      <c r="JZ233">
        <v>37.3172</v>
      </c>
      <c r="KA233">
        <v>0</v>
      </c>
      <c r="KB233">
        <v>22.45</v>
      </c>
      <c r="KC233">
        <v>85.2882</v>
      </c>
      <c r="KD233">
        <v>17.8189</v>
      </c>
      <c r="KE233">
        <v>100.086</v>
      </c>
      <c r="KF233">
        <v>99.884</v>
      </c>
    </row>
    <row r="234" spans="1:292">
      <c r="A234">
        <v>214</v>
      </c>
      <c r="B234">
        <v>1686155489.5</v>
      </c>
      <c r="C234">
        <v>6238.5</v>
      </c>
      <c r="D234" t="s">
        <v>865</v>
      </c>
      <c r="E234" t="s">
        <v>866</v>
      </c>
      <c r="F234">
        <v>5</v>
      </c>
      <c r="G234" t="s">
        <v>824</v>
      </c>
      <c r="H234">
        <v>1686155482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104.6292293012492</v>
      </c>
      <c r="AJ234">
        <v>118.5651151515151</v>
      </c>
      <c r="AK234">
        <v>-3.303773730409629</v>
      </c>
      <c r="AL234">
        <v>66.85982906046087</v>
      </c>
      <c r="AM234">
        <f>(AO234 - AN234 + DX234*1E3/(8.314*(DZ234+273.15)) * AQ234/DW234 * AP234) * DW234/(100*DK234) * 1000/(1000 - AO234)</f>
        <v>0</v>
      </c>
      <c r="AN234">
        <v>17.76466316161229</v>
      </c>
      <c r="AO234">
        <v>19.20760909090909</v>
      </c>
      <c r="AP234">
        <v>3.787766966914231E-05</v>
      </c>
      <c r="AQ234">
        <v>99.85709688366431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1.78</v>
      </c>
      <c r="DL234">
        <v>0.5</v>
      </c>
      <c r="DM234" t="s">
        <v>430</v>
      </c>
      <c r="DN234">
        <v>2</v>
      </c>
      <c r="DO234" t="b">
        <v>1</v>
      </c>
      <c r="DP234">
        <v>1686155482</v>
      </c>
      <c r="DQ234">
        <v>138.974962962963</v>
      </c>
      <c r="DR234">
        <v>117.9574814814815</v>
      </c>
      <c r="DS234">
        <v>19.20222222222222</v>
      </c>
      <c r="DT234">
        <v>17.76645185185185</v>
      </c>
      <c r="DU234">
        <v>139.8622592592592</v>
      </c>
      <c r="DV234">
        <v>19.48929259259259</v>
      </c>
      <c r="DW234">
        <v>500.0091851851852</v>
      </c>
      <c r="DX234">
        <v>90.70932222222221</v>
      </c>
      <c r="DY234">
        <v>0.1000213925925926</v>
      </c>
      <c r="DZ234">
        <v>26.51654074074074</v>
      </c>
      <c r="EA234">
        <v>27.8802925925926</v>
      </c>
      <c r="EB234">
        <v>999.9000000000001</v>
      </c>
      <c r="EC234">
        <v>0</v>
      </c>
      <c r="ED234">
        <v>0</v>
      </c>
      <c r="EE234">
        <v>10001.97259259259</v>
      </c>
      <c r="EF234">
        <v>0</v>
      </c>
      <c r="EG234">
        <v>104.3374777777778</v>
      </c>
      <c r="EH234">
        <v>21.01742962962963</v>
      </c>
      <c r="EI234">
        <v>141.6959259259259</v>
      </c>
      <c r="EJ234">
        <v>120.0911074074074</v>
      </c>
      <c r="EK234">
        <v>1.435761481481481</v>
      </c>
      <c r="EL234">
        <v>117.9574814814815</v>
      </c>
      <c r="EM234">
        <v>17.76645185185185</v>
      </c>
      <c r="EN234">
        <v>1.74182</v>
      </c>
      <c r="EO234">
        <v>1.611584444444445</v>
      </c>
      <c r="EP234">
        <v>15.27423333333333</v>
      </c>
      <c r="EQ234">
        <v>14.07001111111111</v>
      </c>
      <c r="ER234">
        <v>2000.011111111111</v>
      </c>
      <c r="ES234">
        <v>0.9799971111111112</v>
      </c>
      <c r="ET234">
        <v>0.0200029888888889</v>
      </c>
      <c r="EU234">
        <v>0</v>
      </c>
      <c r="EV234">
        <v>245.4558148148148</v>
      </c>
      <c r="EW234">
        <v>5.00078</v>
      </c>
      <c r="EX234">
        <v>8026.572592592594</v>
      </c>
      <c r="EY234">
        <v>16379.7037037037</v>
      </c>
      <c r="EZ234">
        <v>43.54137037037036</v>
      </c>
      <c r="FA234">
        <v>45.111</v>
      </c>
      <c r="FB234">
        <v>43.95803703703703</v>
      </c>
      <c r="FC234">
        <v>44.6132962962963</v>
      </c>
      <c r="FD234">
        <v>44.23114814814813</v>
      </c>
      <c r="FE234">
        <v>1955.101111111111</v>
      </c>
      <c r="FF234">
        <v>39.90814814814815</v>
      </c>
      <c r="FG234">
        <v>0</v>
      </c>
      <c r="FH234">
        <v>1686155482.9</v>
      </c>
      <c r="FI234">
        <v>0</v>
      </c>
      <c r="FJ234">
        <v>245.5108076923077</v>
      </c>
      <c r="FK234">
        <v>6.86109401646091</v>
      </c>
      <c r="FL234">
        <v>1670.330939231243</v>
      </c>
      <c r="FM234">
        <v>8023.353076923077</v>
      </c>
      <c r="FN234">
        <v>15</v>
      </c>
      <c r="FO234">
        <v>0</v>
      </c>
      <c r="FP234" t="s">
        <v>431</v>
      </c>
      <c r="FQ234">
        <v>1685208052.5</v>
      </c>
      <c r="FR234">
        <v>1685208070</v>
      </c>
      <c r="FS234">
        <v>0</v>
      </c>
      <c r="FT234">
        <v>0.013</v>
      </c>
      <c r="FU234">
        <v>-0.005</v>
      </c>
      <c r="FV234">
        <v>-0.464</v>
      </c>
      <c r="FW234">
        <v>-0.401</v>
      </c>
      <c r="FX234">
        <v>420</v>
      </c>
      <c r="FY234">
        <v>0</v>
      </c>
      <c r="FZ234">
        <v>0.03</v>
      </c>
      <c r="GA234">
        <v>0.02</v>
      </c>
      <c r="GB234">
        <v>20.80994634146342</v>
      </c>
      <c r="GC234">
        <v>4.339258536585407</v>
      </c>
      <c r="GD234">
        <v>0.4299623733381971</v>
      </c>
      <c r="GE234">
        <v>0</v>
      </c>
      <c r="GF234">
        <v>1.433924390243902</v>
      </c>
      <c r="GG234">
        <v>0.04426703832752633</v>
      </c>
      <c r="GH234">
        <v>0.004582169072468342</v>
      </c>
      <c r="GI234">
        <v>1</v>
      </c>
      <c r="GJ234">
        <v>1</v>
      </c>
      <c r="GK234">
        <v>2</v>
      </c>
      <c r="GL234" t="s">
        <v>439</v>
      </c>
      <c r="GM234">
        <v>3.10174</v>
      </c>
      <c r="GN234">
        <v>2.75796</v>
      </c>
      <c r="GO234">
        <v>0.0290859</v>
      </c>
      <c r="GP234">
        <v>0.0236947</v>
      </c>
      <c r="GQ234">
        <v>0.09341960000000001</v>
      </c>
      <c r="GR234">
        <v>0.08788410000000001</v>
      </c>
      <c r="GS234">
        <v>24889.3</v>
      </c>
      <c r="GT234">
        <v>24635.2</v>
      </c>
      <c r="GU234">
        <v>26193.7</v>
      </c>
      <c r="GV234">
        <v>25587.1</v>
      </c>
      <c r="GW234">
        <v>38096.1</v>
      </c>
      <c r="GX234">
        <v>35404.2</v>
      </c>
      <c r="GY234">
        <v>45795.9</v>
      </c>
      <c r="GZ234">
        <v>42008.9</v>
      </c>
      <c r="HA234">
        <v>1.84522</v>
      </c>
      <c r="HB234">
        <v>1.74498</v>
      </c>
      <c r="HC234">
        <v>-0.0486374</v>
      </c>
      <c r="HD234">
        <v>0</v>
      </c>
      <c r="HE234">
        <v>28.676</v>
      </c>
      <c r="HF234">
        <v>999.9</v>
      </c>
      <c r="HG234">
        <v>29.9</v>
      </c>
      <c r="HH234">
        <v>44.4</v>
      </c>
      <c r="HI234">
        <v>30.7996</v>
      </c>
      <c r="HJ234">
        <v>62.3106</v>
      </c>
      <c r="HK234">
        <v>27.6322</v>
      </c>
      <c r="HL234">
        <v>1</v>
      </c>
      <c r="HM234">
        <v>0.42048</v>
      </c>
      <c r="HN234">
        <v>4.083</v>
      </c>
      <c r="HO234">
        <v>20.2592</v>
      </c>
      <c r="HP234">
        <v>5.2095</v>
      </c>
      <c r="HQ234">
        <v>11.98</v>
      </c>
      <c r="HR234">
        <v>4.96215</v>
      </c>
      <c r="HS234">
        <v>3.27395</v>
      </c>
      <c r="HT234">
        <v>9999</v>
      </c>
      <c r="HU234">
        <v>9999</v>
      </c>
      <c r="HV234">
        <v>9999</v>
      </c>
      <c r="HW234">
        <v>58.5</v>
      </c>
      <c r="HX234">
        <v>1.86401</v>
      </c>
      <c r="HY234">
        <v>1.8602</v>
      </c>
      <c r="HZ234">
        <v>1.85862</v>
      </c>
      <c r="IA234">
        <v>1.85991</v>
      </c>
      <c r="IB234">
        <v>1.85989</v>
      </c>
      <c r="IC234">
        <v>1.85852</v>
      </c>
      <c r="ID234">
        <v>1.8576</v>
      </c>
      <c r="IE234">
        <v>1.85242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-0.871</v>
      </c>
      <c r="IT234">
        <v>-0.287</v>
      </c>
      <c r="IU234">
        <v>-0.7885906718864093</v>
      </c>
      <c r="IV234">
        <v>-0.0007240741224296705</v>
      </c>
      <c r="IW234">
        <v>1.394155135453638E-07</v>
      </c>
      <c r="IX234">
        <v>-7.009397865246837E-11</v>
      </c>
      <c r="IY234">
        <v>-0.2677907096197649</v>
      </c>
      <c r="IZ234">
        <v>-0.01839738240005131</v>
      </c>
      <c r="JA234">
        <v>0.0009886339832832726</v>
      </c>
      <c r="JB234">
        <v>-4.895939666473346E-06</v>
      </c>
      <c r="JC234">
        <v>3</v>
      </c>
      <c r="JD234">
        <v>2018</v>
      </c>
      <c r="JE234">
        <v>1</v>
      </c>
      <c r="JF234">
        <v>26</v>
      </c>
      <c r="JG234">
        <v>15790.6</v>
      </c>
      <c r="JH234">
        <v>15790.3</v>
      </c>
      <c r="JI234">
        <v>0.338135</v>
      </c>
      <c r="JJ234">
        <v>2.72583</v>
      </c>
      <c r="JK234">
        <v>1.49658</v>
      </c>
      <c r="JL234">
        <v>2.38159</v>
      </c>
      <c r="JM234">
        <v>1.54907</v>
      </c>
      <c r="JN234">
        <v>2.38525</v>
      </c>
      <c r="JO234">
        <v>46.3566</v>
      </c>
      <c r="JP234">
        <v>13.2564</v>
      </c>
      <c r="JQ234">
        <v>18</v>
      </c>
      <c r="JR234">
        <v>491.087</v>
      </c>
      <c r="JS234">
        <v>440.809</v>
      </c>
      <c r="JT234">
        <v>22.4471</v>
      </c>
      <c r="JU234">
        <v>32.3872</v>
      </c>
      <c r="JV234">
        <v>30.0003</v>
      </c>
      <c r="JW234">
        <v>32.2232</v>
      </c>
      <c r="JX234">
        <v>32.1322</v>
      </c>
      <c r="JY234">
        <v>6.86311</v>
      </c>
      <c r="JZ234">
        <v>37.3172</v>
      </c>
      <c r="KA234">
        <v>0</v>
      </c>
      <c r="KB234">
        <v>22.5319</v>
      </c>
      <c r="KC234">
        <v>65.2508</v>
      </c>
      <c r="KD234">
        <v>17.8189</v>
      </c>
      <c r="KE234">
        <v>100.085</v>
      </c>
      <c r="KF234">
        <v>99.88330000000001</v>
      </c>
    </row>
    <row r="235" spans="1:292">
      <c r="A235">
        <v>215</v>
      </c>
      <c r="B235">
        <v>1686155494.5</v>
      </c>
      <c r="C235">
        <v>6243.5</v>
      </c>
      <c r="D235" t="s">
        <v>867</v>
      </c>
      <c r="E235" t="s">
        <v>868</v>
      </c>
      <c r="F235">
        <v>5</v>
      </c>
      <c r="G235" t="s">
        <v>824</v>
      </c>
      <c r="H235">
        <v>1686155486.714286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87.64668019014175</v>
      </c>
      <c r="AJ235">
        <v>102.0141454545455</v>
      </c>
      <c r="AK235">
        <v>-3.307003548820137</v>
      </c>
      <c r="AL235">
        <v>66.85982906046087</v>
      </c>
      <c r="AM235">
        <f>(AO235 - AN235 + DX235*1E3/(8.314*(DZ235+273.15)) * AQ235/DW235 * AP235) * DW235/(100*DK235) * 1000/(1000 - AO235)</f>
        <v>0</v>
      </c>
      <c r="AN235">
        <v>17.76136680344193</v>
      </c>
      <c r="AO235">
        <v>19.21217515151515</v>
      </c>
      <c r="AP235">
        <v>3.065134707629245E-05</v>
      </c>
      <c r="AQ235">
        <v>99.85709688366431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1.78</v>
      </c>
      <c r="DL235">
        <v>0.5</v>
      </c>
      <c r="DM235" t="s">
        <v>430</v>
      </c>
      <c r="DN235">
        <v>2</v>
      </c>
      <c r="DO235" t="b">
        <v>1</v>
      </c>
      <c r="DP235">
        <v>1686155486.714286</v>
      </c>
      <c r="DQ235">
        <v>123.6912857142857</v>
      </c>
      <c r="DR235">
        <v>102.2965071428572</v>
      </c>
      <c r="DS235">
        <v>19.205425</v>
      </c>
      <c r="DT235">
        <v>17.76433214285714</v>
      </c>
      <c r="DU235">
        <v>124.568</v>
      </c>
      <c r="DV235">
        <v>19.49245714285714</v>
      </c>
      <c r="DW235">
        <v>500.0100714285715</v>
      </c>
      <c r="DX235">
        <v>90.7094357142857</v>
      </c>
      <c r="DY235">
        <v>0.1000314607142857</v>
      </c>
      <c r="DZ235">
        <v>26.52126071428571</v>
      </c>
      <c r="EA235">
        <v>27.88359642857143</v>
      </c>
      <c r="EB235">
        <v>999.9000000000002</v>
      </c>
      <c r="EC235">
        <v>0</v>
      </c>
      <c r="ED235">
        <v>0</v>
      </c>
      <c r="EE235">
        <v>9995.892142857143</v>
      </c>
      <c r="EF235">
        <v>0</v>
      </c>
      <c r="EG235">
        <v>106.4105</v>
      </c>
      <c r="EH235">
        <v>21.39477857142858</v>
      </c>
      <c r="EI235">
        <v>126.1133571428571</v>
      </c>
      <c r="EJ235">
        <v>104.1465785714286</v>
      </c>
      <c r="EK235">
        <v>1.441095357142857</v>
      </c>
      <c r="EL235">
        <v>102.2965071428572</v>
      </c>
      <c r="EM235">
        <v>17.76433214285714</v>
      </c>
      <c r="EN235">
        <v>1.742113571428572</v>
      </c>
      <c r="EO235">
        <v>1.611393214285714</v>
      </c>
      <c r="EP235">
        <v>15.27686071428572</v>
      </c>
      <c r="EQ235">
        <v>14.06818928571428</v>
      </c>
      <c r="ER235">
        <v>1999.998571428572</v>
      </c>
      <c r="ES235">
        <v>0.9799966785714288</v>
      </c>
      <c r="ET235">
        <v>0.02000342857142857</v>
      </c>
      <c r="EU235">
        <v>0</v>
      </c>
      <c r="EV235">
        <v>246.0741071428571</v>
      </c>
      <c r="EW235">
        <v>5.00078</v>
      </c>
      <c r="EX235">
        <v>8079.728928571427</v>
      </c>
      <c r="EY235">
        <v>16379.59285714286</v>
      </c>
      <c r="EZ235">
        <v>43.53317857142856</v>
      </c>
      <c r="FA235">
        <v>45.11817857142858</v>
      </c>
      <c r="FB235">
        <v>43.95946428571426</v>
      </c>
      <c r="FC235">
        <v>44.61592857142858</v>
      </c>
      <c r="FD235">
        <v>44.20049999999998</v>
      </c>
      <c r="FE235">
        <v>1955.088571428571</v>
      </c>
      <c r="FF235">
        <v>39.91</v>
      </c>
      <c r="FG235">
        <v>0</v>
      </c>
      <c r="FH235">
        <v>1686155487.7</v>
      </c>
      <c r="FI235">
        <v>0</v>
      </c>
      <c r="FJ235">
        <v>246.1047692307693</v>
      </c>
      <c r="FK235">
        <v>8.000205129011151</v>
      </c>
      <c r="FL235">
        <v>25.35008509527422</v>
      </c>
      <c r="FM235">
        <v>8077.901153846154</v>
      </c>
      <c r="FN235">
        <v>15</v>
      </c>
      <c r="FO235">
        <v>0</v>
      </c>
      <c r="FP235" t="s">
        <v>431</v>
      </c>
      <c r="FQ235">
        <v>1685208052.5</v>
      </c>
      <c r="FR235">
        <v>1685208070</v>
      </c>
      <c r="FS235">
        <v>0</v>
      </c>
      <c r="FT235">
        <v>0.013</v>
      </c>
      <c r="FU235">
        <v>-0.005</v>
      </c>
      <c r="FV235">
        <v>-0.464</v>
      </c>
      <c r="FW235">
        <v>-0.401</v>
      </c>
      <c r="FX235">
        <v>420</v>
      </c>
      <c r="FY235">
        <v>0</v>
      </c>
      <c r="FZ235">
        <v>0.03</v>
      </c>
      <c r="GA235">
        <v>0.02</v>
      </c>
      <c r="GB235">
        <v>21.11361219512195</v>
      </c>
      <c r="GC235">
        <v>4.703673867595773</v>
      </c>
      <c r="GD235">
        <v>0.4659611541409349</v>
      </c>
      <c r="GE235">
        <v>0</v>
      </c>
      <c r="GF235">
        <v>1.437521219512195</v>
      </c>
      <c r="GG235">
        <v>0.06070034843205505</v>
      </c>
      <c r="GH235">
        <v>0.006183817668060259</v>
      </c>
      <c r="GI235">
        <v>1</v>
      </c>
      <c r="GJ235">
        <v>1</v>
      </c>
      <c r="GK235">
        <v>2</v>
      </c>
      <c r="GL235" t="s">
        <v>439</v>
      </c>
      <c r="GM235">
        <v>3.10172</v>
      </c>
      <c r="GN235">
        <v>2.75815</v>
      </c>
      <c r="GO235">
        <v>0.0252232</v>
      </c>
      <c r="GP235">
        <v>0.0196189</v>
      </c>
      <c r="GQ235">
        <v>0.0934364</v>
      </c>
      <c r="GR235">
        <v>0.0878816</v>
      </c>
      <c r="GS235">
        <v>24987.9</v>
      </c>
      <c r="GT235">
        <v>24737.7</v>
      </c>
      <c r="GU235">
        <v>26193.4</v>
      </c>
      <c r="GV235">
        <v>25586.9</v>
      </c>
      <c r="GW235">
        <v>38094.4</v>
      </c>
      <c r="GX235">
        <v>35403.7</v>
      </c>
      <c r="GY235">
        <v>45795.3</v>
      </c>
      <c r="GZ235">
        <v>42008.7</v>
      </c>
      <c r="HA235">
        <v>1.84518</v>
      </c>
      <c r="HB235">
        <v>1.74468</v>
      </c>
      <c r="HC235">
        <v>-0.0463054</v>
      </c>
      <c r="HD235">
        <v>0</v>
      </c>
      <c r="HE235">
        <v>28.6437</v>
      </c>
      <c r="HF235">
        <v>999.9</v>
      </c>
      <c r="HG235">
        <v>30</v>
      </c>
      <c r="HH235">
        <v>44.4</v>
      </c>
      <c r="HI235">
        <v>30.9045</v>
      </c>
      <c r="HJ235">
        <v>62.4706</v>
      </c>
      <c r="HK235">
        <v>27.7564</v>
      </c>
      <c r="HL235">
        <v>1</v>
      </c>
      <c r="HM235">
        <v>0.420783</v>
      </c>
      <c r="HN235">
        <v>3.97964</v>
      </c>
      <c r="HO235">
        <v>20.2615</v>
      </c>
      <c r="HP235">
        <v>5.21055</v>
      </c>
      <c r="HQ235">
        <v>11.98</v>
      </c>
      <c r="HR235">
        <v>4.9625</v>
      </c>
      <c r="HS235">
        <v>3.2741</v>
      </c>
      <c r="HT235">
        <v>9999</v>
      </c>
      <c r="HU235">
        <v>9999</v>
      </c>
      <c r="HV235">
        <v>9999</v>
      </c>
      <c r="HW235">
        <v>58.5</v>
      </c>
      <c r="HX235">
        <v>1.864</v>
      </c>
      <c r="HY235">
        <v>1.8602</v>
      </c>
      <c r="HZ235">
        <v>1.85862</v>
      </c>
      <c r="IA235">
        <v>1.85989</v>
      </c>
      <c r="IB235">
        <v>1.85989</v>
      </c>
      <c r="IC235">
        <v>1.85852</v>
      </c>
      <c r="ID235">
        <v>1.85759</v>
      </c>
      <c r="IE235">
        <v>1.85242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-0.859</v>
      </c>
      <c r="IT235">
        <v>-0.2869</v>
      </c>
      <c r="IU235">
        <v>-0.7885906718864093</v>
      </c>
      <c r="IV235">
        <v>-0.0007240741224296705</v>
      </c>
      <c r="IW235">
        <v>1.394155135453638E-07</v>
      </c>
      <c r="IX235">
        <v>-7.009397865246837E-11</v>
      </c>
      <c r="IY235">
        <v>-0.2677907096197649</v>
      </c>
      <c r="IZ235">
        <v>-0.01839738240005131</v>
      </c>
      <c r="JA235">
        <v>0.0009886339832832726</v>
      </c>
      <c r="JB235">
        <v>-4.895939666473346E-06</v>
      </c>
      <c r="JC235">
        <v>3</v>
      </c>
      <c r="JD235">
        <v>2018</v>
      </c>
      <c r="JE235">
        <v>1</v>
      </c>
      <c r="JF235">
        <v>26</v>
      </c>
      <c r="JG235">
        <v>15790.7</v>
      </c>
      <c r="JH235">
        <v>15790.4</v>
      </c>
      <c r="JI235">
        <v>0.297852</v>
      </c>
      <c r="JJ235">
        <v>2.72827</v>
      </c>
      <c r="JK235">
        <v>1.49658</v>
      </c>
      <c r="JL235">
        <v>2.38159</v>
      </c>
      <c r="JM235">
        <v>1.54785</v>
      </c>
      <c r="JN235">
        <v>2.39746</v>
      </c>
      <c r="JO235">
        <v>46.3566</v>
      </c>
      <c r="JP235">
        <v>13.274</v>
      </c>
      <c r="JQ235">
        <v>18</v>
      </c>
      <c r="JR235">
        <v>491.114</v>
      </c>
      <c r="JS235">
        <v>440.673</v>
      </c>
      <c r="JT235">
        <v>22.529</v>
      </c>
      <c r="JU235">
        <v>32.3966</v>
      </c>
      <c r="JV235">
        <v>30.0004</v>
      </c>
      <c r="JW235">
        <v>32.2312</v>
      </c>
      <c r="JX235">
        <v>32.1392</v>
      </c>
      <c r="JY235">
        <v>6.06185</v>
      </c>
      <c r="JZ235">
        <v>37.3172</v>
      </c>
      <c r="KA235">
        <v>0</v>
      </c>
      <c r="KB235">
        <v>22.6097</v>
      </c>
      <c r="KC235">
        <v>51.8932</v>
      </c>
      <c r="KD235">
        <v>17.8189</v>
      </c>
      <c r="KE235">
        <v>100.083</v>
      </c>
      <c r="KF235">
        <v>99.8827</v>
      </c>
    </row>
    <row r="236" spans="1:292">
      <c r="A236">
        <v>216</v>
      </c>
      <c r="B236">
        <v>1686155499.5</v>
      </c>
      <c r="C236">
        <v>6248.5</v>
      </c>
      <c r="D236" t="s">
        <v>869</v>
      </c>
      <c r="E236" t="s">
        <v>870</v>
      </c>
      <c r="F236">
        <v>5</v>
      </c>
      <c r="G236" t="s">
        <v>824</v>
      </c>
      <c r="H236">
        <v>1686155492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70.60952609348071</v>
      </c>
      <c r="AJ236">
        <v>85.38282060606059</v>
      </c>
      <c r="AK236">
        <v>-3.323674848067669</v>
      </c>
      <c r="AL236">
        <v>66.85982906046087</v>
      </c>
      <c r="AM236">
        <f>(AO236 - AN236 + DX236*1E3/(8.314*(DZ236+273.15)) * AQ236/DW236 * AP236) * DW236/(100*DK236) * 1000/(1000 - AO236)</f>
        <v>0</v>
      </c>
      <c r="AN236">
        <v>17.76207681790529</v>
      </c>
      <c r="AO236">
        <v>19.21775515151515</v>
      </c>
      <c r="AP236">
        <v>6.324757089850741E-05</v>
      </c>
      <c r="AQ236">
        <v>99.85709688366431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1.78</v>
      </c>
      <c r="DL236">
        <v>0.5</v>
      </c>
      <c r="DM236" t="s">
        <v>430</v>
      </c>
      <c r="DN236">
        <v>2</v>
      </c>
      <c r="DO236" t="b">
        <v>1</v>
      </c>
      <c r="DP236">
        <v>1686155492</v>
      </c>
      <c r="DQ236">
        <v>106.5226814814815</v>
      </c>
      <c r="DR236">
        <v>84.67547037037038</v>
      </c>
      <c r="DS236">
        <v>19.21034074074074</v>
      </c>
      <c r="DT236">
        <v>17.76256296296296</v>
      </c>
      <c r="DU236">
        <v>107.3874259259259</v>
      </c>
      <c r="DV236">
        <v>19.4973</v>
      </c>
      <c r="DW236">
        <v>499.9988888888889</v>
      </c>
      <c r="DX236">
        <v>90.70878518518521</v>
      </c>
      <c r="DY236">
        <v>0.09995088888888891</v>
      </c>
      <c r="DZ236">
        <v>26.52827777777778</v>
      </c>
      <c r="EA236">
        <v>27.88479259259259</v>
      </c>
      <c r="EB236">
        <v>999.9000000000001</v>
      </c>
      <c r="EC236">
        <v>0</v>
      </c>
      <c r="ED236">
        <v>0</v>
      </c>
      <c r="EE236">
        <v>10006.06222222222</v>
      </c>
      <c r="EF236">
        <v>0</v>
      </c>
      <c r="EG236">
        <v>106.7733333333333</v>
      </c>
      <c r="EH236">
        <v>21.84722592592592</v>
      </c>
      <c r="EI236">
        <v>108.6090814814815</v>
      </c>
      <c r="EJ236">
        <v>86.20672592592592</v>
      </c>
      <c r="EK236">
        <v>1.447773333333333</v>
      </c>
      <c r="EL236">
        <v>84.67547037037038</v>
      </c>
      <c r="EM236">
        <v>17.76256296296296</v>
      </c>
      <c r="EN236">
        <v>1.742546666666666</v>
      </c>
      <c r="EO236">
        <v>1.611221481481482</v>
      </c>
      <c r="EP236">
        <v>15.28073333333333</v>
      </c>
      <c r="EQ236">
        <v>14.06655185185185</v>
      </c>
      <c r="ER236">
        <v>2000.013333333333</v>
      </c>
      <c r="ES236">
        <v>0.9799965555555558</v>
      </c>
      <c r="ET236">
        <v>0.02000355925925926</v>
      </c>
      <c r="EU236">
        <v>0</v>
      </c>
      <c r="EV236">
        <v>246.824037037037</v>
      </c>
      <c r="EW236">
        <v>5.00078</v>
      </c>
      <c r="EX236">
        <v>8077.307407407408</v>
      </c>
      <c r="EY236">
        <v>16379.72592592593</v>
      </c>
      <c r="EZ236">
        <v>43.52977777777777</v>
      </c>
      <c r="FA236">
        <v>45.11325925925926</v>
      </c>
      <c r="FB236">
        <v>43.94877777777777</v>
      </c>
      <c r="FC236">
        <v>44.61785185185185</v>
      </c>
      <c r="FD236">
        <v>44.09462962962962</v>
      </c>
      <c r="FE236">
        <v>1955.103333333333</v>
      </c>
      <c r="FF236">
        <v>39.91</v>
      </c>
      <c r="FG236">
        <v>0</v>
      </c>
      <c r="FH236">
        <v>1686155492.5</v>
      </c>
      <c r="FI236">
        <v>0</v>
      </c>
      <c r="FJ236">
        <v>246.7567307692308</v>
      </c>
      <c r="FK236">
        <v>8.756136739856304</v>
      </c>
      <c r="FL236">
        <v>-831.6844425310342</v>
      </c>
      <c r="FM236">
        <v>8075.465</v>
      </c>
      <c r="FN236">
        <v>15</v>
      </c>
      <c r="FO236">
        <v>0</v>
      </c>
      <c r="FP236" t="s">
        <v>431</v>
      </c>
      <c r="FQ236">
        <v>1685208052.5</v>
      </c>
      <c r="FR236">
        <v>1685208070</v>
      </c>
      <c r="FS236">
        <v>0</v>
      </c>
      <c r="FT236">
        <v>0.013</v>
      </c>
      <c r="FU236">
        <v>-0.005</v>
      </c>
      <c r="FV236">
        <v>-0.464</v>
      </c>
      <c r="FW236">
        <v>-0.401</v>
      </c>
      <c r="FX236">
        <v>420</v>
      </c>
      <c r="FY236">
        <v>0</v>
      </c>
      <c r="FZ236">
        <v>0.03</v>
      </c>
      <c r="GA236">
        <v>0.02</v>
      </c>
      <c r="GB236">
        <v>21.575615</v>
      </c>
      <c r="GC236">
        <v>5.15565028142588</v>
      </c>
      <c r="GD236">
        <v>0.4968893159195516</v>
      </c>
      <c r="GE236">
        <v>0</v>
      </c>
      <c r="GF236">
        <v>1.44369975</v>
      </c>
      <c r="GG236">
        <v>0.07659568480300025</v>
      </c>
      <c r="GH236">
        <v>0.007407178439696161</v>
      </c>
      <c r="GI236">
        <v>1</v>
      </c>
      <c r="GJ236">
        <v>1</v>
      </c>
      <c r="GK236">
        <v>2</v>
      </c>
      <c r="GL236" t="s">
        <v>439</v>
      </c>
      <c r="GM236">
        <v>3.10175</v>
      </c>
      <c r="GN236">
        <v>2.75808</v>
      </c>
      <c r="GO236">
        <v>0.0212585</v>
      </c>
      <c r="GP236">
        <v>0.0154384</v>
      </c>
      <c r="GQ236">
        <v>0.0934541</v>
      </c>
      <c r="GR236">
        <v>0.08787490000000001</v>
      </c>
      <c r="GS236">
        <v>25088.6</v>
      </c>
      <c r="GT236">
        <v>24842.4</v>
      </c>
      <c r="GU236">
        <v>26192.5</v>
      </c>
      <c r="GV236">
        <v>25586.3</v>
      </c>
      <c r="GW236">
        <v>38092.2</v>
      </c>
      <c r="GX236">
        <v>35402.5</v>
      </c>
      <c r="GY236">
        <v>45794.1</v>
      </c>
      <c r="GZ236">
        <v>42007.4</v>
      </c>
      <c r="HA236">
        <v>1.84495</v>
      </c>
      <c r="HB236">
        <v>1.7446</v>
      </c>
      <c r="HC236">
        <v>-0.0444204</v>
      </c>
      <c r="HD236">
        <v>0</v>
      </c>
      <c r="HE236">
        <v>28.6136</v>
      </c>
      <c r="HF236">
        <v>999.9</v>
      </c>
      <c r="HG236">
        <v>30</v>
      </c>
      <c r="HH236">
        <v>44.4</v>
      </c>
      <c r="HI236">
        <v>30.9014</v>
      </c>
      <c r="HJ236">
        <v>62.2406</v>
      </c>
      <c r="HK236">
        <v>27.8165</v>
      </c>
      <c r="HL236">
        <v>1</v>
      </c>
      <c r="HM236">
        <v>0.421273</v>
      </c>
      <c r="HN236">
        <v>3.91654</v>
      </c>
      <c r="HO236">
        <v>20.2627</v>
      </c>
      <c r="HP236">
        <v>5.2113</v>
      </c>
      <c r="HQ236">
        <v>11.98</v>
      </c>
      <c r="HR236">
        <v>4.9627</v>
      </c>
      <c r="HS236">
        <v>3.27425</v>
      </c>
      <c r="HT236">
        <v>9999</v>
      </c>
      <c r="HU236">
        <v>9999</v>
      </c>
      <c r="HV236">
        <v>9999</v>
      </c>
      <c r="HW236">
        <v>58.5</v>
      </c>
      <c r="HX236">
        <v>1.86401</v>
      </c>
      <c r="HY236">
        <v>1.8602</v>
      </c>
      <c r="HZ236">
        <v>1.85861</v>
      </c>
      <c r="IA236">
        <v>1.85991</v>
      </c>
      <c r="IB236">
        <v>1.85989</v>
      </c>
      <c r="IC236">
        <v>1.85852</v>
      </c>
      <c r="ID236">
        <v>1.8576</v>
      </c>
      <c r="IE236">
        <v>1.85242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-0.848</v>
      </c>
      <c r="IT236">
        <v>-0.2868</v>
      </c>
      <c r="IU236">
        <v>-0.7885906718864093</v>
      </c>
      <c r="IV236">
        <v>-0.0007240741224296705</v>
      </c>
      <c r="IW236">
        <v>1.394155135453638E-07</v>
      </c>
      <c r="IX236">
        <v>-7.009397865246837E-11</v>
      </c>
      <c r="IY236">
        <v>-0.2677907096197649</v>
      </c>
      <c r="IZ236">
        <v>-0.01839738240005131</v>
      </c>
      <c r="JA236">
        <v>0.0009886339832832726</v>
      </c>
      <c r="JB236">
        <v>-4.895939666473346E-06</v>
      </c>
      <c r="JC236">
        <v>3</v>
      </c>
      <c r="JD236">
        <v>2018</v>
      </c>
      <c r="JE236">
        <v>1</v>
      </c>
      <c r="JF236">
        <v>26</v>
      </c>
      <c r="JG236">
        <v>15790.8</v>
      </c>
      <c r="JH236">
        <v>15790.5</v>
      </c>
      <c r="JI236">
        <v>0.255127</v>
      </c>
      <c r="JJ236">
        <v>2.73071</v>
      </c>
      <c r="JK236">
        <v>1.49658</v>
      </c>
      <c r="JL236">
        <v>2.38159</v>
      </c>
      <c r="JM236">
        <v>1.54785</v>
      </c>
      <c r="JN236">
        <v>2.44019</v>
      </c>
      <c r="JO236">
        <v>46.3274</v>
      </c>
      <c r="JP236">
        <v>13.274</v>
      </c>
      <c r="JQ236">
        <v>18</v>
      </c>
      <c r="JR236">
        <v>491.041</v>
      </c>
      <c r="JS236">
        <v>440.676</v>
      </c>
      <c r="JT236">
        <v>22.6087</v>
      </c>
      <c r="JU236">
        <v>32.4052</v>
      </c>
      <c r="JV236">
        <v>30.0003</v>
      </c>
      <c r="JW236">
        <v>32.2397</v>
      </c>
      <c r="JX236">
        <v>32.1463</v>
      </c>
      <c r="JY236">
        <v>5.20198</v>
      </c>
      <c r="JZ236">
        <v>37.3172</v>
      </c>
      <c r="KA236">
        <v>0</v>
      </c>
      <c r="KB236">
        <v>22.6924</v>
      </c>
      <c r="KC236">
        <v>31.8567</v>
      </c>
      <c r="KD236">
        <v>17.8189</v>
      </c>
      <c r="KE236">
        <v>100.08</v>
      </c>
      <c r="KF236">
        <v>99.88</v>
      </c>
    </row>
    <row r="237" spans="1:292">
      <c r="A237">
        <v>217</v>
      </c>
      <c r="B237">
        <v>1686155596.5</v>
      </c>
      <c r="C237">
        <v>6345.5</v>
      </c>
      <c r="D237" t="s">
        <v>871</v>
      </c>
      <c r="E237" t="s">
        <v>872</v>
      </c>
      <c r="F237">
        <v>5</v>
      </c>
      <c r="G237" t="s">
        <v>824</v>
      </c>
      <c r="H237">
        <v>1686155588.5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427.5644837209631</v>
      </c>
      <c r="AJ237">
        <v>420.4409696969697</v>
      </c>
      <c r="AK237">
        <v>-0.03018679716542009</v>
      </c>
      <c r="AL237">
        <v>66.85982906046087</v>
      </c>
      <c r="AM237">
        <f>(AO237 - AN237 + DX237*1E3/(8.314*(DZ237+273.15)) * AQ237/DW237 * AP237) * DW237/(100*DK237) * 1000/(1000 - AO237)</f>
        <v>0</v>
      </c>
      <c r="AN237">
        <v>17.74730153874345</v>
      </c>
      <c r="AO237">
        <v>19.32638121212121</v>
      </c>
      <c r="AP237">
        <v>7.666088637423392E-06</v>
      </c>
      <c r="AQ237">
        <v>99.85709688366431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1.78</v>
      </c>
      <c r="DL237">
        <v>0.5</v>
      </c>
      <c r="DM237" t="s">
        <v>430</v>
      </c>
      <c r="DN237">
        <v>2</v>
      </c>
      <c r="DO237" t="b">
        <v>1</v>
      </c>
      <c r="DP237">
        <v>1686155588.5</v>
      </c>
      <c r="DQ237">
        <v>412.4454838709678</v>
      </c>
      <c r="DR237">
        <v>419.9424193548388</v>
      </c>
      <c r="DS237">
        <v>19.32209032258065</v>
      </c>
      <c r="DT237">
        <v>17.74736774193548</v>
      </c>
      <c r="DU237">
        <v>413.5145161290322</v>
      </c>
      <c r="DV237">
        <v>19.60743548387097</v>
      </c>
      <c r="DW237">
        <v>500.0153548387097</v>
      </c>
      <c r="DX237">
        <v>90.70961935483869</v>
      </c>
      <c r="DY237">
        <v>0.100011064516129</v>
      </c>
      <c r="DZ237">
        <v>26.66099999999999</v>
      </c>
      <c r="EA237">
        <v>27.95466774193548</v>
      </c>
      <c r="EB237">
        <v>999.9000000000003</v>
      </c>
      <c r="EC237">
        <v>0</v>
      </c>
      <c r="ED237">
        <v>0</v>
      </c>
      <c r="EE237">
        <v>10000.36161290323</v>
      </c>
      <c r="EF237">
        <v>0</v>
      </c>
      <c r="EG237">
        <v>132.5144838709678</v>
      </c>
      <c r="EH237">
        <v>-7.497059032258063</v>
      </c>
      <c r="EI237">
        <v>420.571806451613</v>
      </c>
      <c r="EJ237">
        <v>427.5300322580645</v>
      </c>
      <c r="EK237">
        <v>1.574722580645161</v>
      </c>
      <c r="EL237">
        <v>419.9424193548388</v>
      </c>
      <c r="EM237">
        <v>17.74736774193548</v>
      </c>
      <c r="EN237">
        <v>1.752698387096774</v>
      </c>
      <c r="EO237">
        <v>1.609857741935484</v>
      </c>
      <c r="EP237">
        <v>15.3712064516129</v>
      </c>
      <c r="EQ237">
        <v>14.05346774193548</v>
      </c>
      <c r="ER237">
        <v>1999.96870967742</v>
      </c>
      <c r="ES237">
        <v>0.9799926451612904</v>
      </c>
      <c r="ET237">
        <v>0.02000755161290322</v>
      </c>
      <c r="EU237">
        <v>0</v>
      </c>
      <c r="EV237">
        <v>238.5683225806451</v>
      </c>
      <c r="EW237">
        <v>5.000779999999999</v>
      </c>
      <c r="EX237">
        <v>8733.673870967743</v>
      </c>
      <c r="EY237">
        <v>16379.36129032258</v>
      </c>
      <c r="EZ237">
        <v>43.30219354838708</v>
      </c>
      <c r="FA237">
        <v>44.883</v>
      </c>
      <c r="FB237">
        <v>43.74367741935482</v>
      </c>
      <c r="FC237">
        <v>44.31838709677418</v>
      </c>
      <c r="FD237">
        <v>44.03196774193548</v>
      </c>
      <c r="FE237">
        <v>1955.058064516129</v>
      </c>
      <c r="FF237">
        <v>39.91000000000001</v>
      </c>
      <c r="FG237">
        <v>0</v>
      </c>
      <c r="FH237">
        <v>1686155589.7</v>
      </c>
      <c r="FI237">
        <v>0</v>
      </c>
      <c r="FJ237">
        <v>238.5914230769231</v>
      </c>
      <c r="FK237">
        <v>-0.8736068467076309</v>
      </c>
      <c r="FL237">
        <v>876.3606844262155</v>
      </c>
      <c r="FM237">
        <v>8740.55346153846</v>
      </c>
      <c r="FN237">
        <v>15</v>
      </c>
      <c r="FO237">
        <v>0</v>
      </c>
      <c r="FP237" t="s">
        <v>431</v>
      </c>
      <c r="FQ237">
        <v>1685208052.5</v>
      </c>
      <c r="FR237">
        <v>1685208070</v>
      </c>
      <c r="FS237">
        <v>0</v>
      </c>
      <c r="FT237">
        <v>0.013</v>
      </c>
      <c r="FU237">
        <v>-0.005</v>
      </c>
      <c r="FV237">
        <v>-0.464</v>
      </c>
      <c r="FW237">
        <v>-0.401</v>
      </c>
      <c r="FX237">
        <v>420</v>
      </c>
      <c r="FY237">
        <v>0</v>
      </c>
      <c r="FZ237">
        <v>0.03</v>
      </c>
      <c r="GA237">
        <v>0.02</v>
      </c>
      <c r="GB237">
        <v>-7.439779999999999</v>
      </c>
      <c r="GC237">
        <v>-1.258535958188161</v>
      </c>
      <c r="GD237">
        <v>0.1285151024056763</v>
      </c>
      <c r="GE237">
        <v>0</v>
      </c>
      <c r="GF237">
        <v>1.571981219512195</v>
      </c>
      <c r="GG237">
        <v>0.0592185365853648</v>
      </c>
      <c r="GH237">
        <v>0.005922150727944825</v>
      </c>
      <c r="GI237">
        <v>1</v>
      </c>
      <c r="GJ237">
        <v>1</v>
      </c>
      <c r="GK237">
        <v>2</v>
      </c>
      <c r="GL237" t="s">
        <v>439</v>
      </c>
      <c r="GM237">
        <v>3.1017</v>
      </c>
      <c r="GN237">
        <v>2.75806</v>
      </c>
      <c r="GO237">
        <v>0.086414</v>
      </c>
      <c r="GP237">
        <v>0.0875061</v>
      </c>
      <c r="GQ237">
        <v>0.0938071</v>
      </c>
      <c r="GR237">
        <v>0.0878094</v>
      </c>
      <c r="GS237">
        <v>23419.7</v>
      </c>
      <c r="GT237">
        <v>23025.5</v>
      </c>
      <c r="GU237">
        <v>26192.5</v>
      </c>
      <c r="GV237">
        <v>25586.4</v>
      </c>
      <c r="GW237">
        <v>38085.6</v>
      </c>
      <c r="GX237">
        <v>35413.7</v>
      </c>
      <c r="GY237">
        <v>45794.5</v>
      </c>
      <c r="GZ237">
        <v>42008.1</v>
      </c>
      <c r="HA237">
        <v>1.84468</v>
      </c>
      <c r="HB237">
        <v>1.74503</v>
      </c>
      <c r="HC237">
        <v>-0.0198931</v>
      </c>
      <c r="HD237">
        <v>0</v>
      </c>
      <c r="HE237">
        <v>28.2804</v>
      </c>
      <c r="HF237">
        <v>999.9</v>
      </c>
      <c r="HG237">
        <v>30.1</v>
      </c>
      <c r="HH237">
        <v>44.3</v>
      </c>
      <c r="HI237">
        <v>30.8479</v>
      </c>
      <c r="HJ237">
        <v>62.2307</v>
      </c>
      <c r="HK237">
        <v>27.6963</v>
      </c>
      <c r="HL237">
        <v>1</v>
      </c>
      <c r="HM237">
        <v>0.422424</v>
      </c>
      <c r="HN237">
        <v>4.01027</v>
      </c>
      <c r="HO237">
        <v>20.2605</v>
      </c>
      <c r="HP237">
        <v>5.21579</v>
      </c>
      <c r="HQ237">
        <v>11.98</v>
      </c>
      <c r="HR237">
        <v>4.96455</v>
      </c>
      <c r="HS237">
        <v>3.27503</v>
      </c>
      <c r="HT237">
        <v>9999</v>
      </c>
      <c r="HU237">
        <v>9999</v>
      </c>
      <c r="HV237">
        <v>9999</v>
      </c>
      <c r="HW237">
        <v>58.5</v>
      </c>
      <c r="HX237">
        <v>1.86401</v>
      </c>
      <c r="HY237">
        <v>1.8602</v>
      </c>
      <c r="HZ237">
        <v>1.85861</v>
      </c>
      <c r="IA237">
        <v>1.8599</v>
      </c>
      <c r="IB237">
        <v>1.85989</v>
      </c>
      <c r="IC237">
        <v>1.85852</v>
      </c>
      <c r="ID237">
        <v>1.85759</v>
      </c>
      <c r="IE237">
        <v>1.85242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-1.069</v>
      </c>
      <c r="IT237">
        <v>-0.2853</v>
      </c>
      <c r="IU237">
        <v>-0.7885906718864093</v>
      </c>
      <c r="IV237">
        <v>-0.0007240741224296705</v>
      </c>
      <c r="IW237">
        <v>1.394155135453638E-07</v>
      </c>
      <c r="IX237">
        <v>-7.009397865246837E-11</v>
      </c>
      <c r="IY237">
        <v>-0.2677907096197649</v>
      </c>
      <c r="IZ237">
        <v>-0.01839738240005131</v>
      </c>
      <c r="JA237">
        <v>0.0009886339832832726</v>
      </c>
      <c r="JB237">
        <v>-4.895939666473346E-06</v>
      </c>
      <c r="JC237">
        <v>3</v>
      </c>
      <c r="JD237">
        <v>2018</v>
      </c>
      <c r="JE237">
        <v>1</v>
      </c>
      <c r="JF237">
        <v>26</v>
      </c>
      <c r="JG237">
        <v>15792.4</v>
      </c>
      <c r="JH237">
        <v>15792.1</v>
      </c>
      <c r="JI237">
        <v>1.1438</v>
      </c>
      <c r="JJ237">
        <v>2.69531</v>
      </c>
      <c r="JK237">
        <v>1.49658</v>
      </c>
      <c r="JL237">
        <v>2.38037</v>
      </c>
      <c r="JM237">
        <v>1.54785</v>
      </c>
      <c r="JN237">
        <v>2.37671</v>
      </c>
      <c r="JO237">
        <v>46.2691</v>
      </c>
      <c r="JP237">
        <v>13.2389</v>
      </c>
      <c r="JQ237">
        <v>18</v>
      </c>
      <c r="JR237">
        <v>491.3</v>
      </c>
      <c r="JS237">
        <v>441.3</v>
      </c>
      <c r="JT237">
        <v>22.4138</v>
      </c>
      <c r="JU237">
        <v>32.4115</v>
      </c>
      <c r="JV237">
        <v>29.9992</v>
      </c>
      <c r="JW237">
        <v>32.2981</v>
      </c>
      <c r="JX237">
        <v>32.1983</v>
      </c>
      <c r="JY237">
        <v>22.9873</v>
      </c>
      <c r="JZ237">
        <v>37.6057</v>
      </c>
      <c r="KA237">
        <v>0</v>
      </c>
      <c r="KB237">
        <v>22.4452</v>
      </c>
      <c r="KC237">
        <v>426.627</v>
      </c>
      <c r="KD237">
        <v>17.7212</v>
      </c>
      <c r="KE237">
        <v>100.081</v>
      </c>
      <c r="KF237">
        <v>99.8811</v>
      </c>
    </row>
    <row r="238" spans="1:292">
      <c r="A238">
        <v>218</v>
      </c>
      <c r="B238">
        <v>1686155601.5</v>
      </c>
      <c r="C238">
        <v>6350.5</v>
      </c>
      <c r="D238" t="s">
        <v>873</v>
      </c>
      <c r="E238" t="s">
        <v>874</v>
      </c>
      <c r="F238">
        <v>5</v>
      </c>
      <c r="G238" t="s">
        <v>824</v>
      </c>
      <c r="H238">
        <v>1686155593.655172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427.5472259532826</v>
      </c>
      <c r="AJ238">
        <v>420.4221757575758</v>
      </c>
      <c r="AK238">
        <v>0.003788848348369087</v>
      </c>
      <c r="AL238">
        <v>66.85982906046087</v>
      </c>
      <c r="AM238">
        <f>(AO238 - AN238 + DX238*1E3/(8.314*(DZ238+273.15)) * AQ238/DW238 * AP238) * DW238/(100*DK238) * 1000/(1000 - AO238)</f>
        <v>0</v>
      </c>
      <c r="AN238">
        <v>17.74458704035025</v>
      </c>
      <c r="AO238">
        <v>19.32640424242424</v>
      </c>
      <c r="AP238">
        <v>-2.430238888102449E-06</v>
      </c>
      <c r="AQ238">
        <v>99.85709688366431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1.78</v>
      </c>
      <c r="DL238">
        <v>0.5</v>
      </c>
      <c r="DM238" t="s">
        <v>430</v>
      </c>
      <c r="DN238">
        <v>2</v>
      </c>
      <c r="DO238" t="b">
        <v>1</v>
      </c>
      <c r="DP238">
        <v>1686155593.655172</v>
      </c>
      <c r="DQ238">
        <v>412.3633103448277</v>
      </c>
      <c r="DR238">
        <v>420.0892413793104</v>
      </c>
      <c r="DS238">
        <v>19.32504482758621</v>
      </c>
      <c r="DT238">
        <v>17.74663448275862</v>
      </c>
      <c r="DU238">
        <v>413.4323448275862</v>
      </c>
      <c r="DV238">
        <v>19.61034827586207</v>
      </c>
      <c r="DW238">
        <v>499.9487586206897</v>
      </c>
      <c r="DX238">
        <v>90.70906551724137</v>
      </c>
      <c r="DY238">
        <v>0.0998538379310345</v>
      </c>
      <c r="DZ238">
        <v>26.6600551724138</v>
      </c>
      <c r="EA238">
        <v>27.95319310344827</v>
      </c>
      <c r="EB238">
        <v>999.9000000000002</v>
      </c>
      <c r="EC238">
        <v>0</v>
      </c>
      <c r="ED238">
        <v>0</v>
      </c>
      <c r="EE238">
        <v>10012.02586206897</v>
      </c>
      <c r="EF238">
        <v>0</v>
      </c>
      <c r="EG238">
        <v>135.2948275862069</v>
      </c>
      <c r="EH238">
        <v>-7.726024482758621</v>
      </c>
      <c r="EI238">
        <v>420.4893103448276</v>
      </c>
      <c r="EJ238">
        <v>427.6792068965517</v>
      </c>
      <c r="EK238">
        <v>1.578411724137931</v>
      </c>
      <c r="EL238">
        <v>420.0892413793104</v>
      </c>
      <c r="EM238">
        <v>17.74663448275862</v>
      </c>
      <c r="EN238">
        <v>1.752955517241379</v>
      </c>
      <c r="EO238">
        <v>1.609781379310345</v>
      </c>
      <c r="EP238">
        <v>15.37349310344828</v>
      </c>
      <c r="EQ238">
        <v>14.05273448275862</v>
      </c>
      <c r="ER238">
        <v>1999.981724137931</v>
      </c>
      <c r="ES238">
        <v>0.9799927586206899</v>
      </c>
      <c r="ET238">
        <v>0.02000743793103447</v>
      </c>
      <c r="EU238">
        <v>0</v>
      </c>
      <c r="EV238">
        <v>238.4596896551724</v>
      </c>
      <c r="EW238">
        <v>5.00078</v>
      </c>
      <c r="EX238">
        <v>8784.504482758621</v>
      </c>
      <c r="EY238">
        <v>16379.45862068965</v>
      </c>
      <c r="EZ238">
        <v>43.29717241379309</v>
      </c>
      <c r="FA238">
        <v>44.87275862068965</v>
      </c>
      <c r="FB238">
        <v>43.79293103448276</v>
      </c>
      <c r="FC238">
        <v>44.29941379310345</v>
      </c>
      <c r="FD238">
        <v>44.02562068965517</v>
      </c>
      <c r="FE238">
        <v>1955.070344827586</v>
      </c>
      <c r="FF238">
        <v>39.91</v>
      </c>
      <c r="FG238">
        <v>0</v>
      </c>
      <c r="FH238">
        <v>1686155594.5</v>
      </c>
      <c r="FI238">
        <v>0</v>
      </c>
      <c r="FJ238">
        <v>238.4899615384616</v>
      </c>
      <c r="FK238">
        <v>-1.509094022171421</v>
      </c>
      <c r="FL238">
        <v>630.7319644427527</v>
      </c>
      <c r="FM238">
        <v>8783.966538461538</v>
      </c>
      <c r="FN238">
        <v>15</v>
      </c>
      <c r="FO238">
        <v>0</v>
      </c>
      <c r="FP238" t="s">
        <v>431</v>
      </c>
      <c r="FQ238">
        <v>1685208052.5</v>
      </c>
      <c r="FR238">
        <v>1685208070</v>
      </c>
      <c r="FS238">
        <v>0</v>
      </c>
      <c r="FT238">
        <v>0.013</v>
      </c>
      <c r="FU238">
        <v>-0.005</v>
      </c>
      <c r="FV238">
        <v>-0.464</v>
      </c>
      <c r="FW238">
        <v>-0.401</v>
      </c>
      <c r="FX238">
        <v>420</v>
      </c>
      <c r="FY238">
        <v>0</v>
      </c>
      <c r="FZ238">
        <v>0.03</v>
      </c>
      <c r="GA238">
        <v>0.02</v>
      </c>
      <c r="GB238">
        <v>-7.549945121951218</v>
      </c>
      <c r="GC238">
        <v>-1.690188501742165</v>
      </c>
      <c r="GD238">
        <v>0.1974311935360842</v>
      </c>
      <c r="GE238">
        <v>0</v>
      </c>
      <c r="GF238">
        <v>1.575617073170732</v>
      </c>
      <c r="GG238">
        <v>0.04830648083624031</v>
      </c>
      <c r="GH238">
        <v>0.004862265478150276</v>
      </c>
      <c r="GI238">
        <v>1</v>
      </c>
      <c r="GJ238">
        <v>1</v>
      </c>
      <c r="GK238">
        <v>2</v>
      </c>
      <c r="GL238" t="s">
        <v>439</v>
      </c>
      <c r="GM238">
        <v>3.10169</v>
      </c>
      <c r="GN238">
        <v>2.7583</v>
      </c>
      <c r="GO238">
        <v>0.08642950000000001</v>
      </c>
      <c r="GP238">
        <v>0.08789710000000001</v>
      </c>
      <c r="GQ238">
        <v>0.0938068</v>
      </c>
      <c r="GR238">
        <v>0.0878104</v>
      </c>
      <c r="GS238">
        <v>23419.6</v>
      </c>
      <c r="GT238">
        <v>23015.8</v>
      </c>
      <c r="GU238">
        <v>26192.8</v>
      </c>
      <c r="GV238">
        <v>25586.5</v>
      </c>
      <c r="GW238">
        <v>38085.9</v>
      </c>
      <c r="GX238">
        <v>35413.9</v>
      </c>
      <c r="GY238">
        <v>45794.9</v>
      </c>
      <c r="GZ238">
        <v>42008.3</v>
      </c>
      <c r="HA238">
        <v>1.8446</v>
      </c>
      <c r="HB238">
        <v>1.7456</v>
      </c>
      <c r="HC238">
        <v>-0.019297</v>
      </c>
      <c r="HD238">
        <v>0</v>
      </c>
      <c r="HE238">
        <v>28.2735</v>
      </c>
      <c r="HF238">
        <v>999.9</v>
      </c>
      <c r="HG238">
        <v>30.1</v>
      </c>
      <c r="HH238">
        <v>44.3</v>
      </c>
      <c r="HI238">
        <v>30.8475</v>
      </c>
      <c r="HJ238">
        <v>62.3007</v>
      </c>
      <c r="HK238">
        <v>27.6883</v>
      </c>
      <c r="HL238">
        <v>1</v>
      </c>
      <c r="HM238">
        <v>0.421715</v>
      </c>
      <c r="HN238">
        <v>3.97135</v>
      </c>
      <c r="HO238">
        <v>20.2607</v>
      </c>
      <c r="HP238">
        <v>5.2116</v>
      </c>
      <c r="HQ238">
        <v>11.98</v>
      </c>
      <c r="HR238">
        <v>4.96365</v>
      </c>
      <c r="HS238">
        <v>3.27415</v>
      </c>
      <c r="HT238">
        <v>9999</v>
      </c>
      <c r="HU238">
        <v>9999</v>
      </c>
      <c r="HV238">
        <v>9999</v>
      </c>
      <c r="HW238">
        <v>58.5</v>
      </c>
      <c r="HX238">
        <v>1.86401</v>
      </c>
      <c r="HY238">
        <v>1.8602</v>
      </c>
      <c r="HZ238">
        <v>1.85856</v>
      </c>
      <c r="IA238">
        <v>1.85989</v>
      </c>
      <c r="IB238">
        <v>1.85989</v>
      </c>
      <c r="IC238">
        <v>1.85852</v>
      </c>
      <c r="ID238">
        <v>1.85758</v>
      </c>
      <c r="IE238">
        <v>1.85242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-1.069</v>
      </c>
      <c r="IT238">
        <v>-0.2853</v>
      </c>
      <c r="IU238">
        <v>-0.7885906718864093</v>
      </c>
      <c r="IV238">
        <v>-0.0007240741224296705</v>
      </c>
      <c r="IW238">
        <v>1.394155135453638E-07</v>
      </c>
      <c r="IX238">
        <v>-7.009397865246837E-11</v>
      </c>
      <c r="IY238">
        <v>-0.2677907096197649</v>
      </c>
      <c r="IZ238">
        <v>-0.01839738240005131</v>
      </c>
      <c r="JA238">
        <v>0.0009886339832832726</v>
      </c>
      <c r="JB238">
        <v>-4.895939666473346E-06</v>
      </c>
      <c r="JC238">
        <v>3</v>
      </c>
      <c r="JD238">
        <v>2018</v>
      </c>
      <c r="JE238">
        <v>1</v>
      </c>
      <c r="JF238">
        <v>26</v>
      </c>
      <c r="JG238">
        <v>15792.5</v>
      </c>
      <c r="JH238">
        <v>15792.2</v>
      </c>
      <c r="JI238">
        <v>1.17065</v>
      </c>
      <c r="JJ238">
        <v>2.68921</v>
      </c>
      <c r="JK238">
        <v>1.49658</v>
      </c>
      <c r="JL238">
        <v>2.38159</v>
      </c>
      <c r="JM238">
        <v>1.54785</v>
      </c>
      <c r="JN238">
        <v>2.40234</v>
      </c>
      <c r="JO238">
        <v>46.24</v>
      </c>
      <c r="JP238">
        <v>13.2389</v>
      </c>
      <c r="JQ238">
        <v>18</v>
      </c>
      <c r="JR238">
        <v>491.254</v>
      </c>
      <c r="JS238">
        <v>441.655</v>
      </c>
      <c r="JT238">
        <v>22.4534</v>
      </c>
      <c r="JU238">
        <v>32.4064</v>
      </c>
      <c r="JV238">
        <v>29.9994</v>
      </c>
      <c r="JW238">
        <v>32.2981</v>
      </c>
      <c r="JX238">
        <v>32.1983</v>
      </c>
      <c r="JY238">
        <v>23.5302</v>
      </c>
      <c r="JZ238">
        <v>37.6057</v>
      </c>
      <c r="KA238">
        <v>0</v>
      </c>
      <c r="KB238">
        <v>22.4765</v>
      </c>
      <c r="KC238">
        <v>440.002</v>
      </c>
      <c r="KD238">
        <v>17.7212</v>
      </c>
      <c r="KE238">
        <v>100.082</v>
      </c>
      <c r="KF238">
        <v>99.88160000000001</v>
      </c>
    </row>
    <row r="239" spans="1:292">
      <c r="A239">
        <v>219</v>
      </c>
      <c r="B239">
        <v>1686155606.5</v>
      </c>
      <c r="C239">
        <v>6355.5</v>
      </c>
      <c r="D239" t="s">
        <v>875</v>
      </c>
      <c r="E239" t="s">
        <v>876</v>
      </c>
      <c r="F239">
        <v>5</v>
      </c>
      <c r="G239" t="s">
        <v>824</v>
      </c>
      <c r="H239">
        <v>1686155598.732143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434.3933077420634</v>
      </c>
      <c r="AJ239">
        <v>423.3454484848485</v>
      </c>
      <c r="AK239">
        <v>0.7368589285250129</v>
      </c>
      <c r="AL239">
        <v>66.85982906046087</v>
      </c>
      <c r="AM239">
        <f>(AO239 - AN239 + DX239*1E3/(8.314*(DZ239+273.15)) * AQ239/DW239 * AP239) * DW239/(100*DK239) * 1000/(1000 - AO239)</f>
        <v>0</v>
      </c>
      <c r="AN239">
        <v>17.74603159542029</v>
      </c>
      <c r="AO239">
        <v>19.32512848484849</v>
      </c>
      <c r="AP239">
        <v>-2.11690118201718E-05</v>
      </c>
      <c r="AQ239">
        <v>99.85709688366431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1.78</v>
      </c>
      <c r="DL239">
        <v>0.5</v>
      </c>
      <c r="DM239" t="s">
        <v>430</v>
      </c>
      <c r="DN239">
        <v>2</v>
      </c>
      <c r="DO239" t="b">
        <v>1</v>
      </c>
      <c r="DP239">
        <v>1686155598.732143</v>
      </c>
      <c r="DQ239">
        <v>412.7168571428572</v>
      </c>
      <c r="DR239">
        <v>422.6518928571429</v>
      </c>
      <c r="DS239">
        <v>19.32614285714286</v>
      </c>
      <c r="DT239">
        <v>17.745975</v>
      </c>
      <c r="DU239">
        <v>413.7860714285715</v>
      </c>
      <c r="DV239">
        <v>19.61142142857143</v>
      </c>
      <c r="DW239">
        <v>499.9816071428572</v>
      </c>
      <c r="DX239">
        <v>90.708375</v>
      </c>
      <c r="DY239">
        <v>0.09994347142857143</v>
      </c>
      <c r="DZ239">
        <v>26.66112857142857</v>
      </c>
      <c r="EA239">
        <v>27.95633214285714</v>
      </c>
      <c r="EB239">
        <v>999.9000000000002</v>
      </c>
      <c r="EC239">
        <v>0</v>
      </c>
      <c r="ED239">
        <v>0</v>
      </c>
      <c r="EE239">
        <v>10011.45107142857</v>
      </c>
      <c r="EF239">
        <v>0</v>
      </c>
      <c r="EG239">
        <v>136.0543571428571</v>
      </c>
      <c r="EH239">
        <v>-9.935122142857141</v>
      </c>
      <c r="EI239">
        <v>420.8502500000001</v>
      </c>
      <c r="EJ239">
        <v>430.2878928571427</v>
      </c>
      <c r="EK239">
        <v>1.580164642857143</v>
      </c>
      <c r="EL239">
        <v>422.6518928571429</v>
      </c>
      <c r="EM239">
        <v>17.745975</v>
      </c>
      <c r="EN239">
        <v>1.753041428571429</v>
      </c>
      <c r="EO239">
        <v>1.609708571428572</v>
      </c>
      <c r="EP239">
        <v>15.37425357142857</v>
      </c>
      <c r="EQ239">
        <v>14.05204285714286</v>
      </c>
      <c r="ER239">
        <v>2000.0125</v>
      </c>
      <c r="ES239">
        <v>0.9799930357142859</v>
      </c>
      <c r="ET239">
        <v>0.02000716428571428</v>
      </c>
      <c r="EU239">
        <v>0</v>
      </c>
      <c r="EV239">
        <v>238.38175</v>
      </c>
      <c r="EW239">
        <v>5.00078</v>
      </c>
      <c r="EX239">
        <v>8830.202142857142</v>
      </c>
      <c r="EY239">
        <v>16379.70357142857</v>
      </c>
      <c r="EZ239">
        <v>43.2565</v>
      </c>
      <c r="FA239">
        <v>44.85924999999999</v>
      </c>
      <c r="FB239">
        <v>43.83235714285713</v>
      </c>
      <c r="FC239">
        <v>44.27203571428571</v>
      </c>
      <c r="FD239">
        <v>44.02660714285714</v>
      </c>
      <c r="FE239">
        <v>1955.100357142857</v>
      </c>
      <c r="FF239">
        <v>39.91</v>
      </c>
      <c r="FG239">
        <v>0</v>
      </c>
      <c r="FH239">
        <v>1686155599.9</v>
      </c>
      <c r="FI239">
        <v>0</v>
      </c>
      <c r="FJ239">
        <v>238.38424</v>
      </c>
      <c r="FK239">
        <v>-1.431384618638177</v>
      </c>
      <c r="FL239">
        <v>280.1623078067547</v>
      </c>
      <c r="FM239">
        <v>8834.3388</v>
      </c>
      <c r="FN239">
        <v>15</v>
      </c>
      <c r="FO239">
        <v>0</v>
      </c>
      <c r="FP239" t="s">
        <v>431</v>
      </c>
      <c r="FQ239">
        <v>1685208052.5</v>
      </c>
      <c r="FR239">
        <v>1685208070</v>
      </c>
      <c r="FS239">
        <v>0</v>
      </c>
      <c r="FT239">
        <v>0.013</v>
      </c>
      <c r="FU239">
        <v>-0.005</v>
      </c>
      <c r="FV239">
        <v>-0.464</v>
      </c>
      <c r="FW239">
        <v>-0.401</v>
      </c>
      <c r="FX239">
        <v>420</v>
      </c>
      <c r="FY239">
        <v>0</v>
      </c>
      <c r="FZ239">
        <v>0.03</v>
      </c>
      <c r="GA239">
        <v>0.02</v>
      </c>
      <c r="GB239">
        <v>-9.012742750000001</v>
      </c>
      <c r="GC239">
        <v>-21.01503793621013</v>
      </c>
      <c r="GD239">
        <v>2.661034758478351</v>
      </c>
      <c r="GE239">
        <v>0</v>
      </c>
      <c r="GF239">
        <v>1.57868925</v>
      </c>
      <c r="GG239">
        <v>0.02388821763602056</v>
      </c>
      <c r="GH239">
        <v>0.002881250065075928</v>
      </c>
      <c r="GI239">
        <v>1</v>
      </c>
      <c r="GJ239">
        <v>1</v>
      </c>
      <c r="GK239">
        <v>2</v>
      </c>
      <c r="GL239" t="s">
        <v>439</v>
      </c>
      <c r="GM239">
        <v>3.10177</v>
      </c>
      <c r="GN239">
        <v>2.7581</v>
      </c>
      <c r="GO239">
        <v>0.0869689</v>
      </c>
      <c r="GP239">
        <v>0.089783</v>
      </c>
      <c r="GQ239">
        <v>0.0937991</v>
      </c>
      <c r="GR239">
        <v>0.0878096</v>
      </c>
      <c r="GS239">
        <v>23406.1</v>
      </c>
      <c r="GT239">
        <v>22968.3</v>
      </c>
      <c r="GU239">
        <v>26193.2</v>
      </c>
      <c r="GV239">
        <v>25586.5</v>
      </c>
      <c r="GW239">
        <v>38086.7</v>
      </c>
      <c r="GX239">
        <v>35414.3</v>
      </c>
      <c r="GY239">
        <v>45795.3</v>
      </c>
      <c r="GZ239">
        <v>42008.5</v>
      </c>
      <c r="HA239">
        <v>1.84492</v>
      </c>
      <c r="HB239">
        <v>1.7454</v>
      </c>
      <c r="HC239">
        <v>-0.0184327</v>
      </c>
      <c r="HD239">
        <v>0</v>
      </c>
      <c r="HE239">
        <v>28.2671</v>
      </c>
      <c r="HF239">
        <v>999.9</v>
      </c>
      <c r="HG239">
        <v>30.1</v>
      </c>
      <c r="HH239">
        <v>44.3</v>
      </c>
      <c r="HI239">
        <v>30.8474</v>
      </c>
      <c r="HJ239">
        <v>62.1307</v>
      </c>
      <c r="HK239">
        <v>27.488</v>
      </c>
      <c r="HL239">
        <v>1</v>
      </c>
      <c r="HM239">
        <v>0.421047</v>
      </c>
      <c r="HN239">
        <v>3.94921</v>
      </c>
      <c r="HO239">
        <v>20.2612</v>
      </c>
      <c r="HP239">
        <v>5.21265</v>
      </c>
      <c r="HQ239">
        <v>11.98</v>
      </c>
      <c r="HR239">
        <v>4.9637</v>
      </c>
      <c r="HS239">
        <v>3.27435</v>
      </c>
      <c r="HT239">
        <v>9999</v>
      </c>
      <c r="HU239">
        <v>9999</v>
      </c>
      <c r="HV239">
        <v>9999</v>
      </c>
      <c r="HW239">
        <v>58.5</v>
      </c>
      <c r="HX239">
        <v>1.86401</v>
      </c>
      <c r="HY239">
        <v>1.8602</v>
      </c>
      <c r="HZ239">
        <v>1.85857</v>
      </c>
      <c r="IA239">
        <v>1.85989</v>
      </c>
      <c r="IB239">
        <v>1.85989</v>
      </c>
      <c r="IC239">
        <v>1.85852</v>
      </c>
      <c r="ID239">
        <v>1.8576</v>
      </c>
      <c r="IE239">
        <v>1.85242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-1.071</v>
      </c>
      <c r="IT239">
        <v>-0.2853</v>
      </c>
      <c r="IU239">
        <v>-0.7885906718864093</v>
      </c>
      <c r="IV239">
        <v>-0.0007240741224296705</v>
      </c>
      <c r="IW239">
        <v>1.394155135453638E-07</v>
      </c>
      <c r="IX239">
        <v>-7.009397865246837E-11</v>
      </c>
      <c r="IY239">
        <v>-0.2677907096197649</v>
      </c>
      <c r="IZ239">
        <v>-0.01839738240005131</v>
      </c>
      <c r="JA239">
        <v>0.0009886339832832726</v>
      </c>
      <c r="JB239">
        <v>-4.895939666473346E-06</v>
      </c>
      <c r="JC239">
        <v>3</v>
      </c>
      <c r="JD239">
        <v>2018</v>
      </c>
      <c r="JE239">
        <v>1</v>
      </c>
      <c r="JF239">
        <v>26</v>
      </c>
      <c r="JG239">
        <v>15792.6</v>
      </c>
      <c r="JH239">
        <v>15792.3</v>
      </c>
      <c r="JI239">
        <v>1.20239</v>
      </c>
      <c r="JJ239">
        <v>2.68311</v>
      </c>
      <c r="JK239">
        <v>1.49658</v>
      </c>
      <c r="JL239">
        <v>2.38159</v>
      </c>
      <c r="JM239">
        <v>1.54785</v>
      </c>
      <c r="JN239">
        <v>2.42188</v>
      </c>
      <c r="JO239">
        <v>46.24</v>
      </c>
      <c r="JP239">
        <v>13.2477</v>
      </c>
      <c r="JQ239">
        <v>18</v>
      </c>
      <c r="JR239">
        <v>491.45</v>
      </c>
      <c r="JS239">
        <v>441.531</v>
      </c>
      <c r="JT239">
        <v>22.485</v>
      </c>
      <c r="JU239">
        <v>32.4009</v>
      </c>
      <c r="JV239">
        <v>29.9995</v>
      </c>
      <c r="JW239">
        <v>32.2981</v>
      </c>
      <c r="JX239">
        <v>32.1983</v>
      </c>
      <c r="JY239">
        <v>24.1702</v>
      </c>
      <c r="JZ239">
        <v>37.6057</v>
      </c>
      <c r="KA239">
        <v>0</v>
      </c>
      <c r="KB239">
        <v>22.5049</v>
      </c>
      <c r="KC239">
        <v>460.039</v>
      </c>
      <c r="KD239">
        <v>17.7212</v>
      </c>
      <c r="KE239">
        <v>100.083</v>
      </c>
      <c r="KF239">
        <v>99.8818</v>
      </c>
    </row>
    <row r="240" spans="1:292">
      <c r="A240">
        <v>220</v>
      </c>
      <c r="B240">
        <v>1686155611.5</v>
      </c>
      <c r="C240">
        <v>6360.5</v>
      </c>
      <c r="D240" t="s">
        <v>877</v>
      </c>
      <c r="E240" t="s">
        <v>878</v>
      </c>
      <c r="F240">
        <v>5</v>
      </c>
      <c r="G240" t="s">
        <v>824</v>
      </c>
      <c r="H240">
        <v>1686155604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448.8168966863247</v>
      </c>
      <c r="AJ240">
        <v>431.991490909091</v>
      </c>
      <c r="AK240">
        <v>1.868199101536234</v>
      </c>
      <c r="AL240">
        <v>66.85982906046087</v>
      </c>
      <c r="AM240">
        <f>(AO240 - AN240 + DX240*1E3/(8.314*(DZ240+273.15)) * AQ240/DW240 * AP240) * DW240/(100*DK240) * 1000/(1000 - AO240)</f>
        <v>0</v>
      </c>
      <c r="AN240">
        <v>17.74600764028957</v>
      </c>
      <c r="AO240">
        <v>19.32305090909091</v>
      </c>
      <c r="AP240">
        <v>-1.644463550750694E-05</v>
      </c>
      <c r="AQ240">
        <v>99.85709688366431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1.78</v>
      </c>
      <c r="DL240">
        <v>0.5</v>
      </c>
      <c r="DM240" t="s">
        <v>430</v>
      </c>
      <c r="DN240">
        <v>2</v>
      </c>
      <c r="DO240" t="b">
        <v>1</v>
      </c>
      <c r="DP240">
        <v>1686155604</v>
      </c>
      <c r="DQ240">
        <v>415.2171111111111</v>
      </c>
      <c r="DR240">
        <v>430.1596296296295</v>
      </c>
      <c r="DS240">
        <v>19.32526296296296</v>
      </c>
      <c r="DT240">
        <v>17.74544074074074</v>
      </c>
      <c r="DU240">
        <v>416.2878518518519</v>
      </c>
      <c r="DV240">
        <v>19.61055925925926</v>
      </c>
      <c r="DW240">
        <v>499.9700370370371</v>
      </c>
      <c r="DX240">
        <v>90.70806296296297</v>
      </c>
      <c r="DY240">
        <v>0.09994007777777777</v>
      </c>
      <c r="DZ240">
        <v>26.66220370370371</v>
      </c>
      <c r="EA240">
        <v>27.96035555555555</v>
      </c>
      <c r="EB240">
        <v>999.9000000000001</v>
      </c>
      <c r="EC240">
        <v>0</v>
      </c>
      <c r="ED240">
        <v>0</v>
      </c>
      <c r="EE240">
        <v>10009.30481481481</v>
      </c>
      <c r="EF240">
        <v>0</v>
      </c>
      <c r="EG240">
        <v>136.9693333333333</v>
      </c>
      <c r="EH240">
        <v>-14.94266</v>
      </c>
      <c r="EI240">
        <v>423.3993333333333</v>
      </c>
      <c r="EJ240">
        <v>437.9310740740741</v>
      </c>
      <c r="EK240">
        <v>1.579822592592592</v>
      </c>
      <c r="EL240">
        <v>430.1596296296295</v>
      </c>
      <c r="EM240">
        <v>17.74544074074074</v>
      </c>
      <c r="EN240">
        <v>1.752956666666667</v>
      </c>
      <c r="EO240">
        <v>1.609654814814815</v>
      </c>
      <c r="EP240">
        <v>15.37349259259259</v>
      </c>
      <c r="EQ240">
        <v>14.05153333333334</v>
      </c>
      <c r="ER240">
        <v>2000.028148148148</v>
      </c>
      <c r="ES240">
        <v>0.9799933333333335</v>
      </c>
      <c r="ET240">
        <v>0.02000686666666666</v>
      </c>
      <c r="EU240">
        <v>0</v>
      </c>
      <c r="EV240">
        <v>238.311</v>
      </c>
      <c r="EW240">
        <v>5.00078</v>
      </c>
      <c r="EX240">
        <v>8856.374074074074</v>
      </c>
      <c r="EY240">
        <v>16379.82222222222</v>
      </c>
      <c r="EZ240">
        <v>43.21974074074074</v>
      </c>
      <c r="FA240">
        <v>44.84233333333332</v>
      </c>
      <c r="FB240">
        <v>43.80074074074074</v>
      </c>
      <c r="FC240">
        <v>44.22414814814814</v>
      </c>
      <c r="FD240">
        <v>43.94655555555556</v>
      </c>
      <c r="FE240">
        <v>1955.116296296296</v>
      </c>
      <c r="FF240">
        <v>39.91</v>
      </c>
      <c r="FG240">
        <v>0</v>
      </c>
      <c r="FH240">
        <v>1686155604.7</v>
      </c>
      <c r="FI240">
        <v>0</v>
      </c>
      <c r="FJ240">
        <v>238.30248</v>
      </c>
      <c r="FK240">
        <v>-0.8500000023841467</v>
      </c>
      <c r="FL240">
        <v>403.28692314686</v>
      </c>
      <c r="FM240">
        <v>8856.209599999998</v>
      </c>
      <c r="FN240">
        <v>15</v>
      </c>
      <c r="FO240">
        <v>0</v>
      </c>
      <c r="FP240" t="s">
        <v>431</v>
      </c>
      <c r="FQ240">
        <v>1685208052.5</v>
      </c>
      <c r="FR240">
        <v>1685208070</v>
      </c>
      <c r="FS240">
        <v>0</v>
      </c>
      <c r="FT240">
        <v>0.013</v>
      </c>
      <c r="FU240">
        <v>-0.005</v>
      </c>
      <c r="FV240">
        <v>-0.464</v>
      </c>
      <c r="FW240">
        <v>-0.401</v>
      </c>
      <c r="FX240">
        <v>420</v>
      </c>
      <c r="FY240">
        <v>0</v>
      </c>
      <c r="FZ240">
        <v>0.03</v>
      </c>
      <c r="GA240">
        <v>0.02</v>
      </c>
      <c r="GB240">
        <v>-12.4610255</v>
      </c>
      <c r="GC240">
        <v>-55.24643797373357</v>
      </c>
      <c r="GD240">
        <v>5.774686345835568</v>
      </c>
      <c r="GE240">
        <v>0</v>
      </c>
      <c r="GF240">
        <v>1.579679</v>
      </c>
      <c r="GG240">
        <v>-0.00356262664165299</v>
      </c>
      <c r="GH240">
        <v>0.001443306620230086</v>
      </c>
      <c r="GI240">
        <v>1</v>
      </c>
      <c r="GJ240">
        <v>1</v>
      </c>
      <c r="GK240">
        <v>2</v>
      </c>
      <c r="GL240" t="s">
        <v>439</v>
      </c>
      <c r="GM240">
        <v>3.10174</v>
      </c>
      <c r="GN240">
        <v>2.75811</v>
      </c>
      <c r="GO240">
        <v>0.088376</v>
      </c>
      <c r="GP240">
        <v>0.0921952</v>
      </c>
      <c r="GQ240">
        <v>0.09379419999999999</v>
      </c>
      <c r="GR240">
        <v>0.08780689999999999</v>
      </c>
      <c r="GS240">
        <v>23369.9</v>
      </c>
      <c r="GT240">
        <v>22907.8</v>
      </c>
      <c r="GU240">
        <v>26193</v>
      </c>
      <c r="GV240">
        <v>25586.9</v>
      </c>
      <c r="GW240">
        <v>38087.2</v>
      </c>
      <c r="GX240">
        <v>35415</v>
      </c>
      <c r="GY240">
        <v>45795.5</v>
      </c>
      <c r="GZ240">
        <v>42008.9</v>
      </c>
      <c r="HA240">
        <v>1.84518</v>
      </c>
      <c r="HB240">
        <v>1.7456</v>
      </c>
      <c r="HC240">
        <v>-0.0185445</v>
      </c>
      <c r="HD240">
        <v>0</v>
      </c>
      <c r="HE240">
        <v>28.2614</v>
      </c>
      <c r="HF240">
        <v>999.9</v>
      </c>
      <c r="HG240">
        <v>30.1</v>
      </c>
      <c r="HH240">
        <v>44.3</v>
      </c>
      <c r="HI240">
        <v>30.8475</v>
      </c>
      <c r="HJ240">
        <v>62.5307</v>
      </c>
      <c r="HK240">
        <v>27.7324</v>
      </c>
      <c r="HL240">
        <v>1</v>
      </c>
      <c r="HM240">
        <v>0.420437</v>
      </c>
      <c r="HN240">
        <v>3.94015</v>
      </c>
      <c r="HO240">
        <v>20.2612</v>
      </c>
      <c r="HP240">
        <v>5.21205</v>
      </c>
      <c r="HQ240">
        <v>11.98</v>
      </c>
      <c r="HR240">
        <v>4.96365</v>
      </c>
      <c r="HS240">
        <v>3.27438</v>
      </c>
      <c r="HT240">
        <v>9999</v>
      </c>
      <c r="HU240">
        <v>9999</v>
      </c>
      <c r="HV240">
        <v>9999</v>
      </c>
      <c r="HW240">
        <v>58.5</v>
      </c>
      <c r="HX240">
        <v>1.86401</v>
      </c>
      <c r="HY240">
        <v>1.8602</v>
      </c>
      <c r="HZ240">
        <v>1.85859</v>
      </c>
      <c r="IA240">
        <v>1.8599</v>
      </c>
      <c r="IB240">
        <v>1.85989</v>
      </c>
      <c r="IC240">
        <v>1.85852</v>
      </c>
      <c r="ID240">
        <v>1.8576</v>
      </c>
      <c r="IE240">
        <v>1.85242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-1.077</v>
      </c>
      <c r="IT240">
        <v>-0.2853</v>
      </c>
      <c r="IU240">
        <v>-0.7885906718864093</v>
      </c>
      <c r="IV240">
        <v>-0.0007240741224296705</v>
      </c>
      <c r="IW240">
        <v>1.394155135453638E-07</v>
      </c>
      <c r="IX240">
        <v>-7.009397865246837E-11</v>
      </c>
      <c r="IY240">
        <v>-0.2677907096197649</v>
      </c>
      <c r="IZ240">
        <v>-0.01839738240005131</v>
      </c>
      <c r="JA240">
        <v>0.0009886339832832726</v>
      </c>
      <c r="JB240">
        <v>-4.895939666473346E-06</v>
      </c>
      <c r="JC240">
        <v>3</v>
      </c>
      <c r="JD240">
        <v>2018</v>
      </c>
      <c r="JE240">
        <v>1</v>
      </c>
      <c r="JF240">
        <v>26</v>
      </c>
      <c r="JG240">
        <v>15792.6</v>
      </c>
      <c r="JH240">
        <v>15792.4</v>
      </c>
      <c r="JI240">
        <v>1.24023</v>
      </c>
      <c r="JJ240">
        <v>2.68188</v>
      </c>
      <c r="JK240">
        <v>1.49658</v>
      </c>
      <c r="JL240">
        <v>2.38159</v>
      </c>
      <c r="JM240">
        <v>1.54907</v>
      </c>
      <c r="JN240">
        <v>2.46948</v>
      </c>
      <c r="JO240">
        <v>46.24</v>
      </c>
      <c r="JP240">
        <v>13.2477</v>
      </c>
      <c r="JQ240">
        <v>18</v>
      </c>
      <c r="JR240">
        <v>491.581</v>
      </c>
      <c r="JS240">
        <v>441.655</v>
      </c>
      <c r="JT240">
        <v>22.5161</v>
      </c>
      <c r="JU240">
        <v>32.3957</v>
      </c>
      <c r="JV240">
        <v>29.9996</v>
      </c>
      <c r="JW240">
        <v>32.2953</v>
      </c>
      <c r="JX240">
        <v>32.1983</v>
      </c>
      <c r="JY240">
        <v>24.9254</v>
      </c>
      <c r="JZ240">
        <v>37.6057</v>
      </c>
      <c r="KA240">
        <v>0</v>
      </c>
      <c r="KB240">
        <v>22.5302</v>
      </c>
      <c r="KC240">
        <v>473.415</v>
      </c>
      <c r="KD240">
        <v>17.7212</v>
      </c>
      <c r="KE240">
        <v>100.083</v>
      </c>
      <c r="KF240">
        <v>99.883</v>
      </c>
    </row>
    <row r="241" spans="1:292">
      <c r="A241">
        <v>221</v>
      </c>
      <c r="B241">
        <v>1686155616.5</v>
      </c>
      <c r="C241">
        <v>6365.5</v>
      </c>
      <c r="D241" t="s">
        <v>879</v>
      </c>
      <c r="E241" t="s">
        <v>880</v>
      </c>
      <c r="F241">
        <v>5</v>
      </c>
      <c r="G241" t="s">
        <v>824</v>
      </c>
      <c r="H241">
        <v>1686155608.714286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465.2706492475695</v>
      </c>
      <c r="AJ241">
        <v>444.5718848484847</v>
      </c>
      <c r="AK241">
        <v>2.6035824047047</v>
      </c>
      <c r="AL241">
        <v>66.85982906046087</v>
      </c>
      <c r="AM241">
        <f>(AO241 - AN241 + DX241*1E3/(8.314*(DZ241+273.15)) * AQ241/DW241 * AP241) * DW241/(100*DK241) * 1000/(1000 - AO241)</f>
        <v>0</v>
      </c>
      <c r="AN241">
        <v>17.74488095710404</v>
      </c>
      <c r="AO241">
        <v>19.32183878787878</v>
      </c>
      <c r="AP241">
        <v>-1.365145925986266E-05</v>
      </c>
      <c r="AQ241">
        <v>99.85709688366431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1.78</v>
      </c>
      <c r="DL241">
        <v>0.5</v>
      </c>
      <c r="DM241" t="s">
        <v>430</v>
      </c>
      <c r="DN241">
        <v>2</v>
      </c>
      <c r="DO241" t="b">
        <v>1</v>
      </c>
      <c r="DP241">
        <v>1686155608.714286</v>
      </c>
      <c r="DQ241">
        <v>421.0681071428571</v>
      </c>
      <c r="DR241">
        <v>442.0695357142857</v>
      </c>
      <c r="DS241">
        <v>19.3242</v>
      </c>
      <c r="DT241">
        <v>17.745475</v>
      </c>
      <c r="DU241">
        <v>422.1426071428572</v>
      </c>
      <c r="DV241">
        <v>19.60950357142857</v>
      </c>
      <c r="DW241">
        <v>500.0155714285715</v>
      </c>
      <c r="DX241">
        <v>90.70776785714285</v>
      </c>
      <c r="DY241">
        <v>0.1000360107142857</v>
      </c>
      <c r="DZ241">
        <v>26.66582142857143</v>
      </c>
      <c r="EA241">
        <v>27.96045714285714</v>
      </c>
      <c r="EB241">
        <v>999.9000000000002</v>
      </c>
      <c r="EC241">
        <v>0</v>
      </c>
      <c r="ED241">
        <v>0</v>
      </c>
      <c r="EE241">
        <v>10006.11535714286</v>
      </c>
      <c r="EF241">
        <v>0</v>
      </c>
      <c r="EG241">
        <v>136.8217857142857</v>
      </c>
      <c r="EH241">
        <v>-21.00153392857143</v>
      </c>
      <c r="EI241">
        <v>429.3651785714286</v>
      </c>
      <c r="EJ241">
        <v>450.0561071428571</v>
      </c>
      <c r="EK241">
        <v>1.578718928571429</v>
      </c>
      <c r="EL241">
        <v>442.0695357142857</v>
      </c>
      <c r="EM241">
        <v>17.745475</v>
      </c>
      <c r="EN241">
        <v>1.752854642857143</v>
      </c>
      <c r="EO241">
        <v>1.6096525</v>
      </c>
      <c r="EP241">
        <v>15.37258214285714</v>
      </c>
      <c r="EQ241">
        <v>14.05152142857143</v>
      </c>
      <c r="ER241">
        <v>2000.023928571429</v>
      </c>
      <c r="ES241">
        <v>0.9799934642857143</v>
      </c>
      <c r="ET241">
        <v>0.02000673571428571</v>
      </c>
      <c r="EU241">
        <v>0</v>
      </c>
      <c r="EV241">
        <v>238.2015714285714</v>
      </c>
      <c r="EW241">
        <v>5.00078</v>
      </c>
      <c r="EX241">
        <v>8889.346428571429</v>
      </c>
      <c r="EY241">
        <v>16379.78571428571</v>
      </c>
      <c r="EZ241">
        <v>43.21407142857142</v>
      </c>
      <c r="FA241">
        <v>44.82999999999998</v>
      </c>
      <c r="FB241">
        <v>43.78767857142856</v>
      </c>
      <c r="FC241">
        <v>44.19824999999998</v>
      </c>
      <c r="FD241">
        <v>43.93278571428569</v>
      </c>
      <c r="FE241">
        <v>1955.112857142857</v>
      </c>
      <c r="FF241">
        <v>39.91</v>
      </c>
      <c r="FG241">
        <v>0</v>
      </c>
      <c r="FH241">
        <v>1686155610.1</v>
      </c>
      <c r="FI241">
        <v>0</v>
      </c>
      <c r="FJ241">
        <v>238.2078076923077</v>
      </c>
      <c r="FK241">
        <v>-1.536307699961291</v>
      </c>
      <c r="FL241">
        <v>688.3176067174622</v>
      </c>
      <c r="FM241">
        <v>8901.370384615384</v>
      </c>
      <c r="FN241">
        <v>15</v>
      </c>
      <c r="FO241">
        <v>0</v>
      </c>
      <c r="FP241" t="s">
        <v>431</v>
      </c>
      <c r="FQ241">
        <v>1685208052.5</v>
      </c>
      <c r="FR241">
        <v>1685208070</v>
      </c>
      <c r="FS241">
        <v>0</v>
      </c>
      <c r="FT241">
        <v>0.013</v>
      </c>
      <c r="FU241">
        <v>-0.005</v>
      </c>
      <c r="FV241">
        <v>-0.464</v>
      </c>
      <c r="FW241">
        <v>-0.401</v>
      </c>
      <c r="FX241">
        <v>420</v>
      </c>
      <c r="FY241">
        <v>0</v>
      </c>
      <c r="FZ241">
        <v>0.03</v>
      </c>
      <c r="GA241">
        <v>0.02</v>
      </c>
      <c r="GB241">
        <v>-17.59347292682927</v>
      </c>
      <c r="GC241">
        <v>-76.8977531707317</v>
      </c>
      <c r="GD241">
        <v>7.665652989126472</v>
      </c>
      <c r="GE241">
        <v>0</v>
      </c>
      <c r="GF241">
        <v>1.579433414634146</v>
      </c>
      <c r="GG241">
        <v>-0.01419470383275014</v>
      </c>
      <c r="GH241">
        <v>0.001557813680202129</v>
      </c>
      <c r="GI241">
        <v>1</v>
      </c>
      <c r="GJ241">
        <v>1</v>
      </c>
      <c r="GK241">
        <v>2</v>
      </c>
      <c r="GL241" t="s">
        <v>439</v>
      </c>
      <c r="GM241">
        <v>3.1018</v>
      </c>
      <c r="GN241">
        <v>2.75824</v>
      </c>
      <c r="GO241">
        <v>0.09034399999999999</v>
      </c>
      <c r="GP241">
        <v>0.0946862</v>
      </c>
      <c r="GQ241">
        <v>0.09379079999999999</v>
      </c>
      <c r="GR241">
        <v>0.0878071</v>
      </c>
      <c r="GS241">
        <v>23319.8</v>
      </c>
      <c r="GT241">
        <v>22845.2</v>
      </c>
      <c r="GU241">
        <v>26193.3</v>
      </c>
      <c r="GV241">
        <v>25587.2</v>
      </c>
      <c r="GW241">
        <v>38087.8</v>
      </c>
      <c r="GX241">
        <v>35415.6</v>
      </c>
      <c r="GY241">
        <v>45795.8</v>
      </c>
      <c r="GZ241">
        <v>42009.4</v>
      </c>
      <c r="HA241">
        <v>1.84545</v>
      </c>
      <c r="HB241">
        <v>1.74562</v>
      </c>
      <c r="HC241">
        <v>-0.0186116</v>
      </c>
      <c r="HD241">
        <v>0</v>
      </c>
      <c r="HE241">
        <v>28.2592</v>
      </c>
      <c r="HF241">
        <v>999.9</v>
      </c>
      <c r="HG241">
        <v>30.1</v>
      </c>
      <c r="HH241">
        <v>44.3</v>
      </c>
      <c r="HI241">
        <v>30.8469</v>
      </c>
      <c r="HJ241">
        <v>62.3007</v>
      </c>
      <c r="HK241">
        <v>27.4439</v>
      </c>
      <c r="HL241">
        <v>1</v>
      </c>
      <c r="HM241">
        <v>0.420099</v>
      </c>
      <c r="HN241">
        <v>3.92652</v>
      </c>
      <c r="HO241">
        <v>20.2618</v>
      </c>
      <c r="HP241">
        <v>5.21145</v>
      </c>
      <c r="HQ241">
        <v>11.98</v>
      </c>
      <c r="HR241">
        <v>4.9637</v>
      </c>
      <c r="HS241">
        <v>3.2743</v>
      </c>
      <c r="HT241">
        <v>9999</v>
      </c>
      <c r="HU241">
        <v>9999</v>
      </c>
      <c r="HV241">
        <v>9999</v>
      </c>
      <c r="HW241">
        <v>58.5</v>
      </c>
      <c r="HX241">
        <v>1.86401</v>
      </c>
      <c r="HY241">
        <v>1.8602</v>
      </c>
      <c r="HZ241">
        <v>1.85859</v>
      </c>
      <c r="IA241">
        <v>1.85989</v>
      </c>
      <c r="IB241">
        <v>1.85989</v>
      </c>
      <c r="IC241">
        <v>1.85852</v>
      </c>
      <c r="ID241">
        <v>1.8576</v>
      </c>
      <c r="IE241">
        <v>1.85242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-1.086</v>
      </c>
      <c r="IT241">
        <v>-0.2853</v>
      </c>
      <c r="IU241">
        <v>-0.7885906718864093</v>
      </c>
      <c r="IV241">
        <v>-0.0007240741224296705</v>
      </c>
      <c r="IW241">
        <v>1.394155135453638E-07</v>
      </c>
      <c r="IX241">
        <v>-7.009397865246837E-11</v>
      </c>
      <c r="IY241">
        <v>-0.2677907096197649</v>
      </c>
      <c r="IZ241">
        <v>-0.01839738240005131</v>
      </c>
      <c r="JA241">
        <v>0.0009886339832832726</v>
      </c>
      <c r="JB241">
        <v>-4.895939666473346E-06</v>
      </c>
      <c r="JC241">
        <v>3</v>
      </c>
      <c r="JD241">
        <v>2018</v>
      </c>
      <c r="JE241">
        <v>1</v>
      </c>
      <c r="JF241">
        <v>26</v>
      </c>
      <c r="JG241">
        <v>15792.7</v>
      </c>
      <c r="JH241">
        <v>15792.4</v>
      </c>
      <c r="JI241">
        <v>1.27441</v>
      </c>
      <c r="JJ241">
        <v>2.68188</v>
      </c>
      <c r="JK241">
        <v>1.49658</v>
      </c>
      <c r="JL241">
        <v>2.38159</v>
      </c>
      <c r="JM241">
        <v>1.54785</v>
      </c>
      <c r="JN241">
        <v>2.49023</v>
      </c>
      <c r="JO241">
        <v>46.24</v>
      </c>
      <c r="JP241">
        <v>13.2477</v>
      </c>
      <c r="JQ241">
        <v>18</v>
      </c>
      <c r="JR241">
        <v>491.747</v>
      </c>
      <c r="JS241">
        <v>441.671</v>
      </c>
      <c r="JT241">
        <v>22.5424</v>
      </c>
      <c r="JU241">
        <v>32.3907</v>
      </c>
      <c r="JV241">
        <v>29.9996</v>
      </c>
      <c r="JW241">
        <v>32.2953</v>
      </c>
      <c r="JX241">
        <v>32.1983</v>
      </c>
      <c r="JY241">
        <v>25.6141</v>
      </c>
      <c r="JZ241">
        <v>37.6057</v>
      </c>
      <c r="KA241">
        <v>0</v>
      </c>
      <c r="KB241">
        <v>22.5593</v>
      </c>
      <c r="KC241">
        <v>493.458</v>
      </c>
      <c r="KD241">
        <v>17.7212</v>
      </c>
      <c r="KE241">
        <v>100.084</v>
      </c>
      <c r="KF241">
        <v>99.884</v>
      </c>
    </row>
    <row r="242" spans="1:292">
      <c r="A242">
        <v>222</v>
      </c>
      <c r="B242">
        <v>1686155621.5</v>
      </c>
      <c r="C242">
        <v>6370.5</v>
      </c>
      <c r="D242" t="s">
        <v>881</v>
      </c>
      <c r="E242" t="s">
        <v>882</v>
      </c>
      <c r="F242">
        <v>5</v>
      </c>
      <c r="G242" t="s">
        <v>824</v>
      </c>
      <c r="H242">
        <v>1686155614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482.1212874293142</v>
      </c>
      <c r="AJ242">
        <v>459.2838666666666</v>
      </c>
      <c r="AK242">
        <v>2.99032143548531</v>
      </c>
      <c r="AL242">
        <v>66.85982906046087</v>
      </c>
      <c r="AM242">
        <f>(AO242 - AN242 + DX242*1E3/(8.314*(DZ242+273.15)) * AQ242/DW242 * AP242) * DW242/(100*DK242) * 1000/(1000 - AO242)</f>
        <v>0</v>
      </c>
      <c r="AN242">
        <v>17.74359323832452</v>
      </c>
      <c r="AO242">
        <v>19.31979575757575</v>
      </c>
      <c r="AP242">
        <v>-1.591292808901523E-05</v>
      </c>
      <c r="AQ242">
        <v>99.85709688366431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1.78</v>
      </c>
      <c r="DL242">
        <v>0.5</v>
      </c>
      <c r="DM242" t="s">
        <v>430</v>
      </c>
      <c r="DN242">
        <v>2</v>
      </c>
      <c r="DO242" t="b">
        <v>1</v>
      </c>
      <c r="DP242">
        <v>1686155614</v>
      </c>
      <c r="DQ242">
        <v>431.7117777777778</v>
      </c>
      <c r="DR242">
        <v>458.5252592592592</v>
      </c>
      <c r="DS242">
        <v>19.32233703703704</v>
      </c>
      <c r="DT242">
        <v>17.74483703703704</v>
      </c>
      <c r="DU242">
        <v>432.7931481481481</v>
      </c>
      <c r="DV242">
        <v>19.60767037037037</v>
      </c>
      <c r="DW242">
        <v>499.9873703703704</v>
      </c>
      <c r="DX242">
        <v>90.70797777777777</v>
      </c>
      <c r="DY242">
        <v>0.09997181851851851</v>
      </c>
      <c r="DZ242">
        <v>26.67164074074074</v>
      </c>
      <c r="EA242">
        <v>27.95787037037038</v>
      </c>
      <c r="EB242">
        <v>999.9000000000001</v>
      </c>
      <c r="EC242">
        <v>0</v>
      </c>
      <c r="ED242">
        <v>0</v>
      </c>
      <c r="EE242">
        <v>10008.26777777778</v>
      </c>
      <c r="EF242">
        <v>0</v>
      </c>
      <c r="EG242">
        <v>139.087037037037</v>
      </c>
      <c r="EH242">
        <v>-26.81351111111112</v>
      </c>
      <c r="EI242">
        <v>440.2176666666666</v>
      </c>
      <c r="EJ242">
        <v>466.8087407407407</v>
      </c>
      <c r="EK242">
        <v>1.577498518518519</v>
      </c>
      <c r="EL242">
        <v>458.5252592592592</v>
      </c>
      <c r="EM242">
        <v>17.74483703703704</v>
      </c>
      <c r="EN242">
        <v>1.752690740740741</v>
      </c>
      <c r="EO242">
        <v>1.609598148148148</v>
      </c>
      <c r="EP242">
        <v>15.37112222222222</v>
      </c>
      <c r="EQ242">
        <v>14.05100740740741</v>
      </c>
      <c r="ER242">
        <v>2000.018888888889</v>
      </c>
      <c r="ES242">
        <v>0.9799934444444444</v>
      </c>
      <c r="ET242">
        <v>0.02000675555555555</v>
      </c>
      <c r="EU242">
        <v>0</v>
      </c>
      <c r="EV242">
        <v>238.0667407407407</v>
      </c>
      <c r="EW242">
        <v>5.00078</v>
      </c>
      <c r="EX242">
        <v>9000.666296296296</v>
      </c>
      <c r="EY242">
        <v>16379.73703703704</v>
      </c>
      <c r="EZ242">
        <v>43.22888888888888</v>
      </c>
      <c r="FA242">
        <v>44.82366666666665</v>
      </c>
      <c r="FB242">
        <v>43.79603703703703</v>
      </c>
      <c r="FC242">
        <v>44.20796296296295</v>
      </c>
      <c r="FD242">
        <v>43.8654074074074</v>
      </c>
      <c r="FE242">
        <v>1955.108148148148</v>
      </c>
      <c r="FF242">
        <v>39.91037037037037</v>
      </c>
      <c r="FG242">
        <v>0</v>
      </c>
      <c r="FH242">
        <v>1686155614.9</v>
      </c>
      <c r="FI242">
        <v>0</v>
      </c>
      <c r="FJ242">
        <v>238.0524615384616</v>
      </c>
      <c r="FK242">
        <v>-1.768068393136076</v>
      </c>
      <c r="FL242">
        <v>1719.895385998092</v>
      </c>
      <c r="FM242">
        <v>9010.043846153847</v>
      </c>
      <c r="FN242">
        <v>15</v>
      </c>
      <c r="FO242">
        <v>0</v>
      </c>
      <c r="FP242" t="s">
        <v>431</v>
      </c>
      <c r="FQ242">
        <v>1685208052.5</v>
      </c>
      <c r="FR242">
        <v>1685208070</v>
      </c>
      <c r="FS242">
        <v>0</v>
      </c>
      <c r="FT242">
        <v>0.013</v>
      </c>
      <c r="FU242">
        <v>-0.005</v>
      </c>
      <c r="FV242">
        <v>-0.464</v>
      </c>
      <c r="FW242">
        <v>-0.401</v>
      </c>
      <c r="FX242">
        <v>420</v>
      </c>
      <c r="FY242">
        <v>0</v>
      </c>
      <c r="FZ242">
        <v>0.03</v>
      </c>
      <c r="GA242">
        <v>0.02</v>
      </c>
      <c r="GB242">
        <v>-21.96571512195122</v>
      </c>
      <c r="GC242">
        <v>-71.33994752613239</v>
      </c>
      <c r="GD242">
        <v>7.177242779160758</v>
      </c>
      <c r="GE242">
        <v>0</v>
      </c>
      <c r="GF242">
        <v>1.578538780487805</v>
      </c>
      <c r="GG242">
        <v>-0.01419261324041954</v>
      </c>
      <c r="GH242">
        <v>0.001539442716908849</v>
      </c>
      <c r="GI242">
        <v>1</v>
      </c>
      <c r="GJ242">
        <v>1</v>
      </c>
      <c r="GK242">
        <v>2</v>
      </c>
      <c r="GL242" t="s">
        <v>439</v>
      </c>
      <c r="GM242">
        <v>3.10181</v>
      </c>
      <c r="GN242">
        <v>2.75831</v>
      </c>
      <c r="GO242">
        <v>0.0925868</v>
      </c>
      <c r="GP242">
        <v>0.0971923</v>
      </c>
      <c r="GQ242">
        <v>0.0937847</v>
      </c>
      <c r="GR242">
        <v>0.0878102</v>
      </c>
      <c r="GS242">
        <v>23262.4</v>
      </c>
      <c r="GT242">
        <v>22782.2</v>
      </c>
      <c r="GU242">
        <v>26193.4</v>
      </c>
      <c r="GV242">
        <v>25587.3</v>
      </c>
      <c r="GW242">
        <v>38088.7</v>
      </c>
      <c r="GX242">
        <v>35416</v>
      </c>
      <c r="GY242">
        <v>45796.3</v>
      </c>
      <c r="GZ242">
        <v>42009.5</v>
      </c>
      <c r="HA242">
        <v>1.84545</v>
      </c>
      <c r="HB242">
        <v>1.74562</v>
      </c>
      <c r="HC242">
        <v>-0.0184923</v>
      </c>
      <c r="HD242">
        <v>0</v>
      </c>
      <c r="HE242">
        <v>28.2576</v>
      </c>
      <c r="HF242">
        <v>999.9</v>
      </c>
      <c r="HG242">
        <v>30.1</v>
      </c>
      <c r="HH242">
        <v>44.3</v>
      </c>
      <c r="HI242">
        <v>30.8445</v>
      </c>
      <c r="HJ242">
        <v>62.1907</v>
      </c>
      <c r="HK242">
        <v>27.484</v>
      </c>
      <c r="HL242">
        <v>1</v>
      </c>
      <c r="HM242">
        <v>0.419507</v>
      </c>
      <c r="HN242">
        <v>3.89172</v>
      </c>
      <c r="HO242">
        <v>20.2625</v>
      </c>
      <c r="HP242">
        <v>5.21055</v>
      </c>
      <c r="HQ242">
        <v>11.98</v>
      </c>
      <c r="HR242">
        <v>4.9635</v>
      </c>
      <c r="HS242">
        <v>3.2742</v>
      </c>
      <c r="HT242">
        <v>9999</v>
      </c>
      <c r="HU242">
        <v>9999</v>
      </c>
      <c r="HV242">
        <v>9999</v>
      </c>
      <c r="HW242">
        <v>58.5</v>
      </c>
      <c r="HX242">
        <v>1.86401</v>
      </c>
      <c r="HY242">
        <v>1.8602</v>
      </c>
      <c r="HZ242">
        <v>1.85861</v>
      </c>
      <c r="IA242">
        <v>1.85992</v>
      </c>
      <c r="IB242">
        <v>1.85989</v>
      </c>
      <c r="IC242">
        <v>1.85852</v>
      </c>
      <c r="ID242">
        <v>1.8576</v>
      </c>
      <c r="IE242">
        <v>1.85242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-1.094</v>
      </c>
      <c r="IT242">
        <v>-0.2854</v>
      </c>
      <c r="IU242">
        <v>-0.7885906718864093</v>
      </c>
      <c r="IV242">
        <v>-0.0007240741224296705</v>
      </c>
      <c r="IW242">
        <v>1.394155135453638E-07</v>
      </c>
      <c r="IX242">
        <v>-7.009397865246837E-11</v>
      </c>
      <c r="IY242">
        <v>-0.2677907096197649</v>
      </c>
      <c r="IZ242">
        <v>-0.01839738240005131</v>
      </c>
      <c r="JA242">
        <v>0.0009886339832832726</v>
      </c>
      <c r="JB242">
        <v>-4.895939666473346E-06</v>
      </c>
      <c r="JC242">
        <v>3</v>
      </c>
      <c r="JD242">
        <v>2018</v>
      </c>
      <c r="JE242">
        <v>1</v>
      </c>
      <c r="JF242">
        <v>26</v>
      </c>
      <c r="JG242">
        <v>15792.8</v>
      </c>
      <c r="JH242">
        <v>15792.5</v>
      </c>
      <c r="JI242">
        <v>1.31226</v>
      </c>
      <c r="JJ242">
        <v>2.68311</v>
      </c>
      <c r="JK242">
        <v>1.49658</v>
      </c>
      <c r="JL242">
        <v>2.38159</v>
      </c>
      <c r="JM242">
        <v>1.54907</v>
      </c>
      <c r="JN242">
        <v>2.45239</v>
      </c>
      <c r="JO242">
        <v>46.24</v>
      </c>
      <c r="JP242">
        <v>13.2477</v>
      </c>
      <c r="JQ242">
        <v>18</v>
      </c>
      <c r="JR242">
        <v>491.73</v>
      </c>
      <c r="JS242">
        <v>441.671</v>
      </c>
      <c r="JT242">
        <v>22.5713</v>
      </c>
      <c r="JU242">
        <v>32.3854</v>
      </c>
      <c r="JV242">
        <v>29.9996</v>
      </c>
      <c r="JW242">
        <v>32.293</v>
      </c>
      <c r="JX242">
        <v>32.1983</v>
      </c>
      <c r="JY242">
        <v>26.3769</v>
      </c>
      <c r="JZ242">
        <v>37.6057</v>
      </c>
      <c r="KA242">
        <v>0</v>
      </c>
      <c r="KB242">
        <v>22.5901</v>
      </c>
      <c r="KC242">
        <v>506.858</v>
      </c>
      <c r="KD242">
        <v>17.7212</v>
      </c>
      <c r="KE242">
        <v>100.085</v>
      </c>
      <c r="KF242">
        <v>99.8845</v>
      </c>
    </row>
    <row r="243" spans="1:292">
      <c r="A243">
        <v>223</v>
      </c>
      <c r="B243">
        <v>1686155626.5</v>
      </c>
      <c r="C243">
        <v>6375.5</v>
      </c>
      <c r="D243" t="s">
        <v>883</v>
      </c>
      <c r="E243" t="s">
        <v>884</v>
      </c>
      <c r="F243">
        <v>5</v>
      </c>
      <c r="G243" t="s">
        <v>824</v>
      </c>
      <c r="H243">
        <v>1686155618.714286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499.2180777946219</v>
      </c>
      <c r="AJ243">
        <v>475.2912363636362</v>
      </c>
      <c r="AK243">
        <v>3.218014045740555</v>
      </c>
      <c r="AL243">
        <v>66.85982906046087</v>
      </c>
      <c r="AM243">
        <f>(AO243 - AN243 + DX243*1E3/(8.314*(DZ243+273.15)) * AQ243/DW243 * AP243) * DW243/(100*DK243) * 1000/(1000 - AO243)</f>
        <v>0</v>
      </c>
      <c r="AN243">
        <v>17.7448404929843</v>
      </c>
      <c r="AO243">
        <v>19.31919878787878</v>
      </c>
      <c r="AP243">
        <v>-1.165680515409013E-06</v>
      </c>
      <c r="AQ243">
        <v>99.85709688366431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1.78</v>
      </c>
      <c r="DL243">
        <v>0.5</v>
      </c>
      <c r="DM243" t="s">
        <v>430</v>
      </c>
      <c r="DN243">
        <v>2</v>
      </c>
      <c r="DO243" t="b">
        <v>1</v>
      </c>
      <c r="DP243">
        <v>1686155618.714286</v>
      </c>
      <c r="DQ243">
        <v>444.2618214285714</v>
      </c>
      <c r="DR243">
        <v>474.1075714285715</v>
      </c>
      <c r="DS243">
        <v>19.32104285714285</v>
      </c>
      <c r="DT243">
        <v>17.74452857142857</v>
      </c>
      <c r="DU243">
        <v>445.3512500000001</v>
      </c>
      <c r="DV243">
        <v>19.60638214285714</v>
      </c>
      <c r="DW243">
        <v>500.0038214285714</v>
      </c>
      <c r="DX243">
        <v>90.70811428571429</v>
      </c>
      <c r="DY243">
        <v>0.09998995714285712</v>
      </c>
      <c r="DZ243">
        <v>26.67868214285715</v>
      </c>
      <c r="EA243">
        <v>27.96154642857143</v>
      </c>
      <c r="EB243">
        <v>999.9000000000002</v>
      </c>
      <c r="EC243">
        <v>0</v>
      </c>
      <c r="ED243">
        <v>0</v>
      </c>
      <c r="EE243">
        <v>10009.03857142857</v>
      </c>
      <c r="EF243">
        <v>0</v>
      </c>
      <c r="EG243">
        <v>145.1846785714285</v>
      </c>
      <c r="EH243">
        <v>-29.84573928571429</v>
      </c>
      <c r="EI243">
        <v>453.0144285714287</v>
      </c>
      <c r="EJ243">
        <v>482.6723214285713</v>
      </c>
      <c r="EK243">
        <v>1.576519642857143</v>
      </c>
      <c r="EL243">
        <v>474.1075714285715</v>
      </c>
      <c r="EM243">
        <v>17.74452857142857</v>
      </c>
      <c r="EN243">
        <v>1.752575357142857</v>
      </c>
      <c r="EO243">
        <v>1.609572142857143</v>
      </c>
      <c r="EP243">
        <v>15.37010714285714</v>
      </c>
      <c r="EQ243">
        <v>14.05074642857143</v>
      </c>
      <c r="ER243">
        <v>2000.013571428571</v>
      </c>
      <c r="ES243">
        <v>0.9799941785714289</v>
      </c>
      <c r="ET243">
        <v>0.02000596428571428</v>
      </c>
      <c r="EU243">
        <v>0</v>
      </c>
      <c r="EV243">
        <v>237.8319285714285</v>
      </c>
      <c r="EW243">
        <v>5.00078</v>
      </c>
      <c r="EX243">
        <v>9205.258928571429</v>
      </c>
      <c r="EY243">
        <v>16379.71071428571</v>
      </c>
      <c r="EZ243">
        <v>43.24074999999999</v>
      </c>
      <c r="FA243">
        <v>44.82774999999999</v>
      </c>
      <c r="FB243">
        <v>43.84792857142856</v>
      </c>
      <c r="FC243">
        <v>44.22960714285713</v>
      </c>
      <c r="FD243">
        <v>43.87917857142857</v>
      </c>
      <c r="FE243">
        <v>1955.1025</v>
      </c>
      <c r="FF243">
        <v>39.91071428571428</v>
      </c>
      <c r="FG243">
        <v>0</v>
      </c>
      <c r="FH243">
        <v>1686155619.7</v>
      </c>
      <c r="FI243">
        <v>0</v>
      </c>
      <c r="FJ243">
        <v>237.8166153846153</v>
      </c>
      <c r="FK243">
        <v>-3.083555567545814</v>
      </c>
      <c r="FL243">
        <v>3487.326498327002</v>
      </c>
      <c r="FM243">
        <v>9214.156923076924</v>
      </c>
      <c r="FN243">
        <v>15</v>
      </c>
      <c r="FO243">
        <v>0</v>
      </c>
      <c r="FP243" t="s">
        <v>431</v>
      </c>
      <c r="FQ243">
        <v>1685208052.5</v>
      </c>
      <c r="FR243">
        <v>1685208070</v>
      </c>
      <c r="FS243">
        <v>0</v>
      </c>
      <c r="FT243">
        <v>0.013</v>
      </c>
      <c r="FU243">
        <v>-0.005</v>
      </c>
      <c r="FV243">
        <v>-0.464</v>
      </c>
      <c r="FW243">
        <v>-0.401</v>
      </c>
      <c r="FX243">
        <v>420</v>
      </c>
      <c r="FY243">
        <v>0</v>
      </c>
      <c r="FZ243">
        <v>0.03</v>
      </c>
      <c r="GA243">
        <v>0.02</v>
      </c>
      <c r="GB243">
        <v>-27.67621951219513</v>
      </c>
      <c r="GC243">
        <v>-40.97862857142857</v>
      </c>
      <c r="GD243">
        <v>4.224026176368189</v>
      </c>
      <c r="GE243">
        <v>0</v>
      </c>
      <c r="GF243">
        <v>1.57693</v>
      </c>
      <c r="GG243">
        <v>-0.01352383275261319</v>
      </c>
      <c r="GH243">
        <v>0.001487966364686724</v>
      </c>
      <c r="GI243">
        <v>1</v>
      </c>
      <c r="GJ243">
        <v>1</v>
      </c>
      <c r="GK243">
        <v>2</v>
      </c>
      <c r="GL243" t="s">
        <v>439</v>
      </c>
      <c r="GM243">
        <v>3.10173</v>
      </c>
      <c r="GN243">
        <v>2.75813</v>
      </c>
      <c r="GO243">
        <v>0.0949632</v>
      </c>
      <c r="GP243">
        <v>0.0996596</v>
      </c>
      <c r="GQ243">
        <v>0.093781</v>
      </c>
      <c r="GR243">
        <v>0.0878029</v>
      </c>
      <c r="GS243">
        <v>23201.9</v>
      </c>
      <c r="GT243">
        <v>22720</v>
      </c>
      <c r="GU243">
        <v>26193.8</v>
      </c>
      <c r="GV243">
        <v>25587.3</v>
      </c>
      <c r="GW243">
        <v>38089.5</v>
      </c>
      <c r="GX243">
        <v>35416.6</v>
      </c>
      <c r="GY243">
        <v>45796.7</v>
      </c>
      <c r="GZ243">
        <v>42009.6</v>
      </c>
      <c r="HA243">
        <v>1.84512</v>
      </c>
      <c r="HB243">
        <v>1.74568</v>
      </c>
      <c r="HC243">
        <v>-0.0172257</v>
      </c>
      <c r="HD243">
        <v>0</v>
      </c>
      <c r="HE243">
        <v>28.2599</v>
      </c>
      <c r="HF243">
        <v>999.9</v>
      </c>
      <c r="HG243">
        <v>30.1</v>
      </c>
      <c r="HH243">
        <v>44.3</v>
      </c>
      <c r="HI243">
        <v>30.8457</v>
      </c>
      <c r="HJ243">
        <v>62.3807</v>
      </c>
      <c r="HK243">
        <v>27.512</v>
      </c>
      <c r="HL243">
        <v>1</v>
      </c>
      <c r="HM243">
        <v>0.418895</v>
      </c>
      <c r="HN243">
        <v>3.87378</v>
      </c>
      <c r="HO243">
        <v>20.2631</v>
      </c>
      <c r="HP243">
        <v>5.2101</v>
      </c>
      <c r="HQ243">
        <v>11.98</v>
      </c>
      <c r="HR243">
        <v>4.96355</v>
      </c>
      <c r="HS243">
        <v>3.27428</v>
      </c>
      <c r="HT243">
        <v>9999</v>
      </c>
      <c r="HU243">
        <v>9999</v>
      </c>
      <c r="HV243">
        <v>9999</v>
      </c>
      <c r="HW243">
        <v>58.5</v>
      </c>
      <c r="HX243">
        <v>1.864</v>
      </c>
      <c r="HY243">
        <v>1.8602</v>
      </c>
      <c r="HZ243">
        <v>1.85862</v>
      </c>
      <c r="IA243">
        <v>1.85992</v>
      </c>
      <c r="IB243">
        <v>1.85989</v>
      </c>
      <c r="IC243">
        <v>1.85852</v>
      </c>
      <c r="ID243">
        <v>1.8576</v>
      </c>
      <c r="IE243">
        <v>1.85242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-1.105</v>
      </c>
      <c r="IT243">
        <v>-0.2854</v>
      </c>
      <c r="IU243">
        <v>-0.7885906718864093</v>
      </c>
      <c r="IV243">
        <v>-0.0007240741224296705</v>
      </c>
      <c r="IW243">
        <v>1.394155135453638E-07</v>
      </c>
      <c r="IX243">
        <v>-7.009397865246837E-11</v>
      </c>
      <c r="IY243">
        <v>-0.2677907096197649</v>
      </c>
      <c r="IZ243">
        <v>-0.01839738240005131</v>
      </c>
      <c r="JA243">
        <v>0.0009886339832832726</v>
      </c>
      <c r="JB243">
        <v>-4.895939666473346E-06</v>
      </c>
      <c r="JC243">
        <v>3</v>
      </c>
      <c r="JD243">
        <v>2018</v>
      </c>
      <c r="JE243">
        <v>1</v>
      </c>
      <c r="JF243">
        <v>26</v>
      </c>
      <c r="JG243">
        <v>15792.9</v>
      </c>
      <c r="JH243">
        <v>15792.6</v>
      </c>
      <c r="JI243">
        <v>1.34644</v>
      </c>
      <c r="JJ243">
        <v>2.68799</v>
      </c>
      <c r="JK243">
        <v>1.49658</v>
      </c>
      <c r="JL243">
        <v>2.38159</v>
      </c>
      <c r="JM243">
        <v>1.54785</v>
      </c>
      <c r="JN243">
        <v>2.4353</v>
      </c>
      <c r="JO243">
        <v>46.24</v>
      </c>
      <c r="JP243">
        <v>13.2389</v>
      </c>
      <c r="JQ243">
        <v>18</v>
      </c>
      <c r="JR243">
        <v>491.53</v>
      </c>
      <c r="JS243">
        <v>441.688</v>
      </c>
      <c r="JT243">
        <v>22.6004</v>
      </c>
      <c r="JU243">
        <v>32.3807</v>
      </c>
      <c r="JV243">
        <v>29.9995</v>
      </c>
      <c r="JW243">
        <v>32.2924</v>
      </c>
      <c r="JX243">
        <v>32.1963</v>
      </c>
      <c r="JY243">
        <v>27.0555</v>
      </c>
      <c r="JZ243">
        <v>37.6057</v>
      </c>
      <c r="KA243">
        <v>0</v>
      </c>
      <c r="KB243">
        <v>22.6177</v>
      </c>
      <c r="KC243">
        <v>526.893</v>
      </c>
      <c r="KD243">
        <v>17.7212</v>
      </c>
      <c r="KE243">
        <v>100.086</v>
      </c>
      <c r="KF243">
        <v>99.8847</v>
      </c>
    </row>
    <row r="244" spans="1:292">
      <c r="A244">
        <v>224</v>
      </c>
      <c r="B244">
        <v>1686155631.5</v>
      </c>
      <c r="C244">
        <v>6380.5</v>
      </c>
      <c r="D244" t="s">
        <v>885</v>
      </c>
      <c r="E244" t="s">
        <v>886</v>
      </c>
      <c r="F244">
        <v>5</v>
      </c>
      <c r="G244" t="s">
        <v>824</v>
      </c>
      <c r="H244">
        <v>1686155624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516.4138869289262</v>
      </c>
      <c r="AJ244">
        <v>491.7140787878786</v>
      </c>
      <c r="AK244">
        <v>3.304577020777637</v>
      </c>
      <c r="AL244">
        <v>66.85982906046087</v>
      </c>
      <c r="AM244">
        <f>(AO244 - AN244 + DX244*1E3/(8.314*(DZ244+273.15)) * AQ244/DW244 * AP244) * DW244/(100*DK244) * 1000/(1000 - AO244)</f>
        <v>0</v>
      </c>
      <c r="AN244">
        <v>17.74333542330602</v>
      </c>
      <c r="AO244">
        <v>19.31776666666667</v>
      </c>
      <c r="AP244">
        <v>-1.736580742758794E-06</v>
      </c>
      <c r="AQ244">
        <v>99.85709688366431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1.78</v>
      </c>
      <c r="DL244">
        <v>0.5</v>
      </c>
      <c r="DM244" t="s">
        <v>430</v>
      </c>
      <c r="DN244">
        <v>2</v>
      </c>
      <c r="DO244" t="b">
        <v>1</v>
      </c>
      <c r="DP244">
        <v>1686155624</v>
      </c>
      <c r="DQ244">
        <v>460.0018888888889</v>
      </c>
      <c r="DR244">
        <v>491.8144814814814</v>
      </c>
      <c r="DS244">
        <v>19.31940740740741</v>
      </c>
      <c r="DT244">
        <v>17.74401111111111</v>
      </c>
      <c r="DU244">
        <v>461.1013333333333</v>
      </c>
      <c r="DV244">
        <v>19.60477407407408</v>
      </c>
      <c r="DW244">
        <v>500.0056296296297</v>
      </c>
      <c r="DX244">
        <v>90.70821481481482</v>
      </c>
      <c r="DY244">
        <v>0.09997898888888888</v>
      </c>
      <c r="DZ244">
        <v>26.68645925925926</v>
      </c>
      <c r="EA244">
        <v>27.9670074074074</v>
      </c>
      <c r="EB244">
        <v>999.9000000000001</v>
      </c>
      <c r="EC244">
        <v>0</v>
      </c>
      <c r="ED244">
        <v>0</v>
      </c>
      <c r="EE244">
        <v>10009.4437037037</v>
      </c>
      <c r="EF244">
        <v>0</v>
      </c>
      <c r="EG244">
        <v>159.0954814814815</v>
      </c>
      <c r="EH244">
        <v>-31.81255925925926</v>
      </c>
      <c r="EI244">
        <v>469.0638148148148</v>
      </c>
      <c r="EJ244">
        <v>500.6987777777778</v>
      </c>
      <c r="EK244">
        <v>1.575405925925926</v>
      </c>
      <c r="EL244">
        <v>491.8144814814814</v>
      </c>
      <c r="EM244">
        <v>17.74401111111111</v>
      </c>
      <c r="EN244">
        <v>1.752428888888889</v>
      </c>
      <c r="EO244">
        <v>1.609527037037037</v>
      </c>
      <c r="EP244">
        <v>15.36881851851852</v>
      </c>
      <c r="EQ244">
        <v>14.05030740740741</v>
      </c>
      <c r="ER244">
        <v>2000.016666666667</v>
      </c>
      <c r="ES244">
        <v>0.979994925925926</v>
      </c>
      <c r="ET244">
        <v>0.02000517037037037</v>
      </c>
      <c r="EU244">
        <v>0</v>
      </c>
      <c r="EV244">
        <v>237.5958518518518</v>
      </c>
      <c r="EW244">
        <v>5.00078</v>
      </c>
      <c r="EX244">
        <v>9518.971481481483</v>
      </c>
      <c r="EY244">
        <v>16379.74444444445</v>
      </c>
      <c r="EZ244">
        <v>43.22422222222222</v>
      </c>
      <c r="FA244">
        <v>44.82140740740741</v>
      </c>
      <c r="FB244">
        <v>43.88407407407407</v>
      </c>
      <c r="FC244">
        <v>44.24281481481481</v>
      </c>
      <c r="FD244">
        <v>43.85851851851852</v>
      </c>
      <c r="FE244">
        <v>1955.105185185185</v>
      </c>
      <c r="FF244">
        <v>39.91111111111112</v>
      </c>
      <c r="FG244">
        <v>0</v>
      </c>
      <c r="FH244">
        <v>1686155624.5</v>
      </c>
      <c r="FI244">
        <v>0</v>
      </c>
      <c r="FJ244">
        <v>237.6057307692308</v>
      </c>
      <c r="FK244">
        <v>-3.968512829026162</v>
      </c>
      <c r="FL244">
        <v>4040.4160628373</v>
      </c>
      <c r="FM244">
        <v>9498.860384615384</v>
      </c>
      <c r="FN244">
        <v>15</v>
      </c>
      <c r="FO244">
        <v>0</v>
      </c>
      <c r="FP244" t="s">
        <v>431</v>
      </c>
      <c r="FQ244">
        <v>1685208052.5</v>
      </c>
      <c r="FR244">
        <v>1685208070</v>
      </c>
      <c r="FS244">
        <v>0</v>
      </c>
      <c r="FT244">
        <v>0.013</v>
      </c>
      <c r="FU244">
        <v>-0.005</v>
      </c>
      <c r="FV244">
        <v>-0.464</v>
      </c>
      <c r="FW244">
        <v>-0.401</v>
      </c>
      <c r="FX244">
        <v>420</v>
      </c>
      <c r="FY244">
        <v>0</v>
      </c>
      <c r="FZ244">
        <v>0.03</v>
      </c>
      <c r="GA244">
        <v>0.02</v>
      </c>
      <c r="GB244">
        <v>-30.50999512195122</v>
      </c>
      <c r="GC244">
        <v>-22.75888641114981</v>
      </c>
      <c r="GD244">
        <v>2.348942346523915</v>
      </c>
      <c r="GE244">
        <v>0</v>
      </c>
      <c r="GF244">
        <v>1.576106829268293</v>
      </c>
      <c r="GG244">
        <v>-0.01282850174215843</v>
      </c>
      <c r="GH244">
        <v>0.001443700257763119</v>
      </c>
      <c r="GI244">
        <v>1</v>
      </c>
      <c r="GJ244">
        <v>1</v>
      </c>
      <c r="GK244">
        <v>2</v>
      </c>
      <c r="GL244" t="s">
        <v>439</v>
      </c>
      <c r="GM244">
        <v>3.10171</v>
      </c>
      <c r="GN244">
        <v>2.75807</v>
      </c>
      <c r="GO244">
        <v>0.0973676</v>
      </c>
      <c r="GP244">
        <v>0.102087</v>
      </c>
      <c r="GQ244">
        <v>0.0937757</v>
      </c>
      <c r="GR244">
        <v>0.0878</v>
      </c>
      <c r="GS244">
        <v>23140.6</v>
      </c>
      <c r="GT244">
        <v>22659</v>
      </c>
      <c r="GU244">
        <v>26194.2</v>
      </c>
      <c r="GV244">
        <v>25587.7</v>
      </c>
      <c r="GW244">
        <v>38090.4</v>
      </c>
      <c r="GX244">
        <v>35417.4</v>
      </c>
      <c r="GY244">
        <v>45797.2</v>
      </c>
      <c r="GZ244">
        <v>42010.2</v>
      </c>
      <c r="HA244">
        <v>1.84515</v>
      </c>
      <c r="HB244">
        <v>1.74618</v>
      </c>
      <c r="HC244">
        <v>-0.017263</v>
      </c>
      <c r="HD244">
        <v>0</v>
      </c>
      <c r="HE244">
        <v>28.2643</v>
      </c>
      <c r="HF244">
        <v>999.9</v>
      </c>
      <c r="HG244">
        <v>30.1</v>
      </c>
      <c r="HH244">
        <v>44.3</v>
      </c>
      <c r="HI244">
        <v>30.8515</v>
      </c>
      <c r="HJ244">
        <v>62.1507</v>
      </c>
      <c r="HK244">
        <v>27.492</v>
      </c>
      <c r="HL244">
        <v>1</v>
      </c>
      <c r="HM244">
        <v>0.41814</v>
      </c>
      <c r="HN244">
        <v>3.8814</v>
      </c>
      <c r="HO244">
        <v>20.2629</v>
      </c>
      <c r="HP244">
        <v>5.21025</v>
      </c>
      <c r="HQ244">
        <v>11.98</v>
      </c>
      <c r="HR244">
        <v>4.9636</v>
      </c>
      <c r="HS244">
        <v>3.27418</v>
      </c>
      <c r="HT244">
        <v>9999</v>
      </c>
      <c r="HU244">
        <v>9999</v>
      </c>
      <c r="HV244">
        <v>9999</v>
      </c>
      <c r="HW244">
        <v>58.5</v>
      </c>
      <c r="HX244">
        <v>1.86401</v>
      </c>
      <c r="HY244">
        <v>1.8602</v>
      </c>
      <c r="HZ244">
        <v>1.85858</v>
      </c>
      <c r="IA244">
        <v>1.85991</v>
      </c>
      <c r="IB244">
        <v>1.85989</v>
      </c>
      <c r="IC244">
        <v>1.85852</v>
      </c>
      <c r="ID244">
        <v>1.8576</v>
      </c>
      <c r="IE244">
        <v>1.85242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-1.115</v>
      </c>
      <c r="IT244">
        <v>-0.2854</v>
      </c>
      <c r="IU244">
        <v>-0.7885906718864093</v>
      </c>
      <c r="IV244">
        <v>-0.0007240741224296705</v>
      </c>
      <c r="IW244">
        <v>1.394155135453638E-07</v>
      </c>
      <c r="IX244">
        <v>-7.009397865246837E-11</v>
      </c>
      <c r="IY244">
        <v>-0.2677907096197649</v>
      </c>
      <c r="IZ244">
        <v>-0.01839738240005131</v>
      </c>
      <c r="JA244">
        <v>0.0009886339832832726</v>
      </c>
      <c r="JB244">
        <v>-4.895939666473346E-06</v>
      </c>
      <c r="JC244">
        <v>3</v>
      </c>
      <c r="JD244">
        <v>2018</v>
      </c>
      <c r="JE244">
        <v>1</v>
      </c>
      <c r="JF244">
        <v>26</v>
      </c>
      <c r="JG244">
        <v>15793</v>
      </c>
      <c r="JH244">
        <v>15792.7</v>
      </c>
      <c r="JI244">
        <v>1.38428</v>
      </c>
      <c r="JJ244">
        <v>2.68921</v>
      </c>
      <c r="JK244">
        <v>1.49658</v>
      </c>
      <c r="JL244">
        <v>2.38037</v>
      </c>
      <c r="JM244">
        <v>1.54785</v>
      </c>
      <c r="JN244">
        <v>2.43408</v>
      </c>
      <c r="JO244">
        <v>46.2108</v>
      </c>
      <c r="JP244">
        <v>13.2389</v>
      </c>
      <c r="JQ244">
        <v>18</v>
      </c>
      <c r="JR244">
        <v>491.525</v>
      </c>
      <c r="JS244">
        <v>441.991</v>
      </c>
      <c r="JT244">
        <v>22.6276</v>
      </c>
      <c r="JU244">
        <v>32.3749</v>
      </c>
      <c r="JV244">
        <v>29.9995</v>
      </c>
      <c r="JW244">
        <v>32.2896</v>
      </c>
      <c r="JX244">
        <v>32.1955</v>
      </c>
      <c r="JY244">
        <v>27.8094</v>
      </c>
      <c r="JZ244">
        <v>37.6057</v>
      </c>
      <c r="KA244">
        <v>0</v>
      </c>
      <c r="KB244">
        <v>22.6347</v>
      </c>
      <c r="KC244">
        <v>540.274</v>
      </c>
      <c r="KD244">
        <v>17.7212</v>
      </c>
      <c r="KE244">
        <v>100.087</v>
      </c>
      <c r="KF244">
        <v>99.886</v>
      </c>
    </row>
    <row r="245" spans="1:292">
      <c r="A245">
        <v>225</v>
      </c>
      <c r="B245">
        <v>1686155636.5</v>
      </c>
      <c r="C245">
        <v>6385.5</v>
      </c>
      <c r="D245" t="s">
        <v>887</v>
      </c>
      <c r="E245" t="s">
        <v>888</v>
      </c>
      <c r="F245">
        <v>5</v>
      </c>
      <c r="G245" t="s">
        <v>824</v>
      </c>
      <c r="H245">
        <v>1686155628.714286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533.5949895867118</v>
      </c>
      <c r="AJ245">
        <v>508.318612121212</v>
      </c>
      <c r="AK245">
        <v>3.324906315798458</v>
      </c>
      <c r="AL245">
        <v>66.85982906046087</v>
      </c>
      <c r="AM245">
        <f>(AO245 - AN245 + DX245*1E3/(8.314*(DZ245+273.15)) * AQ245/DW245 * AP245) * DW245/(100*DK245) * 1000/(1000 - AO245)</f>
        <v>0</v>
      </c>
      <c r="AN245">
        <v>17.74240806764083</v>
      </c>
      <c r="AO245">
        <v>19.31516303030303</v>
      </c>
      <c r="AP245">
        <v>-2.630752057790942E-05</v>
      </c>
      <c r="AQ245">
        <v>99.85709688366431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1.78</v>
      </c>
      <c r="DL245">
        <v>0.5</v>
      </c>
      <c r="DM245" t="s">
        <v>430</v>
      </c>
      <c r="DN245">
        <v>2</v>
      </c>
      <c r="DO245" t="b">
        <v>1</v>
      </c>
      <c r="DP245">
        <v>1686155628.714286</v>
      </c>
      <c r="DQ245">
        <v>474.9184999999999</v>
      </c>
      <c r="DR245">
        <v>507.6988571428571</v>
      </c>
      <c r="DS245">
        <v>19.31783571428571</v>
      </c>
      <c r="DT245">
        <v>17.7435</v>
      </c>
      <c r="DU245">
        <v>476.0276071428572</v>
      </c>
      <c r="DV245">
        <v>19.60322857142857</v>
      </c>
      <c r="DW245">
        <v>500.0083928571428</v>
      </c>
      <c r="DX245">
        <v>90.70779285714286</v>
      </c>
      <c r="DY245">
        <v>0.09996190357142856</v>
      </c>
      <c r="DZ245">
        <v>26.69395714285715</v>
      </c>
      <c r="EA245">
        <v>27.97513928571428</v>
      </c>
      <c r="EB245">
        <v>999.9000000000002</v>
      </c>
      <c r="EC245">
        <v>0</v>
      </c>
      <c r="ED245">
        <v>0</v>
      </c>
      <c r="EE245">
        <v>10001.87142857143</v>
      </c>
      <c r="EF245">
        <v>0</v>
      </c>
      <c r="EG245">
        <v>177.5140357142857</v>
      </c>
      <c r="EH245">
        <v>-32.780325</v>
      </c>
      <c r="EI245">
        <v>484.2736071428571</v>
      </c>
      <c r="EJ245">
        <v>516.8698571428571</v>
      </c>
      <c r="EK245">
        <v>1.574340357142857</v>
      </c>
      <c r="EL245">
        <v>507.6988571428571</v>
      </c>
      <c r="EM245">
        <v>17.7435</v>
      </c>
      <c r="EN245">
        <v>1.7522775</v>
      </c>
      <c r="EO245">
        <v>1.609473571428572</v>
      </c>
      <c r="EP245">
        <v>15.367475</v>
      </c>
      <c r="EQ245">
        <v>14.04979642857143</v>
      </c>
      <c r="ER245">
        <v>2000.028571428571</v>
      </c>
      <c r="ES245">
        <v>0.9799957142857142</v>
      </c>
      <c r="ET245">
        <v>0.02000434285714285</v>
      </c>
      <c r="EU245">
        <v>0</v>
      </c>
      <c r="EV245">
        <v>237.3936785714286</v>
      </c>
      <c r="EW245">
        <v>5.00078</v>
      </c>
      <c r="EX245">
        <v>9884.475</v>
      </c>
      <c r="EY245">
        <v>16379.84642857143</v>
      </c>
      <c r="EZ245">
        <v>43.22071428571428</v>
      </c>
      <c r="FA245">
        <v>44.81657142857141</v>
      </c>
      <c r="FB245">
        <v>43.91503571428571</v>
      </c>
      <c r="FC245">
        <v>44.24303571428571</v>
      </c>
      <c r="FD245">
        <v>43.94178571428571</v>
      </c>
      <c r="FE245">
        <v>1955.116785714286</v>
      </c>
      <c r="FF245">
        <v>39.91142857142858</v>
      </c>
      <c r="FG245">
        <v>0</v>
      </c>
      <c r="FH245">
        <v>1686155629.9</v>
      </c>
      <c r="FI245">
        <v>0</v>
      </c>
      <c r="FJ245">
        <v>237.3598</v>
      </c>
      <c r="FK245">
        <v>-1.326692318436076</v>
      </c>
      <c r="FL245">
        <v>4915.76999287698</v>
      </c>
      <c r="FM245">
        <v>9938.213600000001</v>
      </c>
      <c r="FN245">
        <v>15</v>
      </c>
      <c r="FO245">
        <v>0</v>
      </c>
      <c r="FP245" t="s">
        <v>431</v>
      </c>
      <c r="FQ245">
        <v>1685208052.5</v>
      </c>
      <c r="FR245">
        <v>1685208070</v>
      </c>
      <c r="FS245">
        <v>0</v>
      </c>
      <c r="FT245">
        <v>0.013</v>
      </c>
      <c r="FU245">
        <v>-0.005</v>
      </c>
      <c r="FV245">
        <v>-0.464</v>
      </c>
      <c r="FW245">
        <v>-0.401</v>
      </c>
      <c r="FX245">
        <v>420</v>
      </c>
      <c r="FY245">
        <v>0</v>
      </c>
      <c r="FZ245">
        <v>0.03</v>
      </c>
      <c r="GA245">
        <v>0.02</v>
      </c>
      <c r="GB245">
        <v>-32.06541500000001</v>
      </c>
      <c r="GC245">
        <v>-13.27890956848037</v>
      </c>
      <c r="GD245">
        <v>1.322834701417755</v>
      </c>
      <c r="GE245">
        <v>0</v>
      </c>
      <c r="GF245">
        <v>1.57494575</v>
      </c>
      <c r="GG245">
        <v>-0.01156243902439124</v>
      </c>
      <c r="GH245">
        <v>0.00129986516127636</v>
      </c>
      <c r="GI245">
        <v>1</v>
      </c>
      <c r="GJ245">
        <v>1</v>
      </c>
      <c r="GK245">
        <v>2</v>
      </c>
      <c r="GL245" t="s">
        <v>439</v>
      </c>
      <c r="GM245">
        <v>3.10167</v>
      </c>
      <c r="GN245">
        <v>2.75804</v>
      </c>
      <c r="GO245">
        <v>0.09975729999999999</v>
      </c>
      <c r="GP245">
        <v>0.10449</v>
      </c>
      <c r="GQ245">
        <v>0.0937693</v>
      </c>
      <c r="GR245">
        <v>0.087795</v>
      </c>
      <c r="GS245">
        <v>23079.6</v>
      </c>
      <c r="GT245">
        <v>22598.7</v>
      </c>
      <c r="GU245">
        <v>26194.4</v>
      </c>
      <c r="GV245">
        <v>25588</v>
      </c>
      <c r="GW245">
        <v>38091.4</v>
      </c>
      <c r="GX245">
        <v>35418.2</v>
      </c>
      <c r="GY245">
        <v>45797.7</v>
      </c>
      <c r="GZ245">
        <v>42010.6</v>
      </c>
      <c r="HA245">
        <v>1.84527</v>
      </c>
      <c r="HB245">
        <v>1.74632</v>
      </c>
      <c r="HC245">
        <v>-0.0177063</v>
      </c>
      <c r="HD245">
        <v>0</v>
      </c>
      <c r="HE245">
        <v>28.2697</v>
      </c>
      <c r="HF245">
        <v>999.9</v>
      </c>
      <c r="HG245">
        <v>30.1</v>
      </c>
      <c r="HH245">
        <v>44.3</v>
      </c>
      <c r="HI245">
        <v>30.8453</v>
      </c>
      <c r="HJ245">
        <v>62.4607</v>
      </c>
      <c r="HK245">
        <v>27.6482</v>
      </c>
      <c r="HL245">
        <v>1</v>
      </c>
      <c r="HM245">
        <v>0.417818</v>
      </c>
      <c r="HN245">
        <v>3.90207</v>
      </c>
      <c r="HO245">
        <v>20.2624</v>
      </c>
      <c r="HP245">
        <v>5.20965</v>
      </c>
      <c r="HQ245">
        <v>11.98</v>
      </c>
      <c r="HR245">
        <v>4.96345</v>
      </c>
      <c r="HS245">
        <v>3.27403</v>
      </c>
      <c r="HT245">
        <v>9999</v>
      </c>
      <c r="HU245">
        <v>9999</v>
      </c>
      <c r="HV245">
        <v>9999</v>
      </c>
      <c r="HW245">
        <v>58.5</v>
      </c>
      <c r="HX245">
        <v>1.86401</v>
      </c>
      <c r="HY245">
        <v>1.8602</v>
      </c>
      <c r="HZ245">
        <v>1.85858</v>
      </c>
      <c r="IA245">
        <v>1.8599</v>
      </c>
      <c r="IB245">
        <v>1.85989</v>
      </c>
      <c r="IC245">
        <v>1.85852</v>
      </c>
      <c r="ID245">
        <v>1.8576</v>
      </c>
      <c r="IE245">
        <v>1.85242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-1.126</v>
      </c>
      <c r="IT245">
        <v>-0.2854</v>
      </c>
      <c r="IU245">
        <v>-0.7885906718864093</v>
      </c>
      <c r="IV245">
        <v>-0.0007240741224296705</v>
      </c>
      <c r="IW245">
        <v>1.394155135453638E-07</v>
      </c>
      <c r="IX245">
        <v>-7.009397865246837E-11</v>
      </c>
      <c r="IY245">
        <v>-0.2677907096197649</v>
      </c>
      <c r="IZ245">
        <v>-0.01839738240005131</v>
      </c>
      <c r="JA245">
        <v>0.0009886339832832726</v>
      </c>
      <c r="JB245">
        <v>-4.895939666473346E-06</v>
      </c>
      <c r="JC245">
        <v>3</v>
      </c>
      <c r="JD245">
        <v>2018</v>
      </c>
      <c r="JE245">
        <v>1</v>
      </c>
      <c r="JF245">
        <v>26</v>
      </c>
      <c r="JG245">
        <v>15793.1</v>
      </c>
      <c r="JH245">
        <v>15792.8</v>
      </c>
      <c r="JI245">
        <v>1.41724</v>
      </c>
      <c r="JJ245">
        <v>2.68799</v>
      </c>
      <c r="JK245">
        <v>1.49658</v>
      </c>
      <c r="JL245">
        <v>2.38159</v>
      </c>
      <c r="JM245">
        <v>1.54785</v>
      </c>
      <c r="JN245">
        <v>2.3938</v>
      </c>
      <c r="JO245">
        <v>46.2108</v>
      </c>
      <c r="JP245">
        <v>13.2302</v>
      </c>
      <c r="JQ245">
        <v>18</v>
      </c>
      <c r="JR245">
        <v>491.59</v>
      </c>
      <c r="JS245">
        <v>442.084</v>
      </c>
      <c r="JT245">
        <v>22.6449</v>
      </c>
      <c r="JU245">
        <v>32.37</v>
      </c>
      <c r="JV245">
        <v>29.9997</v>
      </c>
      <c r="JW245">
        <v>32.2881</v>
      </c>
      <c r="JX245">
        <v>32.1955</v>
      </c>
      <c r="JY245">
        <v>28.4764</v>
      </c>
      <c r="JZ245">
        <v>37.6057</v>
      </c>
      <c r="KA245">
        <v>0</v>
      </c>
      <c r="KB245">
        <v>22.6483</v>
      </c>
      <c r="KC245">
        <v>560.3099999999999</v>
      </c>
      <c r="KD245">
        <v>17.7212</v>
      </c>
      <c r="KE245">
        <v>100.088</v>
      </c>
      <c r="KF245">
        <v>99.8871</v>
      </c>
    </row>
    <row r="246" spans="1:292">
      <c r="A246">
        <v>226</v>
      </c>
      <c r="B246">
        <v>1686155641.5</v>
      </c>
      <c r="C246">
        <v>6390.5</v>
      </c>
      <c r="D246" t="s">
        <v>889</v>
      </c>
      <c r="E246" t="s">
        <v>890</v>
      </c>
      <c r="F246">
        <v>5</v>
      </c>
      <c r="G246" t="s">
        <v>824</v>
      </c>
      <c r="H246">
        <v>1686155634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550.6902086837825</v>
      </c>
      <c r="AJ246">
        <v>525.1907272727271</v>
      </c>
      <c r="AK246">
        <v>3.381552899569487</v>
      </c>
      <c r="AL246">
        <v>66.85982906046087</v>
      </c>
      <c r="AM246">
        <f>(AO246 - AN246 + DX246*1E3/(8.314*(DZ246+273.15)) * AQ246/DW246 * AP246) * DW246/(100*DK246) * 1000/(1000 - AO246)</f>
        <v>0</v>
      </c>
      <c r="AN246">
        <v>17.74137619079448</v>
      </c>
      <c r="AO246">
        <v>19.31488363636362</v>
      </c>
      <c r="AP246">
        <v>9.050021507359917E-07</v>
      </c>
      <c r="AQ246">
        <v>99.85709688366431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1.78</v>
      </c>
      <c r="DL246">
        <v>0.5</v>
      </c>
      <c r="DM246" t="s">
        <v>430</v>
      </c>
      <c r="DN246">
        <v>2</v>
      </c>
      <c r="DO246" t="b">
        <v>1</v>
      </c>
      <c r="DP246">
        <v>1686155634</v>
      </c>
      <c r="DQ246">
        <v>492.0345555555556</v>
      </c>
      <c r="DR246">
        <v>525.5043703703705</v>
      </c>
      <c r="DS246">
        <v>19.31638518518519</v>
      </c>
      <c r="DT246">
        <v>17.74234444444444</v>
      </c>
      <c r="DU246">
        <v>493.1546666666666</v>
      </c>
      <c r="DV246">
        <v>19.60180740740741</v>
      </c>
      <c r="DW246">
        <v>499.9989259259259</v>
      </c>
      <c r="DX246">
        <v>90.70725925925925</v>
      </c>
      <c r="DY246">
        <v>0.09998765185185186</v>
      </c>
      <c r="DZ246">
        <v>26.70573703703704</v>
      </c>
      <c r="EA246">
        <v>27.98534444444445</v>
      </c>
      <c r="EB246">
        <v>999.9000000000001</v>
      </c>
      <c r="EC246">
        <v>0</v>
      </c>
      <c r="ED246">
        <v>0</v>
      </c>
      <c r="EE246">
        <v>10000.65037037037</v>
      </c>
      <c r="EF246">
        <v>0</v>
      </c>
      <c r="EG246">
        <v>202.8408888888889</v>
      </c>
      <c r="EH246">
        <v>-33.46971851851852</v>
      </c>
      <c r="EI246">
        <v>501.7262222222221</v>
      </c>
      <c r="EJ246">
        <v>534.9964074074074</v>
      </c>
      <c r="EK246">
        <v>1.574032222222222</v>
      </c>
      <c r="EL246">
        <v>525.5043703703705</v>
      </c>
      <c r="EM246">
        <v>17.74234444444444</v>
      </c>
      <c r="EN246">
        <v>1.752136296296297</v>
      </c>
      <c r="EO246">
        <v>1.60936</v>
      </c>
      <c r="EP246">
        <v>15.36621111111111</v>
      </c>
      <c r="EQ246">
        <v>14.04870740740741</v>
      </c>
      <c r="ER246">
        <v>2000.021481481481</v>
      </c>
      <c r="ES246">
        <v>0.9799953333333332</v>
      </c>
      <c r="ET246">
        <v>0.02000473333333333</v>
      </c>
      <c r="EU246">
        <v>0</v>
      </c>
      <c r="EV246">
        <v>237.2113703703703</v>
      </c>
      <c r="EW246">
        <v>5.00078</v>
      </c>
      <c r="EX246">
        <v>10334.61111111111</v>
      </c>
      <c r="EY246">
        <v>16379.77407407407</v>
      </c>
      <c r="EZ246">
        <v>43.22888888888888</v>
      </c>
      <c r="FA246">
        <v>44.79592592592592</v>
      </c>
      <c r="FB246">
        <v>43.94433333333333</v>
      </c>
      <c r="FC246">
        <v>44.2358148148148</v>
      </c>
      <c r="FD246">
        <v>43.95581481481481</v>
      </c>
      <c r="FE246">
        <v>1955.109259259259</v>
      </c>
      <c r="FF246">
        <v>39.91111111111112</v>
      </c>
      <c r="FG246">
        <v>0</v>
      </c>
      <c r="FH246">
        <v>1686155634.7</v>
      </c>
      <c r="FI246">
        <v>0</v>
      </c>
      <c r="FJ246">
        <v>237.1804</v>
      </c>
      <c r="FK246">
        <v>-2.373153851704037</v>
      </c>
      <c r="FL246">
        <v>5920.73076968589</v>
      </c>
      <c r="FM246">
        <v>10354.2852</v>
      </c>
      <c r="FN246">
        <v>15</v>
      </c>
      <c r="FO246">
        <v>0</v>
      </c>
      <c r="FP246" t="s">
        <v>431</v>
      </c>
      <c r="FQ246">
        <v>1685208052.5</v>
      </c>
      <c r="FR246">
        <v>1685208070</v>
      </c>
      <c r="FS246">
        <v>0</v>
      </c>
      <c r="FT246">
        <v>0.013</v>
      </c>
      <c r="FU246">
        <v>-0.005</v>
      </c>
      <c r="FV246">
        <v>-0.464</v>
      </c>
      <c r="FW246">
        <v>-0.401</v>
      </c>
      <c r="FX246">
        <v>420</v>
      </c>
      <c r="FY246">
        <v>0</v>
      </c>
      <c r="FZ246">
        <v>0.03</v>
      </c>
      <c r="GA246">
        <v>0.02</v>
      </c>
      <c r="GB246">
        <v>-33.00342500000001</v>
      </c>
      <c r="GC246">
        <v>-8.119231519699758</v>
      </c>
      <c r="GD246">
        <v>0.80090603092685</v>
      </c>
      <c r="GE246">
        <v>0</v>
      </c>
      <c r="GF246">
        <v>1.57431825</v>
      </c>
      <c r="GG246">
        <v>-0.004784803001879779</v>
      </c>
      <c r="GH246">
        <v>0.000866261760381938</v>
      </c>
      <c r="GI246">
        <v>1</v>
      </c>
      <c r="GJ246">
        <v>1</v>
      </c>
      <c r="GK246">
        <v>2</v>
      </c>
      <c r="GL246" t="s">
        <v>439</v>
      </c>
      <c r="GM246">
        <v>3.1018</v>
      </c>
      <c r="GN246">
        <v>2.75817</v>
      </c>
      <c r="GO246">
        <v>0.10214</v>
      </c>
      <c r="GP246">
        <v>0.106823</v>
      </c>
      <c r="GQ246">
        <v>0.09376900000000001</v>
      </c>
      <c r="GR246">
        <v>0.08779679999999999</v>
      </c>
      <c r="GS246">
        <v>23018.7</v>
      </c>
      <c r="GT246">
        <v>22540.1</v>
      </c>
      <c r="GU246">
        <v>26194.6</v>
      </c>
      <c r="GV246">
        <v>25588.3</v>
      </c>
      <c r="GW246">
        <v>38092.3</v>
      </c>
      <c r="GX246">
        <v>35418.9</v>
      </c>
      <c r="GY246">
        <v>45798.5</v>
      </c>
      <c r="GZ246">
        <v>42011.1</v>
      </c>
      <c r="HA246">
        <v>1.8457</v>
      </c>
      <c r="HB246">
        <v>1.74595</v>
      </c>
      <c r="HC246">
        <v>-0.0159219</v>
      </c>
      <c r="HD246">
        <v>0</v>
      </c>
      <c r="HE246">
        <v>28.2783</v>
      </c>
      <c r="HF246">
        <v>999.9</v>
      </c>
      <c r="HG246">
        <v>30.1</v>
      </c>
      <c r="HH246">
        <v>44.3</v>
      </c>
      <c r="HI246">
        <v>30.8501</v>
      </c>
      <c r="HJ246">
        <v>62.0507</v>
      </c>
      <c r="HK246">
        <v>27.6322</v>
      </c>
      <c r="HL246">
        <v>1</v>
      </c>
      <c r="HM246">
        <v>0.417472</v>
      </c>
      <c r="HN246">
        <v>3.92591</v>
      </c>
      <c r="HO246">
        <v>20.2617</v>
      </c>
      <c r="HP246">
        <v>5.21025</v>
      </c>
      <c r="HQ246">
        <v>11.98</v>
      </c>
      <c r="HR246">
        <v>4.96355</v>
      </c>
      <c r="HS246">
        <v>3.2741</v>
      </c>
      <c r="HT246">
        <v>9999</v>
      </c>
      <c r="HU246">
        <v>9999</v>
      </c>
      <c r="HV246">
        <v>9999</v>
      </c>
      <c r="HW246">
        <v>58.5</v>
      </c>
      <c r="HX246">
        <v>1.86401</v>
      </c>
      <c r="HY246">
        <v>1.8602</v>
      </c>
      <c r="HZ246">
        <v>1.85859</v>
      </c>
      <c r="IA246">
        <v>1.85989</v>
      </c>
      <c r="IB246">
        <v>1.85989</v>
      </c>
      <c r="IC246">
        <v>1.85851</v>
      </c>
      <c r="ID246">
        <v>1.8576</v>
      </c>
      <c r="IE246">
        <v>1.85242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-1.136</v>
      </c>
      <c r="IT246">
        <v>-0.2854</v>
      </c>
      <c r="IU246">
        <v>-0.7885906718864093</v>
      </c>
      <c r="IV246">
        <v>-0.0007240741224296705</v>
      </c>
      <c r="IW246">
        <v>1.394155135453638E-07</v>
      </c>
      <c r="IX246">
        <v>-7.009397865246837E-11</v>
      </c>
      <c r="IY246">
        <v>-0.2677907096197649</v>
      </c>
      <c r="IZ246">
        <v>-0.01839738240005131</v>
      </c>
      <c r="JA246">
        <v>0.0009886339832832726</v>
      </c>
      <c r="JB246">
        <v>-4.895939666473346E-06</v>
      </c>
      <c r="JC246">
        <v>3</v>
      </c>
      <c r="JD246">
        <v>2018</v>
      </c>
      <c r="JE246">
        <v>1</v>
      </c>
      <c r="JF246">
        <v>26</v>
      </c>
      <c r="JG246">
        <v>15793.1</v>
      </c>
      <c r="JH246">
        <v>15792.9</v>
      </c>
      <c r="JI246">
        <v>1.45508</v>
      </c>
      <c r="JJ246">
        <v>2.68433</v>
      </c>
      <c r="JK246">
        <v>1.49658</v>
      </c>
      <c r="JL246">
        <v>2.38159</v>
      </c>
      <c r="JM246">
        <v>1.54907</v>
      </c>
      <c r="JN246">
        <v>2.36572</v>
      </c>
      <c r="JO246">
        <v>46.2108</v>
      </c>
      <c r="JP246">
        <v>13.2302</v>
      </c>
      <c r="JQ246">
        <v>18</v>
      </c>
      <c r="JR246">
        <v>491.836</v>
      </c>
      <c r="JS246">
        <v>441.852</v>
      </c>
      <c r="JT246">
        <v>22.6584</v>
      </c>
      <c r="JU246">
        <v>32.3653</v>
      </c>
      <c r="JV246">
        <v>29.9997</v>
      </c>
      <c r="JW246">
        <v>32.2868</v>
      </c>
      <c r="JX246">
        <v>32.1955</v>
      </c>
      <c r="JY246">
        <v>29.223</v>
      </c>
      <c r="JZ246">
        <v>37.6057</v>
      </c>
      <c r="KA246">
        <v>0</v>
      </c>
      <c r="KB246">
        <v>22.658</v>
      </c>
      <c r="KC246">
        <v>573.679</v>
      </c>
      <c r="KD246">
        <v>17.7212</v>
      </c>
      <c r="KE246">
        <v>100.089</v>
      </c>
      <c r="KF246">
        <v>99.8882</v>
      </c>
    </row>
    <row r="247" spans="1:292">
      <c r="A247">
        <v>227</v>
      </c>
      <c r="B247">
        <v>1686155646.5</v>
      </c>
      <c r="C247">
        <v>6395.5</v>
      </c>
      <c r="D247" t="s">
        <v>891</v>
      </c>
      <c r="E247" t="s">
        <v>892</v>
      </c>
      <c r="F247">
        <v>5</v>
      </c>
      <c r="G247" t="s">
        <v>824</v>
      </c>
      <c r="H247">
        <v>1686155638.714286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567.7643924331413</v>
      </c>
      <c r="AJ247">
        <v>542.0147757575755</v>
      </c>
      <c r="AK247">
        <v>3.37357197631338</v>
      </c>
      <c r="AL247">
        <v>66.85982906046087</v>
      </c>
      <c r="AM247">
        <f>(AO247 - AN247 + DX247*1E3/(8.314*(DZ247+273.15)) * AQ247/DW247 * AP247) * DW247/(100*DK247) * 1000/(1000 - AO247)</f>
        <v>0</v>
      </c>
      <c r="AN247">
        <v>17.74107343759664</v>
      </c>
      <c r="AO247">
        <v>19.31364363636363</v>
      </c>
      <c r="AP247">
        <v>-4.524226293165631E-06</v>
      </c>
      <c r="AQ247">
        <v>99.85709688366431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1.78</v>
      </c>
      <c r="DL247">
        <v>0.5</v>
      </c>
      <c r="DM247" t="s">
        <v>430</v>
      </c>
      <c r="DN247">
        <v>2</v>
      </c>
      <c r="DO247" t="b">
        <v>1</v>
      </c>
      <c r="DP247">
        <v>1686155638.714286</v>
      </c>
      <c r="DQ247">
        <v>507.4993214285715</v>
      </c>
      <c r="DR247">
        <v>541.3251071428573</v>
      </c>
      <c r="DS247">
        <v>19.31532857142857</v>
      </c>
      <c r="DT247">
        <v>17.74157857142857</v>
      </c>
      <c r="DU247">
        <v>508.6293928571428</v>
      </c>
      <c r="DV247">
        <v>19.60077142857143</v>
      </c>
      <c r="DW247">
        <v>499.9793571428572</v>
      </c>
      <c r="DX247">
        <v>90.7066642857143</v>
      </c>
      <c r="DY247">
        <v>0.09993844642857143</v>
      </c>
      <c r="DZ247">
        <v>26.71929285714285</v>
      </c>
      <c r="EA247">
        <v>28.00193214285715</v>
      </c>
      <c r="EB247">
        <v>999.9000000000002</v>
      </c>
      <c r="EC247">
        <v>0</v>
      </c>
      <c r="ED247">
        <v>0</v>
      </c>
      <c r="EE247">
        <v>9996.721785714284</v>
      </c>
      <c r="EF247">
        <v>0</v>
      </c>
      <c r="EG247">
        <v>228.2923928571429</v>
      </c>
      <c r="EH247">
        <v>-33.82568571428572</v>
      </c>
      <c r="EI247">
        <v>517.4950357142858</v>
      </c>
      <c r="EJ247">
        <v>551.1025357142858</v>
      </c>
      <c r="EK247">
        <v>1.5737425</v>
      </c>
      <c r="EL247">
        <v>541.3251071428573</v>
      </c>
      <c r="EM247">
        <v>17.74157857142857</v>
      </c>
      <c r="EN247">
        <v>1.752028928571429</v>
      </c>
      <c r="EO247">
        <v>1.60928</v>
      </c>
      <c r="EP247">
        <v>15.36525357142857</v>
      </c>
      <c r="EQ247">
        <v>14.04795</v>
      </c>
      <c r="ER247">
        <v>2000.029285714286</v>
      </c>
      <c r="ES247">
        <v>0.97999875</v>
      </c>
      <c r="ET247">
        <v>0.02000117142857143</v>
      </c>
      <c r="EU247">
        <v>0</v>
      </c>
      <c r="EV247">
        <v>237.0181071428572</v>
      </c>
      <c r="EW247">
        <v>5.00078</v>
      </c>
      <c r="EX247">
        <v>10851.10714285714</v>
      </c>
      <c r="EY247">
        <v>16379.85357142857</v>
      </c>
      <c r="EZ247">
        <v>43.25635714285713</v>
      </c>
      <c r="FA247">
        <v>44.80096428571427</v>
      </c>
      <c r="FB247">
        <v>44.0957857142857</v>
      </c>
      <c r="FC247">
        <v>44.25849999999998</v>
      </c>
      <c r="FD247">
        <v>44.04439285714285</v>
      </c>
      <c r="FE247">
        <v>1955.123571428572</v>
      </c>
      <c r="FF247">
        <v>39.90464285714286</v>
      </c>
      <c r="FG247">
        <v>0</v>
      </c>
      <c r="FH247">
        <v>1686155640.1</v>
      </c>
      <c r="FI247">
        <v>0</v>
      </c>
      <c r="FJ247">
        <v>237.0166153846154</v>
      </c>
      <c r="FK247">
        <v>-2.852102563569499</v>
      </c>
      <c r="FL247">
        <v>6683.169231325748</v>
      </c>
      <c r="FM247">
        <v>10904.65769230769</v>
      </c>
      <c r="FN247">
        <v>15</v>
      </c>
      <c r="FO247">
        <v>0</v>
      </c>
      <c r="FP247" t="s">
        <v>431</v>
      </c>
      <c r="FQ247">
        <v>1685208052.5</v>
      </c>
      <c r="FR247">
        <v>1685208070</v>
      </c>
      <c r="FS247">
        <v>0</v>
      </c>
      <c r="FT247">
        <v>0.013</v>
      </c>
      <c r="FU247">
        <v>-0.005</v>
      </c>
      <c r="FV247">
        <v>-0.464</v>
      </c>
      <c r="FW247">
        <v>-0.401</v>
      </c>
      <c r="FX247">
        <v>420</v>
      </c>
      <c r="FY247">
        <v>0</v>
      </c>
      <c r="FZ247">
        <v>0.03</v>
      </c>
      <c r="GA247">
        <v>0.02</v>
      </c>
      <c r="GB247">
        <v>-33.47387</v>
      </c>
      <c r="GC247">
        <v>-5.601064165103213</v>
      </c>
      <c r="GD247">
        <v>0.5570025983781406</v>
      </c>
      <c r="GE247">
        <v>0</v>
      </c>
      <c r="GF247">
        <v>1.57410625</v>
      </c>
      <c r="GG247">
        <v>-0.004546378986866755</v>
      </c>
      <c r="GH247">
        <v>0.000856077354857613</v>
      </c>
      <c r="GI247">
        <v>1</v>
      </c>
      <c r="GJ247">
        <v>1</v>
      </c>
      <c r="GK247">
        <v>2</v>
      </c>
      <c r="GL247" t="s">
        <v>439</v>
      </c>
      <c r="GM247">
        <v>3.1016</v>
      </c>
      <c r="GN247">
        <v>2.75781</v>
      </c>
      <c r="GO247">
        <v>0.104489</v>
      </c>
      <c r="GP247">
        <v>0.109097</v>
      </c>
      <c r="GQ247">
        <v>0.0937632</v>
      </c>
      <c r="GR247">
        <v>0.0877894</v>
      </c>
      <c r="GS247">
        <v>22958.7</v>
      </c>
      <c r="GT247">
        <v>22482.9</v>
      </c>
      <c r="GU247">
        <v>26194.9</v>
      </c>
      <c r="GV247">
        <v>25588.5</v>
      </c>
      <c r="GW247">
        <v>38092.9</v>
      </c>
      <c r="GX247">
        <v>35419.7</v>
      </c>
      <c r="GY247">
        <v>45798.5</v>
      </c>
      <c r="GZ247">
        <v>42011.5</v>
      </c>
      <c r="HA247">
        <v>1.84553</v>
      </c>
      <c r="HB247">
        <v>1.7464</v>
      </c>
      <c r="HC247">
        <v>-0.0155531</v>
      </c>
      <c r="HD247">
        <v>0</v>
      </c>
      <c r="HE247">
        <v>28.2886</v>
      </c>
      <c r="HF247">
        <v>999.9</v>
      </c>
      <c r="HG247">
        <v>30.1</v>
      </c>
      <c r="HH247">
        <v>44.3</v>
      </c>
      <c r="HI247">
        <v>30.8469</v>
      </c>
      <c r="HJ247">
        <v>62.4807</v>
      </c>
      <c r="HK247">
        <v>27.5321</v>
      </c>
      <c r="HL247">
        <v>1</v>
      </c>
      <c r="HM247">
        <v>0.417533</v>
      </c>
      <c r="HN247">
        <v>4.40365</v>
      </c>
      <c r="HO247">
        <v>20.2477</v>
      </c>
      <c r="HP247">
        <v>5.20726</v>
      </c>
      <c r="HQ247">
        <v>11.98</v>
      </c>
      <c r="HR247">
        <v>4.9621</v>
      </c>
      <c r="HS247">
        <v>3.27355</v>
      </c>
      <c r="HT247">
        <v>9999</v>
      </c>
      <c r="HU247">
        <v>9999</v>
      </c>
      <c r="HV247">
        <v>9999</v>
      </c>
      <c r="HW247">
        <v>58.5</v>
      </c>
      <c r="HX247">
        <v>1.86401</v>
      </c>
      <c r="HY247">
        <v>1.8602</v>
      </c>
      <c r="HZ247">
        <v>1.85856</v>
      </c>
      <c r="IA247">
        <v>1.85989</v>
      </c>
      <c r="IB247">
        <v>1.85987</v>
      </c>
      <c r="IC247">
        <v>1.8585</v>
      </c>
      <c r="ID247">
        <v>1.85759</v>
      </c>
      <c r="IE247">
        <v>1.85242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-1.147</v>
      </c>
      <c r="IT247">
        <v>-0.2855</v>
      </c>
      <c r="IU247">
        <v>-0.7885906718864093</v>
      </c>
      <c r="IV247">
        <v>-0.0007240741224296705</v>
      </c>
      <c r="IW247">
        <v>1.394155135453638E-07</v>
      </c>
      <c r="IX247">
        <v>-7.009397865246837E-11</v>
      </c>
      <c r="IY247">
        <v>-0.2677907096197649</v>
      </c>
      <c r="IZ247">
        <v>-0.01839738240005131</v>
      </c>
      <c r="JA247">
        <v>0.0009886339832832726</v>
      </c>
      <c r="JB247">
        <v>-4.895939666473346E-06</v>
      </c>
      <c r="JC247">
        <v>3</v>
      </c>
      <c r="JD247">
        <v>2018</v>
      </c>
      <c r="JE247">
        <v>1</v>
      </c>
      <c r="JF247">
        <v>26</v>
      </c>
      <c r="JG247">
        <v>15793.2</v>
      </c>
      <c r="JH247">
        <v>15792.9</v>
      </c>
      <c r="JI247">
        <v>1.48804</v>
      </c>
      <c r="JJ247">
        <v>2.67822</v>
      </c>
      <c r="JK247">
        <v>1.49658</v>
      </c>
      <c r="JL247">
        <v>2.38159</v>
      </c>
      <c r="JM247">
        <v>1.54907</v>
      </c>
      <c r="JN247">
        <v>2.4646</v>
      </c>
      <c r="JO247">
        <v>46.2108</v>
      </c>
      <c r="JP247">
        <v>13.2214</v>
      </c>
      <c r="JQ247">
        <v>18</v>
      </c>
      <c r="JR247">
        <v>491.718</v>
      </c>
      <c r="JS247">
        <v>442.124</v>
      </c>
      <c r="JT247">
        <v>22.6485</v>
      </c>
      <c r="JU247">
        <v>32.3611</v>
      </c>
      <c r="JV247">
        <v>30.0002</v>
      </c>
      <c r="JW247">
        <v>32.285</v>
      </c>
      <c r="JX247">
        <v>32.1946</v>
      </c>
      <c r="JY247">
        <v>29.8983</v>
      </c>
      <c r="JZ247">
        <v>37.6057</v>
      </c>
      <c r="KA247">
        <v>0</v>
      </c>
      <c r="KB247">
        <v>22.4943</v>
      </c>
      <c r="KC247">
        <v>593.718</v>
      </c>
      <c r="KD247">
        <v>17.7212</v>
      </c>
      <c r="KE247">
        <v>100.09</v>
      </c>
      <c r="KF247">
        <v>99.8892</v>
      </c>
    </row>
    <row r="248" spans="1:292">
      <c r="A248">
        <v>228</v>
      </c>
      <c r="B248">
        <v>1686155651.5</v>
      </c>
      <c r="C248">
        <v>6400.5</v>
      </c>
      <c r="D248" t="s">
        <v>893</v>
      </c>
      <c r="E248" t="s">
        <v>894</v>
      </c>
      <c r="F248">
        <v>5</v>
      </c>
      <c r="G248" t="s">
        <v>824</v>
      </c>
      <c r="H248">
        <v>1686155644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583.8725967706567</v>
      </c>
      <c r="AJ248">
        <v>558.441115151515</v>
      </c>
      <c r="AK248">
        <v>3.270545679556182</v>
      </c>
      <c r="AL248">
        <v>66.85982906046087</v>
      </c>
      <c r="AM248">
        <f>(AO248 - AN248 + DX248*1E3/(8.314*(DZ248+273.15)) * AQ248/DW248 * AP248) * DW248/(100*DK248) * 1000/(1000 - AO248)</f>
        <v>0</v>
      </c>
      <c r="AN248">
        <v>17.73855683917011</v>
      </c>
      <c r="AO248">
        <v>19.31089575757575</v>
      </c>
      <c r="AP248">
        <v>-6.424270022610809E-06</v>
      </c>
      <c r="AQ248">
        <v>99.85709688366431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1.78</v>
      </c>
      <c r="DL248">
        <v>0.5</v>
      </c>
      <c r="DM248" t="s">
        <v>430</v>
      </c>
      <c r="DN248">
        <v>2</v>
      </c>
      <c r="DO248" t="b">
        <v>1</v>
      </c>
      <c r="DP248">
        <v>1686155644</v>
      </c>
      <c r="DQ248">
        <v>524.8612962962962</v>
      </c>
      <c r="DR248">
        <v>558.8084074074073</v>
      </c>
      <c r="DS248">
        <v>19.31415555555556</v>
      </c>
      <c r="DT248">
        <v>17.7403</v>
      </c>
      <c r="DU248">
        <v>526.0024444444446</v>
      </c>
      <c r="DV248">
        <v>19.59961481481481</v>
      </c>
      <c r="DW248">
        <v>499.9784074074074</v>
      </c>
      <c r="DX248">
        <v>90.70623703703703</v>
      </c>
      <c r="DY248">
        <v>0.09994602962962963</v>
      </c>
      <c r="DZ248">
        <v>26.73757037037037</v>
      </c>
      <c r="EA248">
        <v>28.02447777777778</v>
      </c>
      <c r="EB248">
        <v>999.9000000000001</v>
      </c>
      <c r="EC248">
        <v>0</v>
      </c>
      <c r="ED248">
        <v>0</v>
      </c>
      <c r="EE248">
        <v>10005.16148148148</v>
      </c>
      <c r="EF248">
        <v>0</v>
      </c>
      <c r="EG248">
        <v>259.1623333333334</v>
      </c>
      <c r="EH248">
        <v>-33.94698888888889</v>
      </c>
      <c r="EI248">
        <v>535.1982962962962</v>
      </c>
      <c r="EJ248">
        <v>568.9008518518518</v>
      </c>
      <c r="EK248">
        <v>1.573855555555556</v>
      </c>
      <c r="EL248">
        <v>558.8084074074073</v>
      </c>
      <c r="EM248">
        <v>17.7403</v>
      </c>
      <c r="EN248">
        <v>1.751914814814815</v>
      </c>
      <c r="EO248">
        <v>1.609155555555555</v>
      </c>
      <c r="EP248">
        <v>15.36423703703704</v>
      </c>
      <c r="EQ248">
        <v>14.04677037037037</v>
      </c>
      <c r="ER248">
        <v>2000.03037037037</v>
      </c>
      <c r="ES248">
        <v>0.9800027407407407</v>
      </c>
      <c r="ET248">
        <v>0.01999702222222222</v>
      </c>
      <c r="EU248">
        <v>0</v>
      </c>
      <c r="EV248">
        <v>236.7393703703704</v>
      </c>
      <c r="EW248">
        <v>5.00078</v>
      </c>
      <c r="EX248">
        <v>11262.55185185185</v>
      </c>
      <c r="EY248">
        <v>16379.89259259259</v>
      </c>
      <c r="EZ248">
        <v>43.27511111111111</v>
      </c>
      <c r="FA248">
        <v>44.79603703703703</v>
      </c>
      <c r="FB248">
        <v>44.14092592592592</v>
      </c>
      <c r="FC248">
        <v>44.27044444444443</v>
      </c>
      <c r="FD248">
        <v>44.02977777777777</v>
      </c>
      <c r="FE248">
        <v>1955.132592592592</v>
      </c>
      <c r="FF248">
        <v>39.89703703703704</v>
      </c>
      <c r="FG248">
        <v>0</v>
      </c>
      <c r="FH248">
        <v>1686155644.9</v>
      </c>
      <c r="FI248">
        <v>0</v>
      </c>
      <c r="FJ248">
        <v>236.7398461538462</v>
      </c>
      <c r="FK248">
        <v>-2.840820504335578</v>
      </c>
      <c r="FL248">
        <v>3306.324781409306</v>
      </c>
      <c r="FM248">
        <v>11236.83846153846</v>
      </c>
      <c r="FN248">
        <v>15</v>
      </c>
      <c r="FO248">
        <v>0</v>
      </c>
      <c r="FP248" t="s">
        <v>431</v>
      </c>
      <c r="FQ248">
        <v>1685208052.5</v>
      </c>
      <c r="FR248">
        <v>1685208070</v>
      </c>
      <c r="FS248">
        <v>0</v>
      </c>
      <c r="FT248">
        <v>0.013</v>
      </c>
      <c r="FU248">
        <v>-0.005</v>
      </c>
      <c r="FV248">
        <v>-0.464</v>
      </c>
      <c r="FW248">
        <v>-0.401</v>
      </c>
      <c r="FX248">
        <v>420</v>
      </c>
      <c r="FY248">
        <v>0</v>
      </c>
      <c r="FZ248">
        <v>0.03</v>
      </c>
      <c r="GA248">
        <v>0.02</v>
      </c>
      <c r="GB248">
        <v>-33.76233658536585</v>
      </c>
      <c r="GC248">
        <v>-1.910751219512179</v>
      </c>
      <c r="GD248">
        <v>0.2980740992798788</v>
      </c>
      <c r="GE248">
        <v>0</v>
      </c>
      <c r="GF248">
        <v>1.573799268292683</v>
      </c>
      <c r="GG248">
        <v>-0.0001655749128865569</v>
      </c>
      <c r="GH248">
        <v>0.0006596872512656769</v>
      </c>
      <c r="GI248">
        <v>1</v>
      </c>
      <c r="GJ248">
        <v>1</v>
      </c>
      <c r="GK248">
        <v>2</v>
      </c>
      <c r="GL248" t="s">
        <v>439</v>
      </c>
      <c r="GM248">
        <v>3.10194</v>
      </c>
      <c r="GN248">
        <v>2.7585</v>
      </c>
      <c r="GO248">
        <v>0.106746</v>
      </c>
      <c r="GP248">
        <v>0.111392</v>
      </c>
      <c r="GQ248">
        <v>0.0937534</v>
      </c>
      <c r="GR248">
        <v>0.0877843</v>
      </c>
      <c r="GS248">
        <v>22900.9</v>
      </c>
      <c r="GT248">
        <v>22425</v>
      </c>
      <c r="GU248">
        <v>26194.8</v>
      </c>
      <c r="GV248">
        <v>25588.4</v>
      </c>
      <c r="GW248">
        <v>38094</v>
      </c>
      <c r="GX248">
        <v>35420.2</v>
      </c>
      <c r="GY248">
        <v>45799</v>
      </c>
      <c r="GZ248">
        <v>42011.5</v>
      </c>
      <c r="HA248">
        <v>1.84592</v>
      </c>
      <c r="HB248">
        <v>1.74608</v>
      </c>
      <c r="HC248">
        <v>-0.015974</v>
      </c>
      <c r="HD248">
        <v>0</v>
      </c>
      <c r="HE248">
        <v>28.3058</v>
      </c>
      <c r="HF248">
        <v>999.9</v>
      </c>
      <c r="HG248">
        <v>30.1</v>
      </c>
      <c r="HH248">
        <v>44.3</v>
      </c>
      <c r="HI248">
        <v>30.8453</v>
      </c>
      <c r="HJ248">
        <v>62.1607</v>
      </c>
      <c r="HK248">
        <v>27.7524</v>
      </c>
      <c r="HL248">
        <v>1</v>
      </c>
      <c r="HM248">
        <v>0.420198</v>
      </c>
      <c r="HN248">
        <v>4.60166</v>
      </c>
      <c r="HO248">
        <v>20.243</v>
      </c>
      <c r="HP248">
        <v>5.2083</v>
      </c>
      <c r="HQ248">
        <v>11.98</v>
      </c>
      <c r="HR248">
        <v>4.96275</v>
      </c>
      <c r="HS248">
        <v>3.2737</v>
      </c>
      <c r="HT248">
        <v>9999</v>
      </c>
      <c r="HU248">
        <v>9999</v>
      </c>
      <c r="HV248">
        <v>9999</v>
      </c>
      <c r="HW248">
        <v>58.5</v>
      </c>
      <c r="HX248">
        <v>1.86401</v>
      </c>
      <c r="HY248">
        <v>1.8602</v>
      </c>
      <c r="HZ248">
        <v>1.85855</v>
      </c>
      <c r="IA248">
        <v>1.85989</v>
      </c>
      <c r="IB248">
        <v>1.85989</v>
      </c>
      <c r="IC248">
        <v>1.85851</v>
      </c>
      <c r="ID248">
        <v>1.8576</v>
      </c>
      <c r="IE248">
        <v>1.85242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-1.156</v>
      </c>
      <c r="IT248">
        <v>-0.2855</v>
      </c>
      <c r="IU248">
        <v>-0.7885906718864093</v>
      </c>
      <c r="IV248">
        <v>-0.0007240741224296705</v>
      </c>
      <c r="IW248">
        <v>1.394155135453638E-07</v>
      </c>
      <c r="IX248">
        <v>-7.009397865246837E-11</v>
      </c>
      <c r="IY248">
        <v>-0.2677907096197649</v>
      </c>
      <c r="IZ248">
        <v>-0.01839738240005131</v>
      </c>
      <c r="JA248">
        <v>0.0009886339832832726</v>
      </c>
      <c r="JB248">
        <v>-4.895939666473346E-06</v>
      </c>
      <c r="JC248">
        <v>3</v>
      </c>
      <c r="JD248">
        <v>2018</v>
      </c>
      <c r="JE248">
        <v>1</v>
      </c>
      <c r="JF248">
        <v>26</v>
      </c>
      <c r="JG248">
        <v>15793.3</v>
      </c>
      <c r="JH248">
        <v>15793</v>
      </c>
      <c r="JI248">
        <v>1.52588</v>
      </c>
      <c r="JJ248">
        <v>2.67212</v>
      </c>
      <c r="JK248">
        <v>1.49658</v>
      </c>
      <c r="JL248">
        <v>2.38159</v>
      </c>
      <c r="JM248">
        <v>1.54785</v>
      </c>
      <c r="JN248">
        <v>2.45483</v>
      </c>
      <c r="JO248">
        <v>46.2108</v>
      </c>
      <c r="JP248">
        <v>13.2214</v>
      </c>
      <c r="JQ248">
        <v>18</v>
      </c>
      <c r="JR248">
        <v>491.951</v>
      </c>
      <c r="JS248">
        <v>441.914</v>
      </c>
      <c r="JT248">
        <v>22.5135</v>
      </c>
      <c r="JU248">
        <v>32.3561</v>
      </c>
      <c r="JV248">
        <v>30.0014</v>
      </c>
      <c r="JW248">
        <v>32.284</v>
      </c>
      <c r="JX248">
        <v>32.1934</v>
      </c>
      <c r="JY248">
        <v>30.6441</v>
      </c>
      <c r="JZ248">
        <v>37.6057</v>
      </c>
      <c r="KA248">
        <v>0</v>
      </c>
      <c r="KB248">
        <v>22.4558</v>
      </c>
      <c r="KC248">
        <v>607.581</v>
      </c>
      <c r="KD248">
        <v>17.7969</v>
      </c>
      <c r="KE248">
        <v>100.09</v>
      </c>
      <c r="KF248">
        <v>99.889</v>
      </c>
    </row>
    <row r="249" spans="1:292">
      <c r="A249">
        <v>229</v>
      </c>
      <c r="B249">
        <v>1686155656.5</v>
      </c>
      <c r="C249">
        <v>6405.5</v>
      </c>
      <c r="D249" t="s">
        <v>895</v>
      </c>
      <c r="E249" t="s">
        <v>896</v>
      </c>
      <c r="F249">
        <v>5</v>
      </c>
      <c r="G249" t="s">
        <v>824</v>
      </c>
      <c r="H249">
        <v>1686155648.714286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602.15733007226</v>
      </c>
      <c r="AJ249">
        <v>575.5796969696967</v>
      </c>
      <c r="AK249">
        <v>3.449386293967005</v>
      </c>
      <c r="AL249">
        <v>66.85982906046087</v>
      </c>
      <c r="AM249">
        <f>(AO249 - AN249 + DX249*1E3/(8.314*(DZ249+273.15)) * AQ249/DW249 * AP249) * DW249/(100*DK249) * 1000/(1000 - AO249)</f>
        <v>0</v>
      </c>
      <c r="AN249">
        <v>17.73558961591455</v>
      </c>
      <c r="AO249">
        <v>19.30319818181818</v>
      </c>
      <c r="AP249">
        <v>-3.614268166138974E-05</v>
      </c>
      <c r="AQ249">
        <v>99.85709688366431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1.78</v>
      </c>
      <c r="DL249">
        <v>0.5</v>
      </c>
      <c r="DM249" t="s">
        <v>430</v>
      </c>
      <c r="DN249">
        <v>2</v>
      </c>
      <c r="DO249" t="b">
        <v>1</v>
      </c>
      <c r="DP249">
        <v>1686155648.714286</v>
      </c>
      <c r="DQ249">
        <v>540.3481785714287</v>
      </c>
      <c r="DR249">
        <v>574.7016428571429</v>
      </c>
      <c r="DS249">
        <v>19.31127142857143</v>
      </c>
      <c r="DT249">
        <v>17.73852857142857</v>
      </c>
      <c r="DU249">
        <v>541.49925</v>
      </c>
      <c r="DV249">
        <v>19.59677142857143</v>
      </c>
      <c r="DW249">
        <v>500.0044285714285</v>
      </c>
      <c r="DX249">
        <v>90.70669642857142</v>
      </c>
      <c r="DY249">
        <v>0.09995395714285715</v>
      </c>
      <c r="DZ249">
        <v>26.75319642857143</v>
      </c>
      <c r="EA249">
        <v>28.04397142857143</v>
      </c>
      <c r="EB249">
        <v>999.9000000000002</v>
      </c>
      <c r="EC249">
        <v>0</v>
      </c>
      <c r="ED249">
        <v>0</v>
      </c>
      <c r="EE249">
        <v>10006.78035714286</v>
      </c>
      <c r="EF249">
        <v>0</v>
      </c>
      <c r="EG249">
        <v>269.3721428571429</v>
      </c>
      <c r="EH249">
        <v>-34.35335</v>
      </c>
      <c r="EI249">
        <v>550.9885357142857</v>
      </c>
      <c r="EJ249">
        <v>585.0800714285714</v>
      </c>
      <c r="EK249">
        <v>1.572744642857143</v>
      </c>
      <c r="EL249">
        <v>574.7016428571429</v>
      </c>
      <c r="EM249">
        <v>17.73852857142857</v>
      </c>
      <c r="EN249">
        <v>1.751661428571429</v>
      </c>
      <c r="EO249">
        <v>1.609003214285714</v>
      </c>
      <c r="EP249">
        <v>15.36198571428571</v>
      </c>
      <c r="EQ249">
        <v>14.04531428571429</v>
      </c>
      <c r="ER249">
        <v>2000.003928571428</v>
      </c>
      <c r="ES249">
        <v>0.9800063214285714</v>
      </c>
      <c r="ET249">
        <v>0.01999330714285715</v>
      </c>
      <c r="EU249">
        <v>0</v>
      </c>
      <c r="EV249">
        <v>236.5621071428571</v>
      </c>
      <c r="EW249">
        <v>5.00078</v>
      </c>
      <c r="EX249">
        <v>11265.31071428572</v>
      </c>
      <c r="EY249">
        <v>16379.70357142857</v>
      </c>
      <c r="EZ249">
        <v>43.27864285714285</v>
      </c>
      <c r="FA249">
        <v>44.80996428571428</v>
      </c>
      <c r="FB249">
        <v>44.18053571428571</v>
      </c>
      <c r="FC249">
        <v>44.28539285714285</v>
      </c>
      <c r="FD249">
        <v>44.05110714285714</v>
      </c>
      <c r="FE249">
        <v>1955.114285714286</v>
      </c>
      <c r="FF249">
        <v>39.88785714285715</v>
      </c>
      <c r="FG249">
        <v>0</v>
      </c>
      <c r="FH249">
        <v>1686155649.7</v>
      </c>
      <c r="FI249">
        <v>0</v>
      </c>
      <c r="FJ249">
        <v>236.583076923077</v>
      </c>
      <c r="FK249">
        <v>-1.988786318039365</v>
      </c>
      <c r="FL249">
        <v>-2955.982910880111</v>
      </c>
      <c r="FM249">
        <v>11252.21153846154</v>
      </c>
      <c r="FN249">
        <v>15</v>
      </c>
      <c r="FO249">
        <v>0</v>
      </c>
      <c r="FP249" t="s">
        <v>431</v>
      </c>
      <c r="FQ249">
        <v>1685208052.5</v>
      </c>
      <c r="FR249">
        <v>1685208070</v>
      </c>
      <c r="FS249">
        <v>0</v>
      </c>
      <c r="FT249">
        <v>0.013</v>
      </c>
      <c r="FU249">
        <v>-0.005</v>
      </c>
      <c r="FV249">
        <v>-0.464</v>
      </c>
      <c r="FW249">
        <v>-0.401</v>
      </c>
      <c r="FX249">
        <v>420</v>
      </c>
      <c r="FY249">
        <v>0</v>
      </c>
      <c r="FZ249">
        <v>0.03</v>
      </c>
      <c r="GA249">
        <v>0.02</v>
      </c>
      <c r="GB249">
        <v>-34.22815365853658</v>
      </c>
      <c r="GC249">
        <v>-4.025241114982542</v>
      </c>
      <c r="GD249">
        <v>0.5429337286503086</v>
      </c>
      <c r="GE249">
        <v>0</v>
      </c>
      <c r="GF249">
        <v>1.573078536585366</v>
      </c>
      <c r="GG249">
        <v>-0.01140585365853722</v>
      </c>
      <c r="GH249">
        <v>0.001444678310003029</v>
      </c>
      <c r="GI249">
        <v>1</v>
      </c>
      <c r="GJ249">
        <v>1</v>
      </c>
      <c r="GK249">
        <v>2</v>
      </c>
      <c r="GL249" t="s">
        <v>439</v>
      </c>
      <c r="GM249">
        <v>3.10181</v>
      </c>
      <c r="GN249">
        <v>2.75812</v>
      </c>
      <c r="GO249">
        <v>0.109072</v>
      </c>
      <c r="GP249">
        <v>0.113717</v>
      </c>
      <c r="GQ249">
        <v>0.0937272</v>
      </c>
      <c r="GR249">
        <v>0.0877708</v>
      </c>
      <c r="GS249">
        <v>22841.3</v>
      </c>
      <c r="GT249">
        <v>22366.4</v>
      </c>
      <c r="GU249">
        <v>26194.9</v>
      </c>
      <c r="GV249">
        <v>25588.5</v>
      </c>
      <c r="GW249">
        <v>38095.3</v>
      </c>
      <c r="GX249">
        <v>35421</v>
      </c>
      <c r="GY249">
        <v>45798.9</v>
      </c>
      <c r="GZ249">
        <v>42011.5</v>
      </c>
      <c r="HA249">
        <v>1.84585</v>
      </c>
      <c r="HB249">
        <v>1.7464</v>
      </c>
      <c r="HC249">
        <v>-0.016056</v>
      </c>
      <c r="HD249">
        <v>0</v>
      </c>
      <c r="HE249">
        <v>28.3254</v>
      </c>
      <c r="HF249">
        <v>999.9</v>
      </c>
      <c r="HG249">
        <v>30.1</v>
      </c>
      <c r="HH249">
        <v>44.3</v>
      </c>
      <c r="HI249">
        <v>30.8519</v>
      </c>
      <c r="HJ249">
        <v>62.3807</v>
      </c>
      <c r="HK249">
        <v>27.6522</v>
      </c>
      <c r="HL249">
        <v>1</v>
      </c>
      <c r="HM249">
        <v>0.419942</v>
      </c>
      <c r="HN249">
        <v>4.6282</v>
      </c>
      <c r="HO249">
        <v>20.2424</v>
      </c>
      <c r="HP249">
        <v>5.21025</v>
      </c>
      <c r="HQ249">
        <v>11.98</v>
      </c>
      <c r="HR249">
        <v>4.9637</v>
      </c>
      <c r="HS249">
        <v>3.27418</v>
      </c>
      <c r="HT249">
        <v>9999</v>
      </c>
      <c r="HU249">
        <v>9999</v>
      </c>
      <c r="HV249">
        <v>9999</v>
      </c>
      <c r="HW249">
        <v>58.5</v>
      </c>
      <c r="HX249">
        <v>1.86398</v>
      </c>
      <c r="HY249">
        <v>1.8602</v>
      </c>
      <c r="HZ249">
        <v>1.85855</v>
      </c>
      <c r="IA249">
        <v>1.85989</v>
      </c>
      <c r="IB249">
        <v>1.85989</v>
      </c>
      <c r="IC249">
        <v>1.85852</v>
      </c>
      <c r="ID249">
        <v>1.8576</v>
      </c>
      <c r="IE249">
        <v>1.85242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-1.167</v>
      </c>
      <c r="IT249">
        <v>-0.2856</v>
      </c>
      <c r="IU249">
        <v>-0.7885906718864093</v>
      </c>
      <c r="IV249">
        <v>-0.0007240741224296705</v>
      </c>
      <c r="IW249">
        <v>1.394155135453638E-07</v>
      </c>
      <c r="IX249">
        <v>-7.009397865246837E-11</v>
      </c>
      <c r="IY249">
        <v>-0.2677907096197649</v>
      </c>
      <c r="IZ249">
        <v>-0.01839738240005131</v>
      </c>
      <c r="JA249">
        <v>0.0009886339832832726</v>
      </c>
      <c r="JB249">
        <v>-4.895939666473346E-06</v>
      </c>
      <c r="JC249">
        <v>3</v>
      </c>
      <c r="JD249">
        <v>2018</v>
      </c>
      <c r="JE249">
        <v>1</v>
      </c>
      <c r="JF249">
        <v>26</v>
      </c>
      <c r="JG249">
        <v>15793.4</v>
      </c>
      <c r="JH249">
        <v>15793.1</v>
      </c>
      <c r="JI249">
        <v>1.5564</v>
      </c>
      <c r="JJ249">
        <v>2.6709</v>
      </c>
      <c r="JK249">
        <v>1.49658</v>
      </c>
      <c r="JL249">
        <v>2.38159</v>
      </c>
      <c r="JM249">
        <v>1.54785</v>
      </c>
      <c r="JN249">
        <v>2.46582</v>
      </c>
      <c r="JO249">
        <v>46.1818</v>
      </c>
      <c r="JP249">
        <v>13.2214</v>
      </c>
      <c r="JQ249">
        <v>18</v>
      </c>
      <c r="JR249">
        <v>491.893</v>
      </c>
      <c r="JS249">
        <v>442.11</v>
      </c>
      <c r="JT249">
        <v>22.4444</v>
      </c>
      <c r="JU249">
        <v>32.3518</v>
      </c>
      <c r="JV249">
        <v>30.0004</v>
      </c>
      <c r="JW249">
        <v>32.2822</v>
      </c>
      <c r="JX249">
        <v>32.1927</v>
      </c>
      <c r="JY249">
        <v>31.2636</v>
      </c>
      <c r="JZ249">
        <v>37.6057</v>
      </c>
      <c r="KA249">
        <v>0</v>
      </c>
      <c r="KB249">
        <v>22.4036</v>
      </c>
      <c r="KC249">
        <v>621.2190000000001</v>
      </c>
      <c r="KD249">
        <v>17.835</v>
      </c>
      <c r="KE249">
        <v>100.09</v>
      </c>
      <c r="KF249">
        <v>99.8892</v>
      </c>
    </row>
    <row r="250" spans="1:292">
      <c r="A250">
        <v>230</v>
      </c>
      <c r="B250">
        <v>1686155661.5</v>
      </c>
      <c r="C250">
        <v>6410.5</v>
      </c>
      <c r="D250" t="s">
        <v>897</v>
      </c>
      <c r="E250" t="s">
        <v>898</v>
      </c>
      <c r="F250">
        <v>5</v>
      </c>
      <c r="G250" t="s">
        <v>824</v>
      </c>
      <c r="H250">
        <v>1686155654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618.8404204587941</v>
      </c>
      <c r="AJ250">
        <v>592.5257939393938</v>
      </c>
      <c r="AK250">
        <v>3.35781295833322</v>
      </c>
      <c r="AL250">
        <v>66.85982906046087</v>
      </c>
      <c r="AM250">
        <f>(AO250 - AN250 + DX250*1E3/(8.314*(DZ250+273.15)) * AQ250/DW250 * AP250) * DW250/(100*DK250) * 1000/(1000 - AO250)</f>
        <v>0</v>
      </c>
      <c r="AN250">
        <v>17.73126353307442</v>
      </c>
      <c r="AO250">
        <v>19.29421818181818</v>
      </c>
      <c r="AP250">
        <v>-3.759819645897827E-05</v>
      </c>
      <c r="AQ250">
        <v>99.85709688366431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1.78</v>
      </c>
      <c r="DL250">
        <v>0.5</v>
      </c>
      <c r="DM250" t="s">
        <v>430</v>
      </c>
      <c r="DN250">
        <v>2</v>
      </c>
      <c r="DO250" t="b">
        <v>1</v>
      </c>
      <c r="DP250">
        <v>1686155654</v>
      </c>
      <c r="DQ250">
        <v>557.824074074074</v>
      </c>
      <c r="DR250">
        <v>592.3854814814815</v>
      </c>
      <c r="DS250">
        <v>19.30544814814815</v>
      </c>
      <c r="DT250">
        <v>17.73567407407407</v>
      </c>
      <c r="DU250">
        <v>558.9861851851851</v>
      </c>
      <c r="DV250">
        <v>19.59103703703704</v>
      </c>
      <c r="DW250">
        <v>500.0126296296296</v>
      </c>
      <c r="DX250">
        <v>90.70717777777779</v>
      </c>
      <c r="DY250">
        <v>0.1000193592592593</v>
      </c>
      <c r="DZ250">
        <v>26.7675</v>
      </c>
      <c r="EA250">
        <v>28.05464814814815</v>
      </c>
      <c r="EB250">
        <v>999.9000000000001</v>
      </c>
      <c r="EC250">
        <v>0</v>
      </c>
      <c r="ED250">
        <v>0</v>
      </c>
      <c r="EE250">
        <v>10004.92407407408</v>
      </c>
      <c r="EF250">
        <v>0</v>
      </c>
      <c r="EG250">
        <v>266.4204444444445</v>
      </c>
      <c r="EH250">
        <v>-34.56137407407407</v>
      </c>
      <c r="EI250">
        <v>568.8050370370371</v>
      </c>
      <c r="EJ250">
        <v>603.0815185185186</v>
      </c>
      <c r="EK250">
        <v>1.569785555555555</v>
      </c>
      <c r="EL250">
        <v>592.3854814814815</v>
      </c>
      <c r="EM250">
        <v>17.73567407407407</v>
      </c>
      <c r="EN250">
        <v>1.751142962962963</v>
      </c>
      <c r="EO250">
        <v>1.608752222222222</v>
      </c>
      <c r="EP250">
        <v>15.35736666666667</v>
      </c>
      <c r="EQ250">
        <v>14.0428962962963</v>
      </c>
      <c r="ER250">
        <v>1999.971111111111</v>
      </c>
      <c r="ES250">
        <v>0.9800047407407407</v>
      </c>
      <c r="ET250">
        <v>0.01999498518518519</v>
      </c>
      <c r="EU250">
        <v>0</v>
      </c>
      <c r="EV250">
        <v>236.3665925925926</v>
      </c>
      <c r="EW250">
        <v>5.00078</v>
      </c>
      <c r="EX250">
        <v>11079.52962962963</v>
      </c>
      <c r="EY250">
        <v>16379.41851851852</v>
      </c>
      <c r="EZ250">
        <v>43.28218518518519</v>
      </c>
      <c r="FA250">
        <v>44.80525925925925</v>
      </c>
      <c r="FB250">
        <v>43.99744444444445</v>
      </c>
      <c r="FC250">
        <v>44.28451851851852</v>
      </c>
      <c r="FD250">
        <v>43.98596296296297</v>
      </c>
      <c r="FE250">
        <v>1955.079259259259</v>
      </c>
      <c r="FF250">
        <v>39.88925925925927</v>
      </c>
      <c r="FG250">
        <v>0</v>
      </c>
      <c r="FH250">
        <v>1686155654.5</v>
      </c>
      <c r="FI250">
        <v>0</v>
      </c>
      <c r="FJ250">
        <v>236.3866153846154</v>
      </c>
      <c r="FK250">
        <v>-1.577367511141621</v>
      </c>
      <c r="FL250">
        <v>-3499.962387101313</v>
      </c>
      <c r="FM250">
        <v>11102.36538461538</v>
      </c>
      <c r="FN250">
        <v>15</v>
      </c>
      <c r="FO250">
        <v>0</v>
      </c>
      <c r="FP250" t="s">
        <v>431</v>
      </c>
      <c r="FQ250">
        <v>1685208052.5</v>
      </c>
      <c r="FR250">
        <v>1685208070</v>
      </c>
      <c r="FS250">
        <v>0</v>
      </c>
      <c r="FT250">
        <v>0.013</v>
      </c>
      <c r="FU250">
        <v>-0.005</v>
      </c>
      <c r="FV250">
        <v>-0.464</v>
      </c>
      <c r="FW250">
        <v>-0.401</v>
      </c>
      <c r="FX250">
        <v>420</v>
      </c>
      <c r="FY250">
        <v>0</v>
      </c>
      <c r="FZ250">
        <v>0.03</v>
      </c>
      <c r="GA250">
        <v>0.02</v>
      </c>
      <c r="GB250">
        <v>-34.40656097560975</v>
      </c>
      <c r="GC250">
        <v>-3.97666620209055</v>
      </c>
      <c r="GD250">
        <v>0.555207221643326</v>
      </c>
      <c r="GE250">
        <v>0</v>
      </c>
      <c r="GF250">
        <v>1.571580243902439</v>
      </c>
      <c r="GG250">
        <v>-0.02501644599303029</v>
      </c>
      <c r="GH250">
        <v>0.002824994269629294</v>
      </c>
      <c r="GI250">
        <v>1</v>
      </c>
      <c r="GJ250">
        <v>1</v>
      </c>
      <c r="GK250">
        <v>2</v>
      </c>
      <c r="GL250" t="s">
        <v>439</v>
      </c>
      <c r="GM250">
        <v>3.10173</v>
      </c>
      <c r="GN250">
        <v>2.75809</v>
      </c>
      <c r="GO250">
        <v>0.111323</v>
      </c>
      <c r="GP250">
        <v>0.115813</v>
      </c>
      <c r="GQ250">
        <v>0.0936955</v>
      </c>
      <c r="GR250">
        <v>0.0877941</v>
      </c>
      <c r="GS250">
        <v>22783.8</v>
      </c>
      <c r="GT250">
        <v>22313.7</v>
      </c>
      <c r="GU250">
        <v>26195.1</v>
      </c>
      <c r="GV250">
        <v>25588.7</v>
      </c>
      <c r="GW250">
        <v>38097</v>
      </c>
      <c r="GX250">
        <v>35420.5</v>
      </c>
      <c r="GY250">
        <v>45799</v>
      </c>
      <c r="GZ250">
        <v>42011.7</v>
      </c>
      <c r="HA250">
        <v>1.84573</v>
      </c>
      <c r="HB250">
        <v>1.74685</v>
      </c>
      <c r="HC250">
        <v>-0.0176579</v>
      </c>
      <c r="HD250">
        <v>0</v>
      </c>
      <c r="HE250">
        <v>28.3472</v>
      </c>
      <c r="HF250">
        <v>999.9</v>
      </c>
      <c r="HG250">
        <v>30.1</v>
      </c>
      <c r="HH250">
        <v>44.2</v>
      </c>
      <c r="HI250">
        <v>30.6878</v>
      </c>
      <c r="HJ250">
        <v>62.5707</v>
      </c>
      <c r="HK250">
        <v>27.5641</v>
      </c>
      <c r="HL250">
        <v>1</v>
      </c>
      <c r="HM250">
        <v>0.419924</v>
      </c>
      <c r="HN250">
        <v>4.68872</v>
      </c>
      <c r="HO250">
        <v>20.2406</v>
      </c>
      <c r="HP250">
        <v>5.21025</v>
      </c>
      <c r="HQ250">
        <v>11.98</v>
      </c>
      <c r="HR250">
        <v>4.96355</v>
      </c>
      <c r="HS250">
        <v>3.27403</v>
      </c>
      <c r="HT250">
        <v>9999</v>
      </c>
      <c r="HU250">
        <v>9999</v>
      </c>
      <c r="HV250">
        <v>9999</v>
      </c>
      <c r="HW250">
        <v>58.6</v>
      </c>
      <c r="HX250">
        <v>1.86398</v>
      </c>
      <c r="HY250">
        <v>1.8602</v>
      </c>
      <c r="HZ250">
        <v>1.85855</v>
      </c>
      <c r="IA250">
        <v>1.85989</v>
      </c>
      <c r="IB250">
        <v>1.85988</v>
      </c>
      <c r="IC250">
        <v>1.85852</v>
      </c>
      <c r="ID250">
        <v>1.8576</v>
      </c>
      <c r="IE250">
        <v>1.85242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-1.178</v>
      </c>
      <c r="IT250">
        <v>-0.2858</v>
      </c>
      <c r="IU250">
        <v>-0.7885906718864093</v>
      </c>
      <c r="IV250">
        <v>-0.0007240741224296705</v>
      </c>
      <c r="IW250">
        <v>1.394155135453638E-07</v>
      </c>
      <c r="IX250">
        <v>-7.009397865246837E-11</v>
      </c>
      <c r="IY250">
        <v>-0.2677907096197649</v>
      </c>
      <c r="IZ250">
        <v>-0.01839738240005131</v>
      </c>
      <c r="JA250">
        <v>0.0009886339832832726</v>
      </c>
      <c r="JB250">
        <v>-4.895939666473346E-06</v>
      </c>
      <c r="JC250">
        <v>3</v>
      </c>
      <c r="JD250">
        <v>2018</v>
      </c>
      <c r="JE250">
        <v>1</v>
      </c>
      <c r="JF250">
        <v>26</v>
      </c>
      <c r="JG250">
        <v>15793.5</v>
      </c>
      <c r="JH250">
        <v>15793.2</v>
      </c>
      <c r="JI250">
        <v>1.5918</v>
      </c>
      <c r="JJ250">
        <v>2.67578</v>
      </c>
      <c r="JK250">
        <v>1.49658</v>
      </c>
      <c r="JL250">
        <v>2.38159</v>
      </c>
      <c r="JM250">
        <v>1.54907</v>
      </c>
      <c r="JN250">
        <v>2.47437</v>
      </c>
      <c r="JO250">
        <v>46.1818</v>
      </c>
      <c r="JP250">
        <v>13.2214</v>
      </c>
      <c r="JQ250">
        <v>18</v>
      </c>
      <c r="JR250">
        <v>491.809</v>
      </c>
      <c r="JS250">
        <v>442.394</v>
      </c>
      <c r="JT250">
        <v>22.3839</v>
      </c>
      <c r="JU250">
        <v>32.3482</v>
      </c>
      <c r="JV250">
        <v>30.0002</v>
      </c>
      <c r="JW250">
        <v>32.2811</v>
      </c>
      <c r="JX250">
        <v>32.1936</v>
      </c>
      <c r="JY250">
        <v>31.9742</v>
      </c>
      <c r="JZ250">
        <v>37.3013</v>
      </c>
      <c r="KA250">
        <v>0</v>
      </c>
      <c r="KB250">
        <v>22.3424</v>
      </c>
      <c r="KC250">
        <v>641.275</v>
      </c>
      <c r="KD250">
        <v>17.8748</v>
      </c>
      <c r="KE250">
        <v>100.091</v>
      </c>
      <c r="KF250">
        <v>99.8897</v>
      </c>
    </row>
    <row r="251" spans="1:292">
      <c r="A251">
        <v>231</v>
      </c>
      <c r="B251">
        <v>1686155666.5</v>
      </c>
      <c r="C251">
        <v>6415.5</v>
      </c>
      <c r="D251" t="s">
        <v>899</v>
      </c>
      <c r="E251" t="s">
        <v>900</v>
      </c>
      <c r="F251">
        <v>5</v>
      </c>
      <c r="G251" t="s">
        <v>824</v>
      </c>
      <c r="H251">
        <v>1686155658.714286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635.4000963703102</v>
      </c>
      <c r="AJ251">
        <v>609.0733090909089</v>
      </c>
      <c r="AK251">
        <v>3.310094499940623</v>
      </c>
      <c r="AL251">
        <v>66.85982906046087</v>
      </c>
      <c r="AM251">
        <f>(AO251 - AN251 + DX251*1E3/(8.314*(DZ251+273.15)) * AQ251/DW251 * AP251) * DW251/(100*DK251) * 1000/(1000 - AO251)</f>
        <v>0</v>
      </c>
      <c r="AN251">
        <v>17.77360640326962</v>
      </c>
      <c r="AO251">
        <v>19.30157575757576</v>
      </c>
      <c r="AP251">
        <v>2.364516235806049E-05</v>
      </c>
      <c r="AQ251">
        <v>99.85709688366431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1.78</v>
      </c>
      <c r="DL251">
        <v>0.5</v>
      </c>
      <c r="DM251" t="s">
        <v>430</v>
      </c>
      <c r="DN251">
        <v>2</v>
      </c>
      <c r="DO251" t="b">
        <v>1</v>
      </c>
      <c r="DP251">
        <v>1686155658.714286</v>
      </c>
      <c r="DQ251">
        <v>573.3976428571428</v>
      </c>
      <c r="DR251">
        <v>608.2154642857142</v>
      </c>
      <c r="DS251">
        <v>19.30026428571429</v>
      </c>
      <c r="DT251">
        <v>17.74665357142857</v>
      </c>
      <c r="DU251">
        <v>574.5695714285714</v>
      </c>
      <c r="DV251">
        <v>19.585925</v>
      </c>
      <c r="DW251">
        <v>500.0403571428571</v>
      </c>
      <c r="DX251">
        <v>90.70753214285716</v>
      </c>
      <c r="DY251">
        <v>0.09999242857142855</v>
      </c>
      <c r="DZ251">
        <v>26.77545357142857</v>
      </c>
      <c r="EA251">
        <v>28.06062857142857</v>
      </c>
      <c r="EB251">
        <v>999.9000000000002</v>
      </c>
      <c r="EC251">
        <v>0</v>
      </c>
      <c r="ED251">
        <v>0</v>
      </c>
      <c r="EE251">
        <v>10008.19107142857</v>
      </c>
      <c r="EF251">
        <v>0</v>
      </c>
      <c r="EG251">
        <v>261.8097857142857</v>
      </c>
      <c r="EH251">
        <v>-34.81786071428571</v>
      </c>
      <c r="EI251">
        <v>584.6820714285715</v>
      </c>
      <c r="EJ251">
        <v>619.2045000000001</v>
      </c>
      <c r="EK251">
        <v>1.553618214285714</v>
      </c>
      <c r="EL251">
        <v>608.2154642857142</v>
      </c>
      <c r="EM251">
        <v>17.74665357142857</v>
      </c>
      <c r="EN251">
        <v>1.750678928571429</v>
      </c>
      <c r="EO251">
        <v>1.609755357142857</v>
      </c>
      <c r="EP251">
        <v>15.35323928571428</v>
      </c>
      <c r="EQ251">
        <v>14.05248571428571</v>
      </c>
      <c r="ER251">
        <v>1999.973928571429</v>
      </c>
      <c r="ES251">
        <v>0.9800015</v>
      </c>
      <c r="ET251">
        <v>0.01999834285714286</v>
      </c>
      <c r="EU251">
        <v>0</v>
      </c>
      <c r="EV251">
        <v>236.2477142857143</v>
      </c>
      <c r="EW251">
        <v>5.00078</v>
      </c>
      <c r="EX251">
        <v>11123.65</v>
      </c>
      <c r="EY251">
        <v>16379.42142857143</v>
      </c>
      <c r="EZ251">
        <v>43.29892857142857</v>
      </c>
      <c r="FA251">
        <v>44.81435714285713</v>
      </c>
      <c r="FB251">
        <v>44.02439285714286</v>
      </c>
      <c r="FC251">
        <v>44.29449999999999</v>
      </c>
      <c r="FD251">
        <v>44.00882142857143</v>
      </c>
      <c r="FE251">
        <v>1955.075714285714</v>
      </c>
      <c r="FF251">
        <v>39.8957142857143</v>
      </c>
      <c r="FG251">
        <v>0</v>
      </c>
      <c r="FH251">
        <v>1686155659.9</v>
      </c>
      <c r="FI251">
        <v>0</v>
      </c>
      <c r="FJ251">
        <v>236.26148</v>
      </c>
      <c r="FK251">
        <v>-1.813999989527076</v>
      </c>
      <c r="FL251">
        <v>4822.676914449617</v>
      </c>
      <c r="FM251">
        <v>11149.948</v>
      </c>
      <c r="FN251">
        <v>15</v>
      </c>
      <c r="FO251">
        <v>0</v>
      </c>
      <c r="FP251" t="s">
        <v>431</v>
      </c>
      <c r="FQ251">
        <v>1685208052.5</v>
      </c>
      <c r="FR251">
        <v>1685208070</v>
      </c>
      <c r="FS251">
        <v>0</v>
      </c>
      <c r="FT251">
        <v>0.013</v>
      </c>
      <c r="FU251">
        <v>-0.005</v>
      </c>
      <c r="FV251">
        <v>-0.464</v>
      </c>
      <c r="FW251">
        <v>-0.401</v>
      </c>
      <c r="FX251">
        <v>420</v>
      </c>
      <c r="FY251">
        <v>0</v>
      </c>
      <c r="FZ251">
        <v>0.03</v>
      </c>
      <c r="GA251">
        <v>0.02</v>
      </c>
      <c r="GB251">
        <v>-34.56576500000001</v>
      </c>
      <c r="GC251">
        <v>-2.499215009380729</v>
      </c>
      <c r="GD251">
        <v>0.5135432925031731</v>
      </c>
      <c r="GE251">
        <v>0</v>
      </c>
      <c r="GF251">
        <v>1.560378</v>
      </c>
      <c r="GG251">
        <v>-0.1636309193245852</v>
      </c>
      <c r="GH251">
        <v>0.01938510216635446</v>
      </c>
      <c r="GI251">
        <v>1</v>
      </c>
      <c r="GJ251">
        <v>1</v>
      </c>
      <c r="GK251">
        <v>2</v>
      </c>
      <c r="GL251" t="s">
        <v>439</v>
      </c>
      <c r="GM251">
        <v>3.10179</v>
      </c>
      <c r="GN251">
        <v>2.7582</v>
      </c>
      <c r="GO251">
        <v>0.113502</v>
      </c>
      <c r="GP251">
        <v>0.117975</v>
      </c>
      <c r="GQ251">
        <v>0.0937308</v>
      </c>
      <c r="GR251">
        <v>0.0879606</v>
      </c>
      <c r="GS251">
        <v>22727.9</v>
      </c>
      <c r="GT251">
        <v>22259.3</v>
      </c>
      <c r="GU251">
        <v>26195</v>
      </c>
      <c r="GV251">
        <v>25588.8</v>
      </c>
      <c r="GW251">
        <v>38096</v>
      </c>
      <c r="GX251">
        <v>35414.2</v>
      </c>
      <c r="GY251">
        <v>45799.3</v>
      </c>
      <c r="GZ251">
        <v>42011.7</v>
      </c>
      <c r="HA251">
        <v>1.84597</v>
      </c>
      <c r="HB251">
        <v>1.7469</v>
      </c>
      <c r="HC251">
        <v>-0.0182725</v>
      </c>
      <c r="HD251">
        <v>0</v>
      </c>
      <c r="HE251">
        <v>28.3684</v>
      </c>
      <c r="HF251">
        <v>999.9</v>
      </c>
      <c r="HG251">
        <v>30.1</v>
      </c>
      <c r="HH251">
        <v>44.2</v>
      </c>
      <c r="HI251">
        <v>30.6899</v>
      </c>
      <c r="HJ251">
        <v>62.2207</v>
      </c>
      <c r="HK251">
        <v>27.4439</v>
      </c>
      <c r="HL251">
        <v>1</v>
      </c>
      <c r="HM251">
        <v>0.420053</v>
      </c>
      <c r="HN251">
        <v>4.7645</v>
      </c>
      <c r="HO251">
        <v>20.2387</v>
      </c>
      <c r="HP251">
        <v>5.21055</v>
      </c>
      <c r="HQ251">
        <v>11.98</v>
      </c>
      <c r="HR251">
        <v>4.96365</v>
      </c>
      <c r="HS251">
        <v>3.27403</v>
      </c>
      <c r="HT251">
        <v>9999</v>
      </c>
      <c r="HU251">
        <v>9999</v>
      </c>
      <c r="HV251">
        <v>9999</v>
      </c>
      <c r="HW251">
        <v>58.6</v>
      </c>
      <c r="HX251">
        <v>1.86399</v>
      </c>
      <c r="HY251">
        <v>1.8602</v>
      </c>
      <c r="HZ251">
        <v>1.85855</v>
      </c>
      <c r="IA251">
        <v>1.85989</v>
      </c>
      <c r="IB251">
        <v>1.85988</v>
      </c>
      <c r="IC251">
        <v>1.85852</v>
      </c>
      <c r="ID251">
        <v>1.8576</v>
      </c>
      <c r="IE251">
        <v>1.85242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-1.188</v>
      </c>
      <c r="IT251">
        <v>-0.2856</v>
      </c>
      <c r="IU251">
        <v>-0.7885906718864093</v>
      </c>
      <c r="IV251">
        <v>-0.0007240741224296705</v>
      </c>
      <c r="IW251">
        <v>1.394155135453638E-07</v>
      </c>
      <c r="IX251">
        <v>-7.009397865246837E-11</v>
      </c>
      <c r="IY251">
        <v>-0.2677907096197649</v>
      </c>
      <c r="IZ251">
        <v>-0.01839738240005131</v>
      </c>
      <c r="JA251">
        <v>0.0009886339832832726</v>
      </c>
      <c r="JB251">
        <v>-4.895939666473346E-06</v>
      </c>
      <c r="JC251">
        <v>3</v>
      </c>
      <c r="JD251">
        <v>2018</v>
      </c>
      <c r="JE251">
        <v>1</v>
      </c>
      <c r="JF251">
        <v>26</v>
      </c>
      <c r="JG251">
        <v>15793.6</v>
      </c>
      <c r="JH251">
        <v>15793.3</v>
      </c>
      <c r="JI251">
        <v>1.62476</v>
      </c>
      <c r="JJ251">
        <v>2.677</v>
      </c>
      <c r="JK251">
        <v>1.49658</v>
      </c>
      <c r="JL251">
        <v>2.38159</v>
      </c>
      <c r="JM251">
        <v>1.54785</v>
      </c>
      <c r="JN251">
        <v>2.45972</v>
      </c>
      <c r="JO251">
        <v>46.1818</v>
      </c>
      <c r="JP251">
        <v>13.2127</v>
      </c>
      <c r="JQ251">
        <v>18</v>
      </c>
      <c r="JR251">
        <v>491.96</v>
      </c>
      <c r="JS251">
        <v>442.439</v>
      </c>
      <c r="JT251">
        <v>22.3232</v>
      </c>
      <c r="JU251">
        <v>32.3454</v>
      </c>
      <c r="JV251">
        <v>30</v>
      </c>
      <c r="JW251">
        <v>32.2811</v>
      </c>
      <c r="JX251">
        <v>32.1955</v>
      </c>
      <c r="JY251">
        <v>32.6345</v>
      </c>
      <c r="JZ251">
        <v>37.0139</v>
      </c>
      <c r="KA251">
        <v>0</v>
      </c>
      <c r="KB251">
        <v>22.2816</v>
      </c>
      <c r="KC251">
        <v>654.658</v>
      </c>
      <c r="KD251">
        <v>17.8938</v>
      </c>
      <c r="KE251">
        <v>100.091</v>
      </c>
      <c r="KF251">
        <v>99.8899</v>
      </c>
    </row>
    <row r="252" spans="1:292">
      <c r="A252">
        <v>232</v>
      </c>
      <c r="B252">
        <v>1686155671.5</v>
      </c>
      <c r="C252">
        <v>6420.5</v>
      </c>
      <c r="D252" t="s">
        <v>901</v>
      </c>
      <c r="E252" t="s">
        <v>902</v>
      </c>
      <c r="F252">
        <v>5</v>
      </c>
      <c r="G252" t="s">
        <v>824</v>
      </c>
      <c r="H252">
        <v>1686155664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652.401746425496</v>
      </c>
      <c r="AJ252">
        <v>625.6717272727273</v>
      </c>
      <c r="AK252">
        <v>3.31673985998065</v>
      </c>
      <c r="AL252">
        <v>66.85982906046087</v>
      </c>
      <c r="AM252">
        <f>(AO252 - AN252 + DX252*1E3/(8.314*(DZ252+273.15)) * AQ252/DW252 * AP252) * DW252/(100*DK252) * 1000/(1000 - AO252)</f>
        <v>0</v>
      </c>
      <c r="AN252">
        <v>17.79745987620119</v>
      </c>
      <c r="AO252">
        <v>19.31730848484846</v>
      </c>
      <c r="AP252">
        <v>4.579219866915563E-05</v>
      </c>
      <c r="AQ252">
        <v>99.85709688366431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1.78</v>
      </c>
      <c r="DL252">
        <v>0.5</v>
      </c>
      <c r="DM252" t="s">
        <v>430</v>
      </c>
      <c r="DN252">
        <v>2</v>
      </c>
      <c r="DO252" t="b">
        <v>1</v>
      </c>
      <c r="DP252">
        <v>1686155664</v>
      </c>
      <c r="DQ252">
        <v>590.8182962962964</v>
      </c>
      <c r="DR252">
        <v>625.621037037037</v>
      </c>
      <c r="DS252">
        <v>19.30142592592593</v>
      </c>
      <c r="DT252">
        <v>17.77155925925926</v>
      </c>
      <c r="DU252">
        <v>592.0012222222223</v>
      </c>
      <c r="DV252">
        <v>19.58706296296296</v>
      </c>
      <c r="DW252">
        <v>500.0137407407407</v>
      </c>
      <c r="DX252">
        <v>90.70715555555556</v>
      </c>
      <c r="DY252">
        <v>0.09999283703703703</v>
      </c>
      <c r="DZ252">
        <v>26.78239259259259</v>
      </c>
      <c r="EA252">
        <v>28.06634444444444</v>
      </c>
      <c r="EB252">
        <v>999.9000000000001</v>
      </c>
      <c r="EC252">
        <v>0</v>
      </c>
      <c r="ED252">
        <v>0</v>
      </c>
      <c r="EE252">
        <v>9999.401851851851</v>
      </c>
      <c r="EF252">
        <v>0</v>
      </c>
      <c r="EG252">
        <v>279.2774074074074</v>
      </c>
      <c r="EH252">
        <v>-34.80275185185185</v>
      </c>
      <c r="EI252">
        <v>602.4464074074074</v>
      </c>
      <c r="EJ252">
        <v>636.9409259259259</v>
      </c>
      <c r="EK252">
        <v>1.529874074074074</v>
      </c>
      <c r="EL252">
        <v>625.621037037037</v>
      </c>
      <c r="EM252">
        <v>17.77155925925926</v>
      </c>
      <c r="EN252">
        <v>1.750777407407407</v>
      </c>
      <c r="EO252">
        <v>1.612007037037037</v>
      </c>
      <c r="EP252">
        <v>15.35410370370371</v>
      </c>
      <c r="EQ252">
        <v>14.07402222222222</v>
      </c>
      <c r="ER252">
        <v>2000.020370370371</v>
      </c>
      <c r="ES252">
        <v>0.9800012962962962</v>
      </c>
      <c r="ET252">
        <v>0.01999855555555556</v>
      </c>
      <c r="EU252">
        <v>0</v>
      </c>
      <c r="EV252">
        <v>236.1262592592593</v>
      </c>
      <c r="EW252">
        <v>5.00078</v>
      </c>
      <c r="EX252">
        <v>11469.69259259259</v>
      </c>
      <c r="EY252">
        <v>16379.8</v>
      </c>
      <c r="EZ252">
        <v>43.3031111111111</v>
      </c>
      <c r="FA252">
        <v>44.81444444444443</v>
      </c>
      <c r="FB252">
        <v>43.94433333333333</v>
      </c>
      <c r="FC252">
        <v>44.30544444444445</v>
      </c>
      <c r="FD252">
        <v>44.00666666666666</v>
      </c>
      <c r="FE252">
        <v>1955.120370370371</v>
      </c>
      <c r="FF252">
        <v>39.89925925925927</v>
      </c>
      <c r="FG252">
        <v>0</v>
      </c>
      <c r="FH252">
        <v>1686155664.7</v>
      </c>
      <c r="FI252">
        <v>0</v>
      </c>
      <c r="FJ252">
        <v>236.10076</v>
      </c>
      <c r="FK252">
        <v>-1.432076925375921</v>
      </c>
      <c r="FL252">
        <v>5537.430769315154</v>
      </c>
      <c r="FM252">
        <v>11480.58</v>
      </c>
      <c r="FN252">
        <v>15</v>
      </c>
      <c r="FO252">
        <v>0</v>
      </c>
      <c r="FP252" t="s">
        <v>431</v>
      </c>
      <c r="FQ252">
        <v>1685208052.5</v>
      </c>
      <c r="FR252">
        <v>1685208070</v>
      </c>
      <c r="FS252">
        <v>0</v>
      </c>
      <c r="FT252">
        <v>0.013</v>
      </c>
      <c r="FU252">
        <v>-0.005</v>
      </c>
      <c r="FV252">
        <v>-0.464</v>
      </c>
      <c r="FW252">
        <v>-0.401</v>
      </c>
      <c r="FX252">
        <v>420</v>
      </c>
      <c r="FY252">
        <v>0</v>
      </c>
      <c r="FZ252">
        <v>0.03</v>
      </c>
      <c r="GA252">
        <v>0.02</v>
      </c>
      <c r="GB252">
        <v>-34.86522</v>
      </c>
      <c r="GC252">
        <v>0.1889943714822194</v>
      </c>
      <c r="GD252">
        <v>0.2748211838632528</v>
      </c>
      <c r="GE252">
        <v>0</v>
      </c>
      <c r="GF252">
        <v>1.54395775</v>
      </c>
      <c r="GG252">
        <v>-0.2733087804878072</v>
      </c>
      <c r="GH252">
        <v>0.02825604214035469</v>
      </c>
      <c r="GI252">
        <v>1</v>
      </c>
      <c r="GJ252">
        <v>1</v>
      </c>
      <c r="GK252">
        <v>2</v>
      </c>
      <c r="GL252" t="s">
        <v>439</v>
      </c>
      <c r="GM252">
        <v>3.10169</v>
      </c>
      <c r="GN252">
        <v>2.75801</v>
      </c>
      <c r="GO252">
        <v>0.115659</v>
      </c>
      <c r="GP252">
        <v>0.120127</v>
      </c>
      <c r="GQ252">
        <v>0.09379</v>
      </c>
      <c r="GR252">
        <v>0.0882424</v>
      </c>
      <c r="GS252">
        <v>22672.5</v>
      </c>
      <c r="GT252">
        <v>22205.2</v>
      </c>
      <c r="GU252">
        <v>26194.9</v>
      </c>
      <c r="GV252">
        <v>25589</v>
      </c>
      <c r="GW252">
        <v>38093.8</v>
      </c>
      <c r="GX252">
        <v>35403.7</v>
      </c>
      <c r="GY252">
        <v>45799.4</v>
      </c>
      <c r="GZ252">
        <v>42011.9</v>
      </c>
      <c r="HA252">
        <v>1.84555</v>
      </c>
      <c r="HB252">
        <v>1.74735</v>
      </c>
      <c r="HC252">
        <v>-0.0187494</v>
      </c>
      <c r="HD252">
        <v>0</v>
      </c>
      <c r="HE252">
        <v>28.3902</v>
      </c>
      <c r="HF252">
        <v>999.9</v>
      </c>
      <c r="HG252">
        <v>30.1</v>
      </c>
      <c r="HH252">
        <v>44.2</v>
      </c>
      <c r="HI252">
        <v>30.6881</v>
      </c>
      <c r="HJ252">
        <v>62.5607</v>
      </c>
      <c r="HK252">
        <v>27.48</v>
      </c>
      <c r="HL252">
        <v>1</v>
      </c>
      <c r="HM252">
        <v>0.420422</v>
      </c>
      <c r="HN252">
        <v>4.87799</v>
      </c>
      <c r="HO252">
        <v>20.2353</v>
      </c>
      <c r="HP252">
        <v>5.21025</v>
      </c>
      <c r="HQ252">
        <v>11.98</v>
      </c>
      <c r="HR252">
        <v>4.96315</v>
      </c>
      <c r="HS252">
        <v>3.2741</v>
      </c>
      <c r="HT252">
        <v>9999</v>
      </c>
      <c r="HU252">
        <v>9999</v>
      </c>
      <c r="HV252">
        <v>9999</v>
      </c>
      <c r="HW252">
        <v>58.6</v>
      </c>
      <c r="HX252">
        <v>1.86399</v>
      </c>
      <c r="HY252">
        <v>1.8602</v>
      </c>
      <c r="HZ252">
        <v>1.85853</v>
      </c>
      <c r="IA252">
        <v>1.85989</v>
      </c>
      <c r="IB252">
        <v>1.85989</v>
      </c>
      <c r="IC252">
        <v>1.8585</v>
      </c>
      <c r="ID252">
        <v>1.8576</v>
      </c>
      <c r="IE252">
        <v>1.85242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-1.198</v>
      </c>
      <c r="IT252">
        <v>-0.2853</v>
      </c>
      <c r="IU252">
        <v>-0.7885906718864093</v>
      </c>
      <c r="IV252">
        <v>-0.0007240741224296705</v>
      </c>
      <c r="IW252">
        <v>1.394155135453638E-07</v>
      </c>
      <c r="IX252">
        <v>-7.009397865246837E-11</v>
      </c>
      <c r="IY252">
        <v>-0.2677907096197649</v>
      </c>
      <c r="IZ252">
        <v>-0.01839738240005131</v>
      </c>
      <c r="JA252">
        <v>0.0009886339832832726</v>
      </c>
      <c r="JB252">
        <v>-4.895939666473346E-06</v>
      </c>
      <c r="JC252">
        <v>3</v>
      </c>
      <c r="JD252">
        <v>2018</v>
      </c>
      <c r="JE252">
        <v>1</v>
      </c>
      <c r="JF252">
        <v>26</v>
      </c>
      <c r="JG252">
        <v>15793.6</v>
      </c>
      <c r="JH252">
        <v>15793.4</v>
      </c>
      <c r="JI252">
        <v>1.66016</v>
      </c>
      <c r="JJ252">
        <v>2.67822</v>
      </c>
      <c r="JK252">
        <v>1.49658</v>
      </c>
      <c r="JL252">
        <v>2.38159</v>
      </c>
      <c r="JM252">
        <v>1.54907</v>
      </c>
      <c r="JN252">
        <v>2.41699</v>
      </c>
      <c r="JO252">
        <v>46.1818</v>
      </c>
      <c r="JP252">
        <v>13.1952</v>
      </c>
      <c r="JQ252">
        <v>18</v>
      </c>
      <c r="JR252">
        <v>491.704</v>
      </c>
      <c r="JS252">
        <v>442.717</v>
      </c>
      <c r="JT252">
        <v>22.262</v>
      </c>
      <c r="JU252">
        <v>32.3432</v>
      </c>
      <c r="JV252">
        <v>30.0003</v>
      </c>
      <c r="JW252">
        <v>32.2811</v>
      </c>
      <c r="JX252">
        <v>32.1955</v>
      </c>
      <c r="JY252">
        <v>33.3486</v>
      </c>
      <c r="JZ252">
        <v>37.0139</v>
      </c>
      <c r="KA252">
        <v>0</v>
      </c>
      <c r="KB252">
        <v>22.2101</v>
      </c>
      <c r="KC252">
        <v>674.692</v>
      </c>
      <c r="KD252">
        <v>17.9037</v>
      </c>
      <c r="KE252">
        <v>100.091</v>
      </c>
      <c r="KF252">
        <v>99.89060000000001</v>
      </c>
    </row>
    <row r="253" spans="1:292">
      <c r="A253">
        <v>233</v>
      </c>
      <c r="B253">
        <v>1686155676.5</v>
      </c>
      <c r="C253">
        <v>6425.5</v>
      </c>
      <c r="D253" t="s">
        <v>903</v>
      </c>
      <c r="E253" t="s">
        <v>904</v>
      </c>
      <c r="F253">
        <v>5</v>
      </c>
      <c r="G253" t="s">
        <v>824</v>
      </c>
      <c r="H253">
        <v>1686155668.714286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669.4963817786538</v>
      </c>
      <c r="AJ253">
        <v>642.5785818181818</v>
      </c>
      <c r="AK253">
        <v>3.389563178910684</v>
      </c>
      <c r="AL253">
        <v>66.85982906046087</v>
      </c>
      <c r="AM253">
        <f>(AO253 - AN253 + DX253*1E3/(8.314*(DZ253+273.15)) * AQ253/DW253 * AP253) * DW253/(100*DK253) * 1000/(1000 - AO253)</f>
        <v>0</v>
      </c>
      <c r="AN253">
        <v>17.90243059016605</v>
      </c>
      <c r="AO253">
        <v>19.36292606060606</v>
      </c>
      <c r="AP253">
        <v>0.009554082325497834</v>
      </c>
      <c r="AQ253">
        <v>99.85709688366431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1.78</v>
      </c>
      <c r="DL253">
        <v>0.5</v>
      </c>
      <c r="DM253" t="s">
        <v>430</v>
      </c>
      <c r="DN253">
        <v>2</v>
      </c>
      <c r="DO253" t="b">
        <v>1</v>
      </c>
      <c r="DP253">
        <v>1686155668.714286</v>
      </c>
      <c r="DQ253">
        <v>606.2038571428571</v>
      </c>
      <c r="DR253">
        <v>641.2383928571428</v>
      </c>
      <c r="DS253">
        <v>19.31604285714286</v>
      </c>
      <c r="DT253">
        <v>17.82391071428571</v>
      </c>
      <c r="DU253">
        <v>607.3965714285714</v>
      </c>
      <c r="DV253">
        <v>19.60145714285715</v>
      </c>
      <c r="DW253">
        <v>500.0160357142858</v>
      </c>
      <c r="DX253">
        <v>90.7070607142857</v>
      </c>
      <c r="DY253">
        <v>0.09999786071428571</v>
      </c>
      <c r="DZ253">
        <v>26.78815</v>
      </c>
      <c r="EA253">
        <v>28.07575</v>
      </c>
      <c r="EB253">
        <v>999.9000000000002</v>
      </c>
      <c r="EC253">
        <v>0</v>
      </c>
      <c r="ED253">
        <v>0</v>
      </c>
      <c r="EE253">
        <v>10003.19357142857</v>
      </c>
      <c r="EF253">
        <v>0</v>
      </c>
      <c r="EG253">
        <v>298.25325</v>
      </c>
      <c r="EH253">
        <v>-35.03447857142857</v>
      </c>
      <c r="EI253">
        <v>618.1443214285713</v>
      </c>
      <c r="EJ253">
        <v>652.8759285714286</v>
      </c>
      <c r="EK253">
        <v>1.492128571428571</v>
      </c>
      <c r="EL253">
        <v>641.2383928571428</v>
      </c>
      <c r="EM253">
        <v>17.82391071428571</v>
      </c>
      <c r="EN253">
        <v>1.752100714285715</v>
      </c>
      <c r="EO253">
        <v>1.616755</v>
      </c>
      <c r="EP253">
        <v>15.365875</v>
      </c>
      <c r="EQ253">
        <v>14.11935</v>
      </c>
      <c r="ER253">
        <v>1999.998571428571</v>
      </c>
      <c r="ES253">
        <v>0.9800028928571428</v>
      </c>
      <c r="ET253">
        <v>0.01999686428571429</v>
      </c>
      <c r="EU253">
        <v>0</v>
      </c>
      <c r="EV253">
        <v>236.0376071428571</v>
      </c>
      <c r="EW253">
        <v>5.00078</v>
      </c>
      <c r="EX253">
        <v>11593.75357142857</v>
      </c>
      <c r="EY253">
        <v>16379.63928571429</v>
      </c>
      <c r="EZ253">
        <v>43.30117857142857</v>
      </c>
      <c r="FA253">
        <v>44.81885714285712</v>
      </c>
      <c r="FB253">
        <v>43.92399999999999</v>
      </c>
      <c r="FC253">
        <v>44.31685714285714</v>
      </c>
      <c r="FD253">
        <v>44.02207142857143</v>
      </c>
      <c r="FE253">
        <v>1955.101428571429</v>
      </c>
      <c r="FF253">
        <v>39.895</v>
      </c>
      <c r="FG253">
        <v>0</v>
      </c>
      <c r="FH253">
        <v>1686155669.5</v>
      </c>
      <c r="FI253">
        <v>0</v>
      </c>
      <c r="FJ253">
        <v>235.99432</v>
      </c>
      <c r="FK253">
        <v>-1.670538457802544</v>
      </c>
      <c r="FL253">
        <v>-1621.899995354858</v>
      </c>
      <c r="FM253">
        <v>11610.2</v>
      </c>
      <c r="FN253">
        <v>15</v>
      </c>
      <c r="FO253">
        <v>0</v>
      </c>
      <c r="FP253" t="s">
        <v>431</v>
      </c>
      <c r="FQ253">
        <v>1685208052.5</v>
      </c>
      <c r="FR253">
        <v>1685208070</v>
      </c>
      <c r="FS253">
        <v>0</v>
      </c>
      <c r="FT253">
        <v>0.013</v>
      </c>
      <c r="FU253">
        <v>-0.005</v>
      </c>
      <c r="FV253">
        <v>-0.464</v>
      </c>
      <c r="FW253">
        <v>-0.401</v>
      </c>
      <c r="FX253">
        <v>420</v>
      </c>
      <c r="FY253">
        <v>0</v>
      </c>
      <c r="FZ253">
        <v>0.03</v>
      </c>
      <c r="GA253">
        <v>0.02</v>
      </c>
      <c r="GB253">
        <v>-34.94731</v>
      </c>
      <c r="GC253">
        <v>-2.458583864915519</v>
      </c>
      <c r="GD253">
        <v>0.3308413031953535</v>
      </c>
      <c r="GE253">
        <v>0</v>
      </c>
      <c r="GF253">
        <v>1.51266625</v>
      </c>
      <c r="GG253">
        <v>-0.4508430393996263</v>
      </c>
      <c r="GH253">
        <v>0.0452361370857139</v>
      </c>
      <c r="GI253">
        <v>1</v>
      </c>
      <c r="GJ253">
        <v>1</v>
      </c>
      <c r="GK253">
        <v>2</v>
      </c>
      <c r="GL253" t="s">
        <v>439</v>
      </c>
      <c r="GM253">
        <v>3.10173</v>
      </c>
      <c r="GN253">
        <v>2.75799</v>
      </c>
      <c r="GO253">
        <v>0.117823</v>
      </c>
      <c r="GP253">
        <v>0.122269</v>
      </c>
      <c r="GQ253">
        <v>0.0939429</v>
      </c>
      <c r="GR253">
        <v>0.0883727</v>
      </c>
      <c r="GS253">
        <v>22617.2</v>
      </c>
      <c r="GT253">
        <v>22151</v>
      </c>
      <c r="GU253">
        <v>26195.2</v>
      </c>
      <c r="GV253">
        <v>25588.9</v>
      </c>
      <c r="GW253">
        <v>38087.8</v>
      </c>
      <c r="GX253">
        <v>35398.8</v>
      </c>
      <c r="GY253">
        <v>45799.6</v>
      </c>
      <c r="GZ253">
        <v>42011.9</v>
      </c>
      <c r="HA253">
        <v>1.8455</v>
      </c>
      <c r="HB253">
        <v>1.74737</v>
      </c>
      <c r="HC253">
        <v>-0.0199117</v>
      </c>
      <c r="HD253">
        <v>0</v>
      </c>
      <c r="HE253">
        <v>28.4139</v>
      </c>
      <c r="HF253">
        <v>999.9</v>
      </c>
      <c r="HG253">
        <v>30.1</v>
      </c>
      <c r="HH253">
        <v>44.2</v>
      </c>
      <c r="HI253">
        <v>30.6872</v>
      </c>
      <c r="HJ253">
        <v>62.4807</v>
      </c>
      <c r="HK253">
        <v>27.524</v>
      </c>
      <c r="HL253">
        <v>1</v>
      </c>
      <c r="HM253">
        <v>0.421039</v>
      </c>
      <c r="HN253">
        <v>5.02852</v>
      </c>
      <c r="HO253">
        <v>20.2308</v>
      </c>
      <c r="HP253">
        <v>5.21175</v>
      </c>
      <c r="HQ253">
        <v>11.98</v>
      </c>
      <c r="HR253">
        <v>4.96245</v>
      </c>
      <c r="HS253">
        <v>3.2742</v>
      </c>
      <c r="HT253">
        <v>9999</v>
      </c>
      <c r="HU253">
        <v>9999</v>
      </c>
      <c r="HV253">
        <v>9999</v>
      </c>
      <c r="HW253">
        <v>58.6</v>
      </c>
      <c r="HX253">
        <v>1.86395</v>
      </c>
      <c r="HY253">
        <v>1.8602</v>
      </c>
      <c r="HZ253">
        <v>1.85852</v>
      </c>
      <c r="IA253">
        <v>1.85989</v>
      </c>
      <c r="IB253">
        <v>1.85988</v>
      </c>
      <c r="IC253">
        <v>1.85849</v>
      </c>
      <c r="ID253">
        <v>1.8576</v>
      </c>
      <c r="IE253">
        <v>1.85242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-1.209</v>
      </c>
      <c r="IT253">
        <v>-0.2847</v>
      </c>
      <c r="IU253">
        <v>-0.7885906718864093</v>
      </c>
      <c r="IV253">
        <v>-0.0007240741224296705</v>
      </c>
      <c r="IW253">
        <v>1.394155135453638E-07</v>
      </c>
      <c r="IX253">
        <v>-7.009397865246837E-11</v>
      </c>
      <c r="IY253">
        <v>-0.2677907096197649</v>
      </c>
      <c r="IZ253">
        <v>-0.01839738240005131</v>
      </c>
      <c r="JA253">
        <v>0.0009886339832832726</v>
      </c>
      <c r="JB253">
        <v>-4.895939666473346E-06</v>
      </c>
      <c r="JC253">
        <v>3</v>
      </c>
      <c r="JD253">
        <v>2018</v>
      </c>
      <c r="JE253">
        <v>1</v>
      </c>
      <c r="JF253">
        <v>26</v>
      </c>
      <c r="JG253">
        <v>15793.7</v>
      </c>
      <c r="JH253">
        <v>15793.4</v>
      </c>
      <c r="JI253">
        <v>1.69312</v>
      </c>
      <c r="JJ253">
        <v>2.67822</v>
      </c>
      <c r="JK253">
        <v>1.49658</v>
      </c>
      <c r="JL253">
        <v>2.38037</v>
      </c>
      <c r="JM253">
        <v>1.54785</v>
      </c>
      <c r="JN253">
        <v>2.40723</v>
      </c>
      <c r="JO253">
        <v>46.1818</v>
      </c>
      <c r="JP253">
        <v>13.1952</v>
      </c>
      <c r="JQ253">
        <v>18</v>
      </c>
      <c r="JR253">
        <v>491.674</v>
      </c>
      <c r="JS253">
        <v>442.733</v>
      </c>
      <c r="JT253">
        <v>22.1908</v>
      </c>
      <c r="JU253">
        <v>32.3423</v>
      </c>
      <c r="JV253">
        <v>30.0006</v>
      </c>
      <c r="JW253">
        <v>32.2811</v>
      </c>
      <c r="JX253">
        <v>32.1955</v>
      </c>
      <c r="JY253">
        <v>34.0055</v>
      </c>
      <c r="JZ253">
        <v>37.0139</v>
      </c>
      <c r="KA253">
        <v>0</v>
      </c>
      <c r="KB253">
        <v>22.1275</v>
      </c>
      <c r="KC253">
        <v>688.068</v>
      </c>
      <c r="KD253">
        <v>17.8868</v>
      </c>
      <c r="KE253">
        <v>100.092</v>
      </c>
      <c r="KF253">
        <v>99.89019999999999</v>
      </c>
    </row>
    <row r="254" spans="1:292">
      <c r="A254">
        <v>234</v>
      </c>
      <c r="B254">
        <v>1686155681.5</v>
      </c>
      <c r="C254">
        <v>6430.5</v>
      </c>
      <c r="D254" t="s">
        <v>905</v>
      </c>
      <c r="E254" t="s">
        <v>906</v>
      </c>
      <c r="F254">
        <v>5</v>
      </c>
      <c r="G254" t="s">
        <v>824</v>
      </c>
      <c r="H254">
        <v>1686155674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686.5432461936227</v>
      </c>
      <c r="AJ254">
        <v>659.5167939393938</v>
      </c>
      <c r="AK254">
        <v>3.381443456403993</v>
      </c>
      <c r="AL254">
        <v>66.85982906046087</v>
      </c>
      <c r="AM254">
        <f>(AO254 - AN254 + DX254*1E3/(8.314*(DZ254+273.15)) * AQ254/DW254 * AP254) * DW254/(100*DK254) * 1000/(1000 - AO254)</f>
        <v>0</v>
      </c>
      <c r="AN254">
        <v>17.9013426273464</v>
      </c>
      <c r="AO254">
        <v>19.38611757575758</v>
      </c>
      <c r="AP254">
        <v>0.005107028955328302</v>
      </c>
      <c r="AQ254">
        <v>99.85709688366431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1.78</v>
      </c>
      <c r="DL254">
        <v>0.5</v>
      </c>
      <c r="DM254" t="s">
        <v>430</v>
      </c>
      <c r="DN254">
        <v>2</v>
      </c>
      <c r="DO254" t="b">
        <v>1</v>
      </c>
      <c r="DP254">
        <v>1686155674</v>
      </c>
      <c r="DQ254">
        <v>623.5605925925927</v>
      </c>
      <c r="DR254">
        <v>658.9342592592592</v>
      </c>
      <c r="DS254">
        <v>19.34492222222222</v>
      </c>
      <c r="DT254">
        <v>17.87004444444445</v>
      </c>
      <c r="DU254">
        <v>624.7642592592593</v>
      </c>
      <c r="DV254">
        <v>19.62992222222222</v>
      </c>
      <c r="DW254">
        <v>500.0018888888889</v>
      </c>
      <c r="DX254">
        <v>90.70676296296296</v>
      </c>
      <c r="DY254">
        <v>0.1000647666666667</v>
      </c>
      <c r="DZ254">
        <v>26.7940037037037</v>
      </c>
      <c r="EA254">
        <v>28.08159629629629</v>
      </c>
      <c r="EB254">
        <v>999.9000000000001</v>
      </c>
      <c r="EC254">
        <v>0</v>
      </c>
      <c r="ED254">
        <v>0</v>
      </c>
      <c r="EE254">
        <v>9994.094814814815</v>
      </c>
      <c r="EF254">
        <v>0</v>
      </c>
      <c r="EG254">
        <v>299.4576296296296</v>
      </c>
      <c r="EH254">
        <v>-35.3735962962963</v>
      </c>
      <c r="EI254">
        <v>635.8617777777778</v>
      </c>
      <c r="EJ254">
        <v>670.9241481481481</v>
      </c>
      <c r="EK254">
        <v>1.474875555555556</v>
      </c>
      <c r="EL254">
        <v>658.9342592592592</v>
      </c>
      <c r="EM254">
        <v>17.87004444444445</v>
      </c>
      <c r="EN254">
        <v>1.754714444444444</v>
      </c>
      <c r="EO254">
        <v>1.620933703703703</v>
      </c>
      <c r="EP254">
        <v>15.38909259259259</v>
      </c>
      <c r="EQ254">
        <v>14.15921111111111</v>
      </c>
      <c r="ER254">
        <v>2000.001851851852</v>
      </c>
      <c r="ES254">
        <v>0.980003185185185</v>
      </c>
      <c r="ET254">
        <v>0.01999658518518518</v>
      </c>
      <c r="EU254">
        <v>0</v>
      </c>
      <c r="EV254">
        <v>235.8799259259259</v>
      </c>
      <c r="EW254">
        <v>5.00078</v>
      </c>
      <c r="EX254">
        <v>11319.56296296296</v>
      </c>
      <c r="EY254">
        <v>16379.65925925926</v>
      </c>
      <c r="EZ254">
        <v>43.28685185185185</v>
      </c>
      <c r="FA254">
        <v>44.82377777777777</v>
      </c>
      <c r="FB254">
        <v>43.83781481481482</v>
      </c>
      <c r="FC254">
        <v>44.32396296296296</v>
      </c>
      <c r="FD254">
        <v>44.01592592592592</v>
      </c>
      <c r="FE254">
        <v>1955.105555555555</v>
      </c>
      <c r="FF254">
        <v>39.89444444444445</v>
      </c>
      <c r="FG254">
        <v>0</v>
      </c>
      <c r="FH254">
        <v>1686155674.9</v>
      </c>
      <c r="FI254">
        <v>0</v>
      </c>
      <c r="FJ254">
        <v>235.8338076923077</v>
      </c>
      <c r="FK254">
        <v>-1.776102554530686</v>
      </c>
      <c r="FL254">
        <v>-6814.037608076018</v>
      </c>
      <c r="FM254">
        <v>11300.8</v>
      </c>
      <c r="FN254">
        <v>15</v>
      </c>
      <c r="FO254">
        <v>0</v>
      </c>
      <c r="FP254" t="s">
        <v>431</v>
      </c>
      <c r="FQ254">
        <v>1685208052.5</v>
      </c>
      <c r="FR254">
        <v>1685208070</v>
      </c>
      <c r="FS254">
        <v>0</v>
      </c>
      <c r="FT254">
        <v>0.013</v>
      </c>
      <c r="FU254">
        <v>-0.005</v>
      </c>
      <c r="FV254">
        <v>-0.464</v>
      </c>
      <c r="FW254">
        <v>-0.401</v>
      </c>
      <c r="FX254">
        <v>420</v>
      </c>
      <c r="FY254">
        <v>0</v>
      </c>
      <c r="FZ254">
        <v>0.03</v>
      </c>
      <c r="GA254">
        <v>0.02</v>
      </c>
      <c r="GB254">
        <v>-35.1421</v>
      </c>
      <c r="GC254">
        <v>-3.906384990619075</v>
      </c>
      <c r="GD254">
        <v>0.3816413434102752</v>
      </c>
      <c r="GE254">
        <v>0</v>
      </c>
      <c r="GF254">
        <v>1.489555</v>
      </c>
      <c r="GG254">
        <v>-0.2724202626641682</v>
      </c>
      <c r="GH254">
        <v>0.03444198861854524</v>
      </c>
      <c r="GI254">
        <v>1</v>
      </c>
      <c r="GJ254">
        <v>1</v>
      </c>
      <c r="GK254">
        <v>2</v>
      </c>
      <c r="GL254" t="s">
        <v>439</v>
      </c>
      <c r="GM254">
        <v>3.10185</v>
      </c>
      <c r="GN254">
        <v>2.7583</v>
      </c>
      <c r="GO254">
        <v>0.119964</v>
      </c>
      <c r="GP254">
        <v>0.124396</v>
      </c>
      <c r="GQ254">
        <v>0.0940148</v>
      </c>
      <c r="GR254">
        <v>0.0883533</v>
      </c>
      <c r="GS254">
        <v>22562.5</v>
      </c>
      <c r="GT254">
        <v>22097.4</v>
      </c>
      <c r="GU254">
        <v>26195.3</v>
      </c>
      <c r="GV254">
        <v>25589</v>
      </c>
      <c r="GW254">
        <v>38085.2</v>
      </c>
      <c r="GX254">
        <v>35399.8</v>
      </c>
      <c r="GY254">
        <v>45799.8</v>
      </c>
      <c r="GZ254">
        <v>42011.8</v>
      </c>
      <c r="HA254">
        <v>1.84592</v>
      </c>
      <c r="HB254">
        <v>1.74685</v>
      </c>
      <c r="HC254">
        <v>-0.0223033</v>
      </c>
      <c r="HD254">
        <v>0</v>
      </c>
      <c r="HE254">
        <v>28.4361</v>
      </c>
      <c r="HF254">
        <v>999.9</v>
      </c>
      <c r="HG254">
        <v>30.1</v>
      </c>
      <c r="HH254">
        <v>44.2</v>
      </c>
      <c r="HI254">
        <v>30.6893</v>
      </c>
      <c r="HJ254">
        <v>62.3107</v>
      </c>
      <c r="HK254">
        <v>27.6082</v>
      </c>
      <c r="HL254">
        <v>1</v>
      </c>
      <c r="HM254">
        <v>0.422002</v>
      </c>
      <c r="HN254">
        <v>5.17286</v>
      </c>
      <c r="HO254">
        <v>20.2263</v>
      </c>
      <c r="HP254">
        <v>5.21145</v>
      </c>
      <c r="HQ254">
        <v>11.98</v>
      </c>
      <c r="HR254">
        <v>4.9632</v>
      </c>
      <c r="HS254">
        <v>3.27413</v>
      </c>
      <c r="HT254">
        <v>9999</v>
      </c>
      <c r="HU254">
        <v>9999</v>
      </c>
      <c r="HV254">
        <v>9999</v>
      </c>
      <c r="HW254">
        <v>58.6</v>
      </c>
      <c r="HX254">
        <v>1.86395</v>
      </c>
      <c r="HY254">
        <v>1.8602</v>
      </c>
      <c r="HZ254">
        <v>1.85856</v>
      </c>
      <c r="IA254">
        <v>1.85989</v>
      </c>
      <c r="IB254">
        <v>1.85987</v>
      </c>
      <c r="IC254">
        <v>1.85851</v>
      </c>
      <c r="ID254">
        <v>1.85758</v>
      </c>
      <c r="IE254">
        <v>1.85242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-1.22</v>
      </c>
      <c r="IT254">
        <v>-0.2843</v>
      </c>
      <c r="IU254">
        <v>-0.7885906718864093</v>
      </c>
      <c r="IV254">
        <v>-0.0007240741224296705</v>
      </c>
      <c r="IW254">
        <v>1.394155135453638E-07</v>
      </c>
      <c r="IX254">
        <v>-7.009397865246837E-11</v>
      </c>
      <c r="IY254">
        <v>-0.2677907096197649</v>
      </c>
      <c r="IZ254">
        <v>-0.01839738240005131</v>
      </c>
      <c r="JA254">
        <v>0.0009886339832832726</v>
      </c>
      <c r="JB254">
        <v>-4.895939666473346E-06</v>
      </c>
      <c r="JC254">
        <v>3</v>
      </c>
      <c r="JD254">
        <v>2018</v>
      </c>
      <c r="JE254">
        <v>1</v>
      </c>
      <c r="JF254">
        <v>26</v>
      </c>
      <c r="JG254">
        <v>15793.8</v>
      </c>
      <c r="JH254">
        <v>15793.5</v>
      </c>
      <c r="JI254">
        <v>1.72852</v>
      </c>
      <c r="JJ254">
        <v>2.67944</v>
      </c>
      <c r="JK254">
        <v>1.49658</v>
      </c>
      <c r="JL254">
        <v>2.38159</v>
      </c>
      <c r="JM254">
        <v>1.54785</v>
      </c>
      <c r="JN254">
        <v>2.37183</v>
      </c>
      <c r="JO254">
        <v>46.1527</v>
      </c>
      <c r="JP254">
        <v>13.1776</v>
      </c>
      <c r="JQ254">
        <v>18</v>
      </c>
      <c r="JR254">
        <v>491.93</v>
      </c>
      <c r="JS254">
        <v>442.427</v>
      </c>
      <c r="JT254">
        <v>22.1066</v>
      </c>
      <c r="JU254">
        <v>32.3404</v>
      </c>
      <c r="JV254">
        <v>30.0007</v>
      </c>
      <c r="JW254">
        <v>32.2811</v>
      </c>
      <c r="JX254">
        <v>32.1983</v>
      </c>
      <c r="JY254">
        <v>34.7052</v>
      </c>
      <c r="JZ254">
        <v>37.0139</v>
      </c>
      <c r="KA254">
        <v>0</v>
      </c>
      <c r="KB254">
        <v>22.0397</v>
      </c>
      <c r="KC254">
        <v>708.123</v>
      </c>
      <c r="KD254">
        <v>17.8776</v>
      </c>
      <c r="KE254">
        <v>100.092</v>
      </c>
      <c r="KF254">
        <v>99.8903</v>
      </c>
    </row>
    <row r="255" spans="1:292">
      <c r="A255">
        <v>235</v>
      </c>
      <c r="B255">
        <v>1686155686.5</v>
      </c>
      <c r="C255">
        <v>6435.5</v>
      </c>
      <c r="D255" t="s">
        <v>907</v>
      </c>
      <c r="E255" t="s">
        <v>908</v>
      </c>
      <c r="F255">
        <v>5</v>
      </c>
      <c r="G255" t="s">
        <v>824</v>
      </c>
      <c r="H255">
        <v>1686155678.714286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703.7631229296614</v>
      </c>
      <c r="AJ255">
        <v>676.4439212121209</v>
      </c>
      <c r="AK255">
        <v>3.379514378962558</v>
      </c>
      <c r="AL255">
        <v>66.85982906046087</v>
      </c>
      <c r="AM255">
        <f>(AO255 - AN255 + DX255*1E3/(8.314*(DZ255+273.15)) * AQ255/DW255 * AP255) * DW255/(100*DK255) * 1000/(1000 - AO255)</f>
        <v>0</v>
      </c>
      <c r="AN255">
        <v>17.89431610386826</v>
      </c>
      <c r="AO255">
        <v>19.38995575757574</v>
      </c>
      <c r="AP255">
        <v>0.0002437752934234616</v>
      </c>
      <c r="AQ255">
        <v>99.85709688366431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1.78</v>
      </c>
      <c r="DL255">
        <v>0.5</v>
      </c>
      <c r="DM255" t="s">
        <v>430</v>
      </c>
      <c r="DN255">
        <v>2</v>
      </c>
      <c r="DO255" t="b">
        <v>1</v>
      </c>
      <c r="DP255">
        <v>1686155678.714286</v>
      </c>
      <c r="DQ255">
        <v>639.1515000000001</v>
      </c>
      <c r="DR255">
        <v>674.7709642857144</v>
      </c>
      <c r="DS255">
        <v>19.36916785714286</v>
      </c>
      <c r="DT255">
        <v>17.89651071428571</v>
      </c>
      <c r="DU255">
        <v>640.365</v>
      </c>
      <c r="DV255">
        <v>19.65383214285714</v>
      </c>
      <c r="DW255">
        <v>500.0070357142857</v>
      </c>
      <c r="DX255">
        <v>90.70695714285716</v>
      </c>
      <c r="DY255">
        <v>0.1000181821428571</v>
      </c>
      <c r="DZ255">
        <v>26.79525</v>
      </c>
      <c r="EA255">
        <v>28.08348928571428</v>
      </c>
      <c r="EB255">
        <v>999.9000000000002</v>
      </c>
      <c r="EC255">
        <v>0</v>
      </c>
      <c r="ED255">
        <v>0</v>
      </c>
      <c r="EE255">
        <v>9999.795357142857</v>
      </c>
      <c r="EF255">
        <v>0</v>
      </c>
      <c r="EG255">
        <v>275.1714642857143</v>
      </c>
      <c r="EH255">
        <v>-35.61947142857143</v>
      </c>
      <c r="EI255">
        <v>651.77625</v>
      </c>
      <c r="EJ255">
        <v>687.0669999999999</v>
      </c>
      <c r="EK255">
        <v>1.472666071428572</v>
      </c>
      <c r="EL255">
        <v>674.7709642857144</v>
      </c>
      <c r="EM255">
        <v>17.89651071428571</v>
      </c>
      <c r="EN255">
        <v>1.756917857142857</v>
      </c>
      <c r="EO255">
        <v>1.623338214285714</v>
      </c>
      <c r="EP255">
        <v>15.40866428571428</v>
      </c>
      <c r="EQ255">
        <v>14.18213214285714</v>
      </c>
      <c r="ER255">
        <v>1999.985714285714</v>
      </c>
      <c r="ES255">
        <v>0.980000892857143</v>
      </c>
      <c r="ET255">
        <v>0.01999899285714286</v>
      </c>
      <c r="EU255">
        <v>0</v>
      </c>
      <c r="EV255">
        <v>235.7858928571429</v>
      </c>
      <c r="EW255">
        <v>5.00078</v>
      </c>
      <c r="EX255">
        <v>10843.91428571429</v>
      </c>
      <c r="EY255">
        <v>16379.51428571428</v>
      </c>
      <c r="EZ255">
        <v>43.31449999999999</v>
      </c>
      <c r="FA255">
        <v>44.82782142857142</v>
      </c>
      <c r="FB255">
        <v>43.92842857142857</v>
      </c>
      <c r="FC255">
        <v>44.33021428571427</v>
      </c>
      <c r="FD255">
        <v>44.03553571428571</v>
      </c>
      <c r="FE255">
        <v>1955.085714285714</v>
      </c>
      <c r="FF255">
        <v>39.89821428571429</v>
      </c>
      <c r="FG255">
        <v>0</v>
      </c>
      <c r="FH255">
        <v>1686155679.7</v>
      </c>
      <c r="FI255">
        <v>0</v>
      </c>
      <c r="FJ255">
        <v>235.7061153846154</v>
      </c>
      <c r="FK255">
        <v>-0.9648205101972344</v>
      </c>
      <c r="FL255">
        <v>-5704.588037068611</v>
      </c>
      <c r="FM255">
        <v>10823.95384615385</v>
      </c>
      <c r="FN255">
        <v>15</v>
      </c>
      <c r="FO255">
        <v>0</v>
      </c>
      <c r="FP255" t="s">
        <v>431</v>
      </c>
      <c r="FQ255">
        <v>1685208052.5</v>
      </c>
      <c r="FR255">
        <v>1685208070</v>
      </c>
      <c r="FS255">
        <v>0</v>
      </c>
      <c r="FT255">
        <v>0.013</v>
      </c>
      <c r="FU255">
        <v>-0.005</v>
      </c>
      <c r="FV255">
        <v>-0.464</v>
      </c>
      <c r="FW255">
        <v>-0.401</v>
      </c>
      <c r="FX255">
        <v>420</v>
      </c>
      <c r="FY255">
        <v>0</v>
      </c>
      <c r="FZ255">
        <v>0.03</v>
      </c>
      <c r="GA255">
        <v>0.02</v>
      </c>
      <c r="GB255">
        <v>-35.46404390243902</v>
      </c>
      <c r="GC255">
        <v>-3.239316376306572</v>
      </c>
      <c r="GD255">
        <v>0.3281757471224907</v>
      </c>
      <c r="GE255">
        <v>0</v>
      </c>
      <c r="GF255">
        <v>1.480935609756098</v>
      </c>
      <c r="GG255">
        <v>-0.006442996515680205</v>
      </c>
      <c r="GH255">
        <v>0.02503073710936125</v>
      </c>
      <c r="GI255">
        <v>1</v>
      </c>
      <c r="GJ255">
        <v>1</v>
      </c>
      <c r="GK255">
        <v>2</v>
      </c>
      <c r="GL255" t="s">
        <v>439</v>
      </c>
      <c r="GM255">
        <v>3.10183</v>
      </c>
      <c r="GN255">
        <v>2.75829</v>
      </c>
      <c r="GO255">
        <v>0.122077</v>
      </c>
      <c r="GP255">
        <v>0.126471</v>
      </c>
      <c r="GQ255">
        <v>0.09402249999999999</v>
      </c>
      <c r="GR255">
        <v>0.0883186</v>
      </c>
      <c r="GS255">
        <v>22508.2</v>
      </c>
      <c r="GT255">
        <v>22044.6</v>
      </c>
      <c r="GU255">
        <v>26195.1</v>
      </c>
      <c r="GV255">
        <v>25588.5</v>
      </c>
      <c r="GW255">
        <v>38085</v>
      </c>
      <c r="GX255">
        <v>35401</v>
      </c>
      <c r="GY255">
        <v>45799.7</v>
      </c>
      <c r="GZ255">
        <v>42011.4</v>
      </c>
      <c r="HA255">
        <v>1.84573</v>
      </c>
      <c r="HB255">
        <v>1.74723</v>
      </c>
      <c r="HC255">
        <v>-0.0227243</v>
      </c>
      <c r="HD255">
        <v>0</v>
      </c>
      <c r="HE255">
        <v>28.4625</v>
      </c>
      <c r="HF255">
        <v>999.9</v>
      </c>
      <c r="HG255">
        <v>30.1</v>
      </c>
      <c r="HH255">
        <v>44.2</v>
      </c>
      <c r="HI255">
        <v>30.6879</v>
      </c>
      <c r="HJ255">
        <v>62.5907</v>
      </c>
      <c r="HK255">
        <v>27.6362</v>
      </c>
      <c r="HL255">
        <v>1</v>
      </c>
      <c r="HM255">
        <v>0.422566</v>
      </c>
      <c r="HN255">
        <v>5.25839</v>
      </c>
      <c r="HO255">
        <v>20.2238</v>
      </c>
      <c r="HP255">
        <v>5.21175</v>
      </c>
      <c r="HQ255">
        <v>11.98</v>
      </c>
      <c r="HR255">
        <v>4.9633</v>
      </c>
      <c r="HS255">
        <v>3.2742</v>
      </c>
      <c r="HT255">
        <v>9999</v>
      </c>
      <c r="HU255">
        <v>9999</v>
      </c>
      <c r="HV255">
        <v>9999</v>
      </c>
      <c r="HW255">
        <v>58.6</v>
      </c>
      <c r="HX255">
        <v>1.86398</v>
      </c>
      <c r="HY255">
        <v>1.8602</v>
      </c>
      <c r="HZ255">
        <v>1.85854</v>
      </c>
      <c r="IA255">
        <v>1.85989</v>
      </c>
      <c r="IB255">
        <v>1.85988</v>
      </c>
      <c r="IC255">
        <v>1.85851</v>
      </c>
      <c r="ID255">
        <v>1.85758</v>
      </c>
      <c r="IE255">
        <v>1.85241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-1.23</v>
      </c>
      <c r="IT255">
        <v>-0.2844</v>
      </c>
      <c r="IU255">
        <v>-0.7885906718864093</v>
      </c>
      <c r="IV255">
        <v>-0.0007240741224296705</v>
      </c>
      <c r="IW255">
        <v>1.394155135453638E-07</v>
      </c>
      <c r="IX255">
        <v>-7.009397865246837E-11</v>
      </c>
      <c r="IY255">
        <v>-0.2677907096197649</v>
      </c>
      <c r="IZ255">
        <v>-0.01839738240005131</v>
      </c>
      <c r="JA255">
        <v>0.0009886339832832726</v>
      </c>
      <c r="JB255">
        <v>-4.895939666473346E-06</v>
      </c>
      <c r="JC255">
        <v>3</v>
      </c>
      <c r="JD255">
        <v>2018</v>
      </c>
      <c r="JE255">
        <v>1</v>
      </c>
      <c r="JF255">
        <v>26</v>
      </c>
      <c r="JG255">
        <v>15793.9</v>
      </c>
      <c r="JH255">
        <v>15793.6</v>
      </c>
      <c r="JI255">
        <v>1.76025</v>
      </c>
      <c r="JJ255">
        <v>2.67456</v>
      </c>
      <c r="JK255">
        <v>1.49658</v>
      </c>
      <c r="JL255">
        <v>2.38159</v>
      </c>
      <c r="JM255">
        <v>1.54785</v>
      </c>
      <c r="JN255">
        <v>2.40479</v>
      </c>
      <c r="JO255">
        <v>46.1527</v>
      </c>
      <c r="JP255">
        <v>13.1864</v>
      </c>
      <c r="JQ255">
        <v>18</v>
      </c>
      <c r="JR255">
        <v>491.797</v>
      </c>
      <c r="JS255">
        <v>442.659</v>
      </c>
      <c r="JT255">
        <v>22.0174</v>
      </c>
      <c r="JU255">
        <v>32.3394</v>
      </c>
      <c r="JV255">
        <v>30.0005</v>
      </c>
      <c r="JW255">
        <v>32.2793</v>
      </c>
      <c r="JX255">
        <v>32.1983</v>
      </c>
      <c r="JY255">
        <v>35.3539</v>
      </c>
      <c r="JZ255">
        <v>37.0139</v>
      </c>
      <c r="KA255">
        <v>0</v>
      </c>
      <c r="KB255">
        <v>21.9639</v>
      </c>
      <c r="KC255">
        <v>721.496</v>
      </c>
      <c r="KD255">
        <v>17.8802</v>
      </c>
      <c r="KE255">
        <v>100.092</v>
      </c>
      <c r="KF255">
        <v>99.8891</v>
      </c>
    </row>
    <row r="256" spans="1:292">
      <c r="A256">
        <v>236</v>
      </c>
      <c r="B256">
        <v>1686155691.5</v>
      </c>
      <c r="C256">
        <v>6440.5</v>
      </c>
      <c r="D256" t="s">
        <v>909</v>
      </c>
      <c r="E256" t="s">
        <v>910</v>
      </c>
      <c r="F256">
        <v>5</v>
      </c>
      <c r="G256" t="s">
        <v>824</v>
      </c>
      <c r="H256">
        <v>1686155684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720.9817735579564</v>
      </c>
      <c r="AJ256">
        <v>693.4921212121212</v>
      </c>
      <c r="AK256">
        <v>3.407741382791631</v>
      </c>
      <c r="AL256">
        <v>66.85982906046087</v>
      </c>
      <c r="AM256">
        <f>(AO256 - AN256 + DX256*1E3/(8.314*(DZ256+273.15)) * AQ256/DW256 * AP256) * DW256/(100*DK256) * 1000/(1000 - AO256)</f>
        <v>0</v>
      </c>
      <c r="AN256">
        <v>17.88343645991063</v>
      </c>
      <c r="AO256">
        <v>19.38244545454545</v>
      </c>
      <c r="AP256">
        <v>-0.0002801998816679657</v>
      </c>
      <c r="AQ256">
        <v>99.85709688366431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1.78</v>
      </c>
      <c r="DL256">
        <v>0.5</v>
      </c>
      <c r="DM256" t="s">
        <v>430</v>
      </c>
      <c r="DN256">
        <v>2</v>
      </c>
      <c r="DO256" t="b">
        <v>1</v>
      </c>
      <c r="DP256">
        <v>1686155684</v>
      </c>
      <c r="DQ256">
        <v>656.7226666666668</v>
      </c>
      <c r="DR256">
        <v>692.5754444444444</v>
      </c>
      <c r="DS256">
        <v>19.38482222222222</v>
      </c>
      <c r="DT256">
        <v>17.89266666666667</v>
      </c>
      <c r="DU256">
        <v>657.947185185185</v>
      </c>
      <c r="DV256">
        <v>19.66926666666667</v>
      </c>
      <c r="DW256">
        <v>500.0217777777779</v>
      </c>
      <c r="DX256">
        <v>90.70724074074074</v>
      </c>
      <c r="DY256">
        <v>0.1000572037037037</v>
      </c>
      <c r="DZ256">
        <v>26.79331851851852</v>
      </c>
      <c r="EA256">
        <v>28.08355925925926</v>
      </c>
      <c r="EB256">
        <v>999.9000000000001</v>
      </c>
      <c r="EC256">
        <v>0</v>
      </c>
      <c r="ED256">
        <v>0</v>
      </c>
      <c r="EE256">
        <v>9996.175185185184</v>
      </c>
      <c r="EF256">
        <v>0</v>
      </c>
      <c r="EG256">
        <v>225.4985925925926</v>
      </c>
      <c r="EH256">
        <v>-35.85284814814815</v>
      </c>
      <c r="EI256">
        <v>669.7048148148148</v>
      </c>
      <c r="EJ256">
        <v>705.1931481481481</v>
      </c>
      <c r="EK256">
        <v>1.492166296296296</v>
      </c>
      <c r="EL256">
        <v>692.5754444444444</v>
      </c>
      <c r="EM256">
        <v>17.89266666666667</v>
      </c>
      <c r="EN256">
        <v>1.758343703703704</v>
      </c>
      <c r="EO256">
        <v>1.622994444444445</v>
      </c>
      <c r="EP256">
        <v>15.42131481481482</v>
      </c>
      <c r="EQ256">
        <v>14.17886666666667</v>
      </c>
      <c r="ER256">
        <v>2000.003333333333</v>
      </c>
      <c r="ES256">
        <v>0.9799994444444445</v>
      </c>
      <c r="ET256">
        <v>0.02000051111111111</v>
      </c>
      <c r="EU256">
        <v>0</v>
      </c>
      <c r="EV256">
        <v>235.6585555555556</v>
      </c>
      <c r="EW256">
        <v>5.00078</v>
      </c>
      <c r="EX256">
        <v>10463.51111111111</v>
      </c>
      <c r="EY256">
        <v>16379.65925925926</v>
      </c>
      <c r="EZ256">
        <v>43.31918518518518</v>
      </c>
      <c r="FA256">
        <v>44.83766666666666</v>
      </c>
      <c r="FB256">
        <v>43.99522222222222</v>
      </c>
      <c r="FC256">
        <v>44.33544444444443</v>
      </c>
      <c r="FD256">
        <v>44.05533333333333</v>
      </c>
      <c r="FE256">
        <v>1955.101111111111</v>
      </c>
      <c r="FF256">
        <v>39.90222222222223</v>
      </c>
      <c r="FG256">
        <v>0</v>
      </c>
      <c r="FH256">
        <v>1686155684.5</v>
      </c>
      <c r="FI256">
        <v>0</v>
      </c>
      <c r="FJ256">
        <v>235.6235384615384</v>
      </c>
      <c r="FK256">
        <v>-0.5531623999730652</v>
      </c>
      <c r="FL256">
        <v>-2794.160679939008</v>
      </c>
      <c r="FM256">
        <v>10482.64615384615</v>
      </c>
      <c r="FN256">
        <v>15</v>
      </c>
      <c r="FO256">
        <v>0</v>
      </c>
      <c r="FP256" t="s">
        <v>431</v>
      </c>
      <c r="FQ256">
        <v>1685208052.5</v>
      </c>
      <c r="FR256">
        <v>1685208070</v>
      </c>
      <c r="FS256">
        <v>0</v>
      </c>
      <c r="FT256">
        <v>0.013</v>
      </c>
      <c r="FU256">
        <v>-0.005</v>
      </c>
      <c r="FV256">
        <v>-0.464</v>
      </c>
      <c r="FW256">
        <v>-0.401</v>
      </c>
      <c r="FX256">
        <v>420</v>
      </c>
      <c r="FY256">
        <v>0</v>
      </c>
      <c r="FZ256">
        <v>0.03</v>
      </c>
      <c r="GA256">
        <v>0.02</v>
      </c>
      <c r="GB256">
        <v>-35.72316097560976</v>
      </c>
      <c r="GC256">
        <v>-2.711259930313585</v>
      </c>
      <c r="GD256">
        <v>0.2761272761308425</v>
      </c>
      <c r="GE256">
        <v>0</v>
      </c>
      <c r="GF256">
        <v>1.479477073170732</v>
      </c>
      <c r="GG256">
        <v>0.2125852264808415</v>
      </c>
      <c r="GH256">
        <v>0.02252588973840637</v>
      </c>
      <c r="GI256">
        <v>1</v>
      </c>
      <c r="GJ256">
        <v>1</v>
      </c>
      <c r="GK256">
        <v>2</v>
      </c>
      <c r="GL256" t="s">
        <v>439</v>
      </c>
      <c r="GM256">
        <v>3.10173</v>
      </c>
      <c r="GN256">
        <v>2.75805</v>
      </c>
      <c r="GO256">
        <v>0.124175</v>
      </c>
      <c r="GP256">
        <v>0.128517</v>
      </c>
      <c r="GQ256">
        <v>0.093995</v>
      </c>
      <c r="GR256">
        <v>0.08827749999999999</v>
      </c>
      <c r="GS256">
        <v>22454.4</v>
      </c>
      <c r="GT256">
        <v>21993.1</v>
      </c>
      <c r="GU256">
        <v>26195.2</v>
      </c>
      <c r="GV256">
        <v>25588.6</v>
      </c>
      <c r="GW256">
        <v>38086.5</v>
      </c>
      <c r="GX256">
        <v>35402.9</v>
      </c>
      <c r="GY256">
        <v>45799.7</v>
      </c>
      <c r="GZ256">
        <v>42011.5</v>
      </c>
      <c r="HA256">
        <v>1.84578</v>
      </c>
      <c r="HB256">
        <v>1.74755</v>
      </c>
      <c r="HC256">
        <v>-0.0248887</v>
      </c>
      <c r="HD256">
        <v>0</v>
      </c>
      <c r="HE256">
        <v>28.4851</v>
      </c>
      <c r="HF256">
        <v>999.9</v>
      </c>
      <c r="HG256">
        <v>30.1</v>
      </c>
      <c r="HH256">
        <v>44.2</v>
      </c>
      <c r="HI256">
        <v>30.688</v>
      </c>
      <c r="HJ256">
        <v>62.1807</v>
      </c>
      <c r="HK256">
        <v>27.6963</v>
      </c>
      <c r="HL256">
        <v>1</v>
      </c>
      <c r="HM256">
        <v>0.422978</v>
      </c>
      <c r="HN256">
        <v>5.36282</v>
      </c>
      <c r="HO256">
        <v>20.2206</v>
      </c>
      <c r="HP256">
        <v>5.2122</v>
      </c>
      <c r="HQ256">
        <v>11.98</v>
      </c>
      <c r="HR256">
        <v>4.9634</v>
      </c>
      <c r="HS256">
        <v>3.2741</v>
      </c>
      <c r="HT256">
        <v>9999</v>
      </c>
      <c r="HU256">
        <v>9999</v>
      </c>
      <c r="HV256">
        <v>9999</v>
      </c>
      <c r="HW256">
        <v>58.6</v>
      </c>
      <c r="HX256">
        <v>1.86399</v>
      </c>
      <c r="HY256">
        <v>1.8602</v>
      </c>
      <c r="HZ256">
        <v>1.85855</v>
      </c>
      <c r="IA256">
        <v>1.85989</v>
      </c>
      <c r="IB256">
        <v>1.85986</v>
      </c>
      <c r="IC256">
        <v>1.85851</v>
      </c>
      <c r="ID256">
        <v>1.85757</v>
      </c>
      <c r="IE256">
        <v>1.85242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-1.241</v>
      </c>
      <c r="IT256">
        <v>-0.2845</v>
      </c>
      <c r="IU256">
        <v>-0.7885906718864093</v>
      </c>
      <c r="IV256">
        <v>-0.0007240741224296705</v>
      </c>
      <c r="IW256">
        <v>1.394155135453638E-07</v>
      </c>
      <c r="IX256">
        <v>-7.009397865246837E-11</v>
      </c>
      <c r="IY256">
        <v>-0.2677907096197649</v>
      </c>
      <c r="IZ256">
        <v>-0.01839738240005131</v>
      </c>
      <c r="JA256">
        <v>0.0009886339832832726</v>
      </c>
      <c r="JB256">
        <v>-4.895939666473346E-06</v>
      </c>
      <c r="JC256">
        <v>3</v>
      </c>
      <c r="JD256">
        <v>2018</v>
      </c>
      <c r="JE256">
        <v>1</v>
      </c>
      <c r="JF256">
        <v>26</v>
      </c>
      <c r="JG256">
        <v>15794</v>
      </c>
      <c r="JH256">
        <v>15793.7</v>
      </c>
      <c r="JI256">
        <v>1.79565</v>
      </c>
      <c r="JJ256">
        <v>2.6709</v>
      </c>
      <c r="JK256">
        <v>1.49658</v>
      </c>
      <c r="JL256">
        <v>2.38159</v>
      </c>
      <c r="JM256">
        <v>1.54785</v>
      </c>
      <c r="JN256">
        <v>2.4292</v>
      </c>
      <c r="JO256">
        <v>46.1527</v>
      </c>
      <c r="JP256">
        <v>13.1864</v>
      </c>
      <c r="JQ256">
        <v>18</v>
      </c>
      <c r="JR256">
        <v>491.826</v>
      </c>
      <c r="JS256">
        <v>442.861</v>
      </c>
      <c r="JT256">
        <v>21.9353</v>
      </c>
      <c r="JU256">
        <v>32.3394</v>
      </c>
      <c r="JV256">
        <v>30.0004</v>
      </c>
      <c r="JW256">
        <v>32.2793</v>
      </c>
      <c r="JX256">
        <v>32.1985</v>
      </c>
      <c r="JY256">
        <v>36.056</v>
      </c>
      <c r="JZ256">
        <v>37.0139</v>
      </c>
      <c r="KA256">
        <v>0</v>
      </c>
      <c r="KB256">
        <v>21.8745</v>
      </c>
      <c r="KC256">
        <v>741.543</v>
      </c>
      <c r="KD256">
        <v>17.8921</v>
      </c>
      <c r="KE256">
        <v>100.092</v>
      </c>
      <c r="KF256">
        <v>99.88930000000001</v>
      </c>
    </row>
    <row r="257" spans="1:292">
      <c r="A257">
        <v>237</v>
      </c>
      <c r="B257">
        <v>1686155696.5</v>
      </c>
      <c r="C257">
        <v>6445.5</v>
      </c>
      <c r="D257" t="s">
        <v>911</v>
      </c>
      <c r="E257" t="s">
        <v>912</v>
      </c>
      <c r="F257">
        <v>5</v>
      </c>
      <c r="G257" t="s">
        <v>824</v>
      </c>
      <c r="H257">
        <v>1686155688.714286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737.8421010337064</v>
      </c>
      <c r="AJ257">
        <v>710.3782303030306</v>
      </c>
      <c r="AK257">
        <v>3.387003915939563</v>
      </c>
      <c r="AL257">
        <v>66.85982906046087</v>
      </c>
      <c r="AM257">
        <f>(AO257 - AN257 + DX257*1E3/(8.314*(DZ257+273.15)) * AQ257/DW257 * AP257) * DW257/(100*DK257) * 1000/(1000 - AO257)</f>
        <v>0</v>
      </c>
      <c r="AN257">
        <v>17.87123926552092</v>
      </c>
      <c r="AO257">
        <v>19.36565575757575</v>
      </c>
      <c r="AP257">
        <v>-0.0004067871604690119</v>
      </c>
      <c r="AQ257">
        <v>99.85709688366431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1.78</v>
      </c>
      <c r="DL257">
        <v>0.5</v>
      </c>
      <c r="DM257" t="s">
        <v>430</v>
      </c>
      <c r="DN257">
        <v>2</v>
      </c>
      <c r="DO257" t="b">
        <v>1</v>
      </c>
      <c r="DP257">
        <v>1686155688.714286</v>
      </c>
      <c r="DQ257">
        <v>672.3932142857142</v>
      </c>
      <c r="DR257">
        <v>708.4060000000001</v>
      </c>
      <c r="DS257">
        <v>19.3828</v>
      </c>
      <c r="DT257">
        <v>17.88300357142857</v>
      </c>
      <c r="DU257">
        <v>673.6276428571429</v>
      </c>
      <c r="DV257">
        <v>19.66726785714286</v>
      </c>
      <c r="DW257">
        <v>500.0402142857143</v>
      </c>
      <c r="DX257">
        <v>90.70733214285715</v>
      </c>
      <c r="DY257">
        <v>0.1000589392857143</v>
      </c>
      <c r="DZ257">
        <v>26.78689642857143</v>
      </c>
      <c r="EA257">
        <v>28.08133214285714</v>
      </c>
      <c r="EB257">
        <v>999.9000000000002</v>
      </c>
      <c r="EC257">
        <v>0</v>
      </c>
      <c r="ED257">
        <v>0</v>
      </c>
      <c r="EE257">
        <v>9997.432142857142</v>
      </c>
      <c r="EF257">
        <v>0</v>
      </c>
      <c r="EG257">
        <v>189.9333928571429</v>
      </c>
      <c r="EH257">
        <v>-36.01289642857143</v>
      </c>
      <c r="EI257">
        <v>685.6835714285714</v>
      </c>
      <c r="EJ257">
        <v>721.3050357142856</v>
      </c>
      <c r="EK257">
        <v>1.499805714285714</v>
      </c>
      <c r="EL257">
        <v>708.4060000000001</v>
      </c>
      <c r="EM257">
        <v>17.88300357142857</v>
      </c>
      <c r="EN257">
        <v>1.758161785714286</v>
      </c>
      <c r="EO257">
        <v>1.622119642857143</v>
      </c>
      <c r="EP257">
        <v>15.41970357142857</v>
      </c>
      <c r="EQ257">
        <v>14.17055</v>
      </c>
      <c r="ER257">
        <v>1999.995714285714</v>
      </c>
      <c r="ES257">
        <v>0.9799997142857144</v>
      </c>
      <c r="ET257">
        <v>0.02000022857142857</v>
      </c>
      <c r="EU257">
        <v>0</v>
      </c>
      <c r="EV257">
        <v>235.6048214285714</v>
      </c>
      <c r="EW257">
        <v>5.00078</v>
      </c>
      <c r="EX257">
        <v>10317.8</v>
      </c>
      <c r="EY257">
        <v>16379.6</v>
      </c>
      <c r="EZ257">
        <v>43.33899999999999</v>
      </c>
      <c r="FA257">
        <v>44.83449999999998</v>
      </c>
      <c r="FB257">
        <v>43.98871428571427</v>
      </c>
      <c r="FC257">
        <v>44.35014285714284</v>
      </c>
      <c r="FD257">
        <v>44.07796428571429</v>
      </c>
      <c r="FE257">
        <v>1955.094285714286</v>
      </c>
      <c r="FF257">
        <v>39.90142857142858</v>
      </c>
      <c r="FG257">
        <v>0</v>
      </c>
      <c r="FH257">
        <v>1686155689.9</v>
      </c>
      <c r="FI257">
        <v>0</v>
      </c>
      <c r="FJ257">
        <v>235.56152</v>
      </c>
      <c r="FK257">
        <v>-0.5217692475812239</v>
      </c>
      <c r="FL257">
        <v>-550.3538448579113</v>
      </c>
      <c r="FM257">
        <v>10304.744</v>
      </c>
      <c r="FN257">
        <v>15</v>
      </c>
      <c r="FO257">
        <v>0</v>
      </c>
      <c r="FP257" t="s">
        <v>431</v>
      </c>
      <c r="FQ257">
        <v>1685208052.5</v>
      </c>
      <c r="FR257">
        <v>1685208070</v>
      </c>
      <c r="FS257">
        <v>0</v>
      </c>
      <c r="FT257">
        <v>0.013</v>
      </c>
      <c r="FU257">
        <v>-0.005</v>
      </c>
      <c r="FV257">
        <v>-0.464</v>
      </c>
      <c r="FW257">
        <v>-0.401</v>
      </c>
      <c r="FX257">
        <v>420</v>
      </c>
      <c r="FY257">
        <v>0</v>
      </c>
      <c r="FZ257">
        <v>0.03</v>
      </c>
      <c r="GA257">
        <v>0.02</v>
      </c>
      <c r="GB257">
        <v>-35.86562682926829</v>
      </c>
      <c r="GC257">
        <v>-2.081621602787501</v>
      </c>
      <c r="GD257">
        <v>0.2220791355596514</v>
      </c>
      <c r="GE257">
        <v>0</v>
      </c>
      <c r="GF257">
        <v>1.490909512195122</v>
      </c>
      <c r="GG257">
        <v>0.1376958188153335</v>
      </c>
      <c r="GH257">
        <v>0.01528979317622715</v>
      </c>
      <c r="GI257">
        <v>1</v>
      </c>
      <c r="GJ257">
        <v>1</v>
      </c>
      <c r="GK257">
        <v>2</v>
      </c>
      <c r="GL257" t="s">
        <v>439</v>
      </c>
      <c r="GM257">
        <v>3.10184</v>
      </c>
      <c r="GN257">
        <v>2.75799</v>
      </c>
      <c r="GO257">
        <v>0.126242</v>
      </c>
      <c r="GP257">
        <v>0.130556</v>
      </c>
      <c r="GQ257">
        <v>0.0939374</v>
      </c>
      <c r="GR257">
        <v>0.0882288</v>
      </c>
      <c r="GS257">
        <v>22401.7</v>
      </c>
      <c r="GT257">
        <v>21941.8</v>
      </c>
      <c r="GU257">
        <v>26195.5</v>
      </c>
      <c r="GV257">
        <v>25588.8</v>
      </c>
      <c r="GW257">
        <v>38089.3</v>
      </c>
      <c r="GX257">
        <v>35404.9</v>
      </c>
      <c r="GY257">
        <v>45799.8</v>
      </c>
      <c r="GZ257">
        <v>42011.3</v>
      </c>
      <c r="HA257">
        <v>1.84568</v>
      </c>
      <c r="HB257">
        <v>1.74727</v>
      </c>
      <c r="HC257">
        <v>-0.0262558</v>
      </c>
      <c r="HD257">
        <v>0</v>
      </c>
      <c r="HE257">
        <v>28.5058</v>
      </c>
      <c r="HF257">
        <v>999.9</v>
      </c>
      <c r="HG257">
        <v>30.1</v>
      </c>
      <c r="HH257">
        <v>44.2</v>
      </c>
      <c r="HI257">
        <v>30.6883</v>
      </c>
      <c r="HJ257">
        <v>62.3707</v>
      </c>
      <c r="HK257">
        <v>27.5962</v>
      </c>
      <c r="HL257">
        <v>1</v>
      </c>
      <c r="HM257">
        <v>0.423801</v>
      </c>
      <c r="HN257">
        <v>5.44989</v>
      </c>
      <c r="HO257">
        <v>20.2179</v>
      </c>
      <c r="HP257">
        <v>5.2122</v>
      </c>
      <c r="HQ257">
        <v>11.98</v>
      </c>
      <c r="HR257">
        <v>4.96305</v>
      </c>
      <c r="HS257">
        <v>3.2742</v>
      </c>
      <c r="HT257">
        <v>9999</v>
      </c>
      <c r="HU257">
        <v>9999</v>
      </c>
      <c r="HV257">
        <v>9999</v>
      </c>
      <c r="HW257">
        <v>58.6</v>
      </c>
      <c r="HX257">
        <v>1.86398</v>
      </c>
      <c r="HY257">
        <v>1.8602</v>
      </c>
      <c r="HZ257">
        <v>1.85854</v>
      </c>
      <c r="IA257">
        <v>1.85989</v>
      </c>
      <c r="IB257">
        <v>1.85986</v>
      </c>
      <c r="IC257">
        <v>1.85847</v>
      </c>
      <c r="ID257">
        <v>1.85758</v>
      </c>
      <c r="IE257">
        <v>1.85242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-1.251</v>
      </c>
      <c r="IT257">
        <v>-0.2847</v>
      </c>
      <c r="IU257">
        <v>-0.7885906718864093</v>
      </c>
      <c r="IV257">
        <v>-0.0007240741224296705</v>
      </c>
      <c r="IW257">
        <v>1.394155135453638E-07</v>
      </c>
      <c r="IX257">
        <v>-7.009397865246837E-11</v>
      </c>
      <c r="IY257">
        <v>-0.2677907096197649</v>
      </c>
      <c r="IZ257">
        <v>-0.01839738240005131</v>
      </c>
      <c r="JA257">
        <v>0.0009886339832832726</v>
      </c>
      <c r="JB257">
        <v>-4.895939666473346E-06</v>
      </c>
      <c r="JC257">
        <v>3</v>
      </c>
      <c r="JD257">
        <v>2018</v>
      </c>
      <c r="JE257">
        <v>1</v>
      </c>
      <c r="JF257">
        <v>26</v>
      </c>
      <c r="JG257">
        <v>15794.1</v>
      </c>
      <c r="JH257">
        <v>15793.8</v>
      </c>
      <c r="JI257">
        <v>1.82739</v>
      </c>
      <c r="JJ257">
        <v>2.66968</v>
      </c>
      <c r="JK257">
        <v>1.49658</v>
      </c>
      <c r="JL257">
        <v>2.38159</v>
      </c>
      <c r="JM257">
        <v>1.54907</v>
      </c>
      <c r="JN257">
        <v>2.46704</v>
      </c>
      <c r="JO257">
        <v>46.1527</v>
      </c>
      <c r="JP257">
        <v>13.1864</v>
      </c>
      <c r="JQ257">
        <v>18</v>
      </c>
      <c r="JR257">
        <v>491.779</v>
      </c>
      <c r="JS257">
        <v>442.71</v>
      </c>
      <c r="JT257">
        <v>21.8477</v>
      </c>
      <c r="JU257">
        <v>32.3394</v>
      </c>
      <c r="JV257">
        <v>30.0006</v>
      </c>
      <c r="JW257">
        <v>32.2811</v>
      </c>
      <c r="JX257">
        <v>32.2011</v>
      </c>
      <c r="JY257">
        <v>36.6937</v>
      </c>
      <c r="JZ257">
        <v>37.0139</v>
      </c>
      <c r="KA257">
        <v>0</v>
      </c>
      <c r="KB257">
        <v>21.7951</v>
      </c>
      <c r="KC257">
        <v>754.9</v>
      </c>
      <c r="KD257">
        <v>17.9132</v>
      </c>
      <c r="KE257">
        <v>100.092</v>
      </c>
      <c r="KF257">
        <v>99.88939999999999</v>
      </c>
    </row>
    <row r="258" spans="1:292">
      <c r="A258">
        <v>238</v>
      </c>
      <c r="B258">
        <v>1686155701</v>
      </c>
      <c r="C258">
        <v>6450</v>
      </c>
      <c r="D258" t="s">
        <v>913</v>
      </c>
      <c r="E258" t="s">
        <v>914</v>
      </c>
      <c r="F258">
        <v>5</v>
      </c>
      <c r="G258" t="s">
        <v>824</v>
      </c>
      <c r="H258">
        <v>1686155693.160714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753.2501161217705</v>
      </c>
      <c r="AJ258">
        <v>725.5605454545454</v>
      </c>
      <c r="AK258">
        <v>3.363435610819222</v>
      </c>
      <c r="AL258">
        <v>66.85982906046087</v>
      </c>
      <c r="AM258">
        <f>(AO258 - AN258 + DX258*1E3/(8.314*(DZ258+273.15)) * AQ258/DW258 * AP258) * DW258/(100*DK258) * 1000/(1000 - AO258)</f>
        <v>0</v>
      </c>
      <c r="AN258">
        <v>17.86104224029931</v>
      </c>
      <c r="AO258">
        <v>19.34966181818181</v>
      </c>
      <c r="AP258">
        <v>-0.000349794521277804</v>
      </c>
      <c r="AQ258">
        <v>99.85709688366431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1.78</v>
      </c>
      <c r="DL258">
        <v>0.5</v>
      </c>
      <c r="DM258" t="s">
        <v>430</v>
      </c>
      <c r="DN258">
        <v>2</v>
      </c>
      <c r="DO258" t="b">
        <v>1</v>
      </c>
      <c r="DP258">
        <v>1686155693.160714</v>
      </c>
      <c r="DQ258">
        <v>687.174142857143</v>
      </c>
      <c r="DR258">
        <v>723.3052142857143</v>
      </c>
      <c r="DS258">
        <v>19.37338214285714</v>
      </c>
      <c r="DT258">
        <v>17.87309642857143</v>
      </c>
      <c r="DU258">
        <v>688.4179285714283</v>
      </c>
      <c r="DV258">
        <v>19.657975</v>
      </c>
      <c r="DW258">
        <v>500.0203571428571</v>
      </c>
      <c r="DX258">
        <v>90.70767857142857</v>
      </c>
      <c r="DY258">
        <v>0.1000214714285714</v>
      </c>
      <c r="DZ258">
        <v>26.77706428571429</v>
      </c>
      <c r="EA258">
        <v>28.08011071428572</v>
      </c>
      <c r="EB258">
        <v>999.9000000000002</v>
      </c>
      <c r="EC258">
        <v>0</v>
      </c>
      <c r="ED258">
        <v>0</v>
      </c>
      <c r="EE258">
        <v>9995.692499999999</v>
      </c>
      <c r="EF258">
        <v>0</v>
      </c>
      <c r="EG258">
        <v>165.9115357142857</v>
      </c>
      <c r="EH258">
        <v>-36.131225</v>
      </c>
      <c r="EI258">
        <v>700.7497500000001</v>
      </c>
      <c r="EJ258">
        <v>736.4682142857142</v>
      </c>
      <c r="EK258">
        <v>1.500283928571429</v>
      </c>
      <c r="EL258">
        <v>723.3052142857143</v>
      </c>
      <c r="EM258">
        <v>17.87309642857143</v>
      </c>
      <c r="EN258">
        <v>1.757313928571428</v>
      </c>
      <c r="EO258">
        <v>1.6212275</v>
      </c>
      <c r="EP258">
        <v>15.41218928571429</v>
      </c>
      <c r="EQ258">
        <v>14.16206071428572</v>
      </c>
      <c r="ER258">
        <v>2000.0075</v>
      </c>
      <c r="ES258">
        <v>0.9799990357142858</v>
      </c>
      <c r="ET258">
        <v>0.02000091428571428</v>
      </c>
      <c r="EU258">
        <v>0</v>
      </c>
      <c r="EV258">
        <v>235.6156428571429</v>
      </c>
      <c r="EW258">
        <v>5.00078</v>
      </c>
      <c r="EX258">
        <v>10328.71071428571</v>
      </c>
      <c r="EY258">
        <v>16379.68928571428</v>
      </c>
      <c r="EZ258">
        <v>43.32789285714285</v>
      </c>
      <c r="FA258">
        <v>44.83674999999999</v>
      </c>
      <c r="FB258">
        <v>44.02882142857142</v>
      </c>
      <c r="FC258">
        <v>44.35682142857142</v>
      </c>
      <c r="FD258">
        <v>44.11589285714285</v>
      </c>
      <c r="FE258">
        <v>1955.103928571428</v>
      </c>
      <c r="FF258">
        <v>39.90285714285715</v>
      </c>
      <c r="FG258">
        <v>0</v>
      </c>
      <c r="FH258">
        <v>1686155694.1</v>
      </c>
      <c r="FI258">
        <v>0</v>
      </c>
      <c r="FJ258">
        <v>235.5755769230769</v>
      </c>
      <c r="FK258">
        <v>-0.3674871925556207</v>
      </c>
      <c r="FL258">
        <v>970.6427330413821</v>
      </c>
      <c r="FM258">
        <v>10333.75</v>
      </c>
      <c r="FN258">
        <v>15</v>
      </c>
      <c r="FO258">
        <v>0</v>
      </c>
      <c r="FP258" t="s">
        <v>431</v>
      </c>
      <c r="FQ258">
        <v>1685208052.5</v>
      </c>
      <c r="FR258">
        <v>1685208070</v>
      </c>
      <c r="FS258">
        <v>0</v>
      </c>
      <c r="FT258">
        <v>0.013</v>
      </c>
      <c r="FU258">
        <v>-0.005</v>
      </c>
      <c r="FV258">
        <v>-0.464</v>
      </c>
      <c r="FW258">
        <v>-0.401</v>
      </c>
      <c r="FX258">
        <v>420</v>
      </c>
      <c r="FY258">
        <v>0</v>
      </c>
      <c r="FZ258">
        <v>0.03</v>
      </c>
      <c r="GA258">
        <v>0.02</v>
      </c>
      <c r="GB258">
        <v>-36.064935</v>
      </c>
      <c r="GC258">
        <v>-1.47362926829268</v>
      </c>
      <c r="GD258">
        <v>0.1538973433006562</v>
      </c>
      <c r="GE258">
        <v>0</v>
      </c>
      <c r="GF258">
        <v>1.49878475</v>
      </c>
      <c r="GG258">
        <v>0.01123305816134377</v>
      </c>
      <c r="GH258">
        <v>0.004743646270275619</v>
      </c>
      <c r="GI258">
        <v>1</v>
      </c>
      <c r="GJ258">
        <v>1</v>
      </c>
      <c r="GK258">
        <v>2</v>
      </c>
      <c r="GL258" t="s">
        <v>439</v>
      </c>
      <c r="GM258">
        <v>3.10173</v>
      </c>
      <c r="GN258">
        <v>2.75809</v>
      </c>
      <c r="GO258">
        <v>0.12806</v>
      </c>
      <c r="GP258">
        <v>0.132353</v>
      </c>
      <c r="GQ258">
        <v>0.0938813</v>
      </c>
      <c r="GR258">
        <v>0.0882062</v>
      </c>
      <c r="GS258">
        <v>22354.8</v>
      </c>
      <c r="GT258">
        <v>21896</v>
      </c>
      <c r="GU258">
        <v>26195.2</v>
      </c>
      <c r="GV258">
        <v>25588.3</v>
      </c>
      <c r="GW258">
        <v>38091.6</v>
      </c>
      <c r="GX258">
        <v>35405.9</v>
      </c>
      <c r="GY258">
        <v>45799.6</v>
      </c>
      <c r="GZ258">
        <v>42011.3</v>
      </c>
      <c r="HA258">
        <v>1.84575</v>
      </c>
      <c r="HB258">
        <v>1.74745</v>
      </c>
      <c r="HC258">
        <v>-0.0280514</v>
      </c>
      <c r="HD258">
        <v>0</v>
      </c>
      <c r="HE258">
        <v>28.5195</v>
      </c>
      <c r="HF258">
        <v>999.9</v>
      </c>
      <c r="HG258">
        <v>30.1</v>
      </c>
      <c r="HH258">
        <v>44.2</v>
      </c>
      <c r="HI258">
        <v>30.6886</v>
      </c>
      <c r="HJ258">
        <v>62.5607</v>
      </c>
      <c r="HK258">
        <v>27.3998</v>
      </c>
      <c r="HL258">
        <v>1</v>
      </c>
      <c r="HM258">
        <v>0.424179</v>
      </c>
      <c r="HN258">
        <v>5.47637</v>
      </c>
      <c r="HO258">
        <v>20.2169</v>
      </c>
      <c r="HP258">
        <v>5.21235</v>
      </c>
      <c r="HQ258">
        <v>11.98</v>
      </c>
      <c r="HR258">
        <v>4.96295</v>
      </c>
      <c r="HS258">
        <v>3.27425</v>
      </c>
      <c r="HT258">
        <v>9999</v>
      </c>
      <c r="HU258">
        <v>9999</v>
      </c>
      <c r="HV258">
        <v>9999</v>
      </c>
      <c r="HW258">
        <v>58.6</v>
      </c>
      <c r="HX258">
        <v>1.86399</v>
      </c>
      <c r="HY258">
        <v>1.8602</v>
      </c>
      <c r="HZ258">
        <v>1.85856</v>
      </c>
      <c r="IA258">
        <v>1.85989</v>
      </c>
      <c r="IB258">
        <v>1.85989</v>
      </c>
      <c r="IC258">
        <v>1.85851</v>
      </c>
      <c r="ID258">
        <v>1.85759</v>
      </c>
      <c r="IE258">
        <v>1.85242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-1.26</v>
      </c>
      <c r="IT258">
        <v>-0.2849</v>
      </c>
      <c r="IU258">
        <v>-0.7885906718864093</v>
      </c>
      <c r="IV258">
        <v>-0.0007240741224296705</v>
      </c>
      <c r="IW258">
        <v>1.394155135453638E-07</v>
      </c>
      <c r="IX258">
        <v>-7.009397865246837E-11</v>
      </c>
      <c r="IY258">
        <v>-0.2677907096197649</v>
      </c>
      <c r="IZ258">
        <v>-0.01839738240005131</v>
      </c>
      <c r="JA258">
        <v>0.0009886339832832726</v>
      </c>
      <c r="JB258">
        <v>-4.895939666473346E-06</v>
      </c>
      <c r="JC258">
        <v>3</v>
      </c>
      <c r="JD258">
        <v>2018</v>
      </c>
      <c r="JE258">
        <v>1</v>
      </c>
      <c r="JF258">
        <v>26</v>
      </c>
      <c r="JG258">
        <v>15794.1</v>
      </c>
      <c r="JH258">
        <v>15793.9</v>
      </c>
      <c r="JI258">
        <v>1.85669</v>
      </c>
      <c r="JJ258">
        <v>2.67334</v>
      </c>
      <c r="JK258">
        <v>1.49658</v>
      </c>
      <c r="JL258">
        <v>2.38159</v>
      </c>
      <c r="JM258">
        <v>1.54785</v>
      </c>
      <c r="JN258">
        <v>2.40356</v>
      </c>
      <c r="JO258">
        <v>46.1237</v>
      </c>
      <c r="JP258">
        <v>13.1601</v>
      </c>
      <c r="JQ258">
        <v>18</v>
      </c>
      <c r="JR258">
        <v>491.825</v>
      </c>
      <c r="JS258">
        <v>442.818</v>
      </c>
      <c r="JT258">
        <v>21.7756</v>
      </c>
      <c r="JU258">
        <v>32.3394</v>
      </c>
      <c r="JV258">
        <v>30.0004</v>
      </c>
      <c r="JW258">
        <v>32.2811</v>
      </c>
      <c r="JX258">
        <v>32.2011</v>
      </c>
      <c r="JY258">
        <v>37.2754</v>
      </c>
      <c r="JZ258">
        <v>37.0139</v>
      </c>
      <c r="KA258">
        <v>0</v>
      </c>
      <c r="KB258">
        <v>21.7183</v>
      </c>
      <c r="KC258">
        <v>774.942</v>
      </c>
      <c r="KD258">
        <v>17.9396</v>
      </c>
      <c r="KE258">
        <v>100.092</v>
      </c>
      <c r="KF258">
        <v>99.8886</v>
      </c>
    </row>
    <row r="259" spans="1:292">
      <c r="A259">
        <v>239</v>
      </c>
      <c r="B259">
        <v>1686155706.5</v>
      </c>
      <c r="C259">
        <v>6455.5</v>
      </c>
      <c r="D259" t="s">
        <v>915</v>
      </c>
      <c r="E259" t="s">
        <v>916</v>
      </c>
      <c r="F259">
        <v>5</v>
      </c>
      <c r="G259" t="s">
        <v>824</v>
      </c>
      <c r="H259">
        <v>1686155698.732143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771.8994592748362</v>
      </c>
      <c r="AJ259">
        <v>744.1811212121211</v>
      </c>
      <c r="AK259">
        <v>3.392694989433041</v>
      </c>
      <c r="AL259">
        <v>66.85982906046087</v>
      </c>
      <c r="AM259">
        <f>(AO259 - AN259 + DX259*1E3/(8.314*(DZ259+273.15)) * AQ259/DW259 * AP259) * DW259/(100*DK259) * 1000/(1000 - AO259)</f>
        <v>0</v>
      </c>
      <c r="AN259">
        <v>17.85190123971198</v>
      </c>
      <c r="AO259">
        <v>19.32861454545454</v>
      </c>
      <c r="AP259">
        <v>-0.0002748038660577778</v>
      </c>
      <c r="AQ259">
        <v>99.85709688366431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1.78</v>
      </c>
      <c r="DL259">
        <v>0.5</v>
      </c>
      <c r="DM259" t="s">
        <v>430</v>
      </c>
      <c r="DN259">
        <v>2</v>
      </c>
      <c r="DO259" t="b">
        <v>1</v>
      </c>
      <c r="DP259">
        <v>1686155698.732143</v>
      </c>
      <c r="DQ259">
        <v>705.6668214285713</v>
      </c>
      <c r="DR259">
        <v>741.9330714285715</v>
      </c>
      <c r="DS259">
        <v>19.35605714285714</v>
      </c>
      <c r="DT259">
        <v>17.86141071428571</v>
      </c>
      <c r="DU259">
        <v>706.9224285714287</v>
      </c>
      <c r="DV259">
        <v>19.64090714285715</v>
      </c>
      <c r="DW259">
        <v>500.0259642857142</v>
      </c>
      <c r="DX259">
        <v>90.70757857142857</v>
      </c>
      <c r="DY259">
        <v>0.1000158571428571</v>
      </c>
      <c r="DZ259">
        <v>26.761275</v>
      </c>
      <c r="EA259">
        <v>28.06840357142857</v>
      </c>
      <c r="EB259">
        <v>999.9000000000002</v>
      </c>
      <c r="EC259">
        <v>0</v>
      </c>
      <c r="ED259">
        <v>0</v>
      </c>
      <c r="EE259">
        <v>9999.375714285716</v>
      </c>
      <c r="EF259">
        <v>0</v>
      </c>
      <c r="EG259">
        <v>177.8688214285714</v>
      </c>
      <c r="EH259">
        <v>-36.26629285714285</v>
      </c>
      <c r="EI259">
        <v>719.5950714285713</v>
      </c>
      <c r="EJ259">
        <v>755.4260357142857</v>
      </c>
      <c r="EK259">
        <v>1.494647857142857</v>
      </c>
      <c r="EL259">
        <v>741.9330714285715</v>
      </c>
      <c r="EM259">
        <v>17.86141071428571</v>
      </c>
      <c r="EN259">
        <v>1.755741428571429</v>
      </c>
      <c r="EO259">
        <v>1.620165714285715</v>
      </c>
      <c r="EP259">
        <v>15.39822857142857</v>
      </c>
      <c r="EQ259">
        <v>14.15194642857143</v>
      </c>
      <c r="ER259">
        <v>2000.028214285714</v>
      </c>
      <c r="ES259">
        <v>0.98000125</v>
      </c>
      <c r="ET259">
        <v>0.0199986</v>
      </c>
      <c r="EU259">
        <v>0</v>
      </c>
      <c r="EV259">
        <v>235.6531071428572</v>
      </c>
      <c r="EW259">
        <v>5.00078</v>
      </c>
      <c r="EX259">
        <v>10639.86785714286</v>
      </c>
      <c r="EY259">
        <v>16379.86428571429</v>
      </c>
      <c r="EZ259">
        <v>43.32353571428572</v>
      </c>
      <c r="FA259">
        <v>44.83674999999999</v>
      </c>
      <c r="FB259">
        <v>43.8680357142857</v>
      </c>
      <c r="FC259">
        <v>44.35682142857142</v>
      </c>
      <c r="FD259">
        <v>44.13382142857143</v>
      </c>
      <c r="FE259">
        <v>1955.128214285714</v>
      </c>
      <c r="FF259">
        <v>39.89928571428572</v>
      </c>
      <c r="FG259">
        <v>0</v>
      </c>
      <c r="FH259">
        <v>1686155699.5</v>
      </c>
      <c r="FI259">
        <v>0</v>
      </c>
      <c r="FJ259">
        <v>235.62792</v>
      </c>
      <c r="FK259">
        <v>0.7778461494991442</v>
      </c>
      <c r="FL259">
        <v>5478.238451711803</v>
      </c>
      <c r="FM259">
        <v>10652.024</v>
      </c>
      <c r="FN259">
        <v>15</v>
      </c>
      <c r="FO259">
        <v>0</v>
      </c>
      <c r="FP259" t="s">
        <v>431</v>
      </c>
      <c r="FQ259">
        <v>1685208052.5</v>
      </c>
      <c r="FR259">
        <v>1685208070</v>
      </c>
      <c r="FS259">
        <v>0</v>
      </c>
      <c r="FT259">
        <v>0.013</v>
      </c>
      <c r="FU259">
        <v>-0.005</v>
      </c>
      <c r="FV259">
        <v>-0.464</v>
      </c>
      <c r="FW259">
        <v>-0.401</v>
      </c>
      <c r="FX259">
        <v>420</v>
      </c>
      <c r="FY259">
        <v>0</v>
      </c>
      <c r="FZ259">
        <v>0.03</v>
      </c>
      <c r="GA259">
        <v>0.02</v>
      </c>
      <c r="GB259">
        <v>-36.2112975609756</v>
      </c>
      <c r="GC259">
        <v>-1.520747038327462</v>
      </c>
      <c r="GD259">
        <v>0.160192336359132</v>
      </c>
      <c r="GE259">
        <v>0</v>
      </c>
      <c r="GF259">
        <v>1.496642926829268</v>
      </c>
      <c r="GG259">
        <v>-0.06405721254355116</v>
      </c>
      <c r="GH259">
        <v>0.007189439492349741</v>
      </c>
      <c r="GI259">
        <v>1</v>
      </c>
      <c r="GJ259">
        <v>1</v>
      </c>
      <c r="GK259">
        <v>2</v>
      </c>
      <c r="GL259" t="s">
        <v>439</v>
      </c>
      <c r="GM259">
        <v>3.10186</v>
      </c>
      <c r="GN259">
        <v>2.75809</v>
      </c>
      <c r="GO259">
        <v>0.130283</v>
      </c>
      <c r="GP259">
        <v>0.134539</v>
      </c>
      <c r="GQ259">
        <v>0.0938093</v>
      </c>
      <c r="GR259">
        <v>0.0881788</v>
      </c>
      <c r="GS259">
        <v>22297.9</v>
      </c>
      <c r="GT259">
        <v>21841</v>
      </c>
      <c r="GU259">
        <v>26195.3</v>
      </c>
      <c r="GV259">
        <v>25588.5</v>
      </c>
      <c r="GW259">
        <v>38095.1</v>
      </c>
      <c r="GX259">
        <v>35407.1</v>
      </c>
      <c r="GY259">
        <v>45799.8</v>
      </c>
      <c r="GZ259">
        <v>42011.2</v>
      </c>
      <c r="HA259">
        <v>1.8459</v>
      </c>
      <c r="HB259">
        <v>1.7477</v>
      </c>
      <c r="HC259">
        <v>-0.02902</v>
      </c>
      <c r="HD259">
        <v>0</v>
      </c>
      <c r="HE259">
        <v>28.532</v>
      </c>
      <c r="HF259">
        <v>999.9</v>
      </c>
      <c r="HG259">
        <v>30.1</v>
      </c>
      <c r="HH259">
        <v>44.2</v>
      </c>
      <c r="HI259">
        <v>30.6877</v>
      </c>
      <c r="HJ259">
        <v>62.3907</v>
      </c>
      <c r="HK259">
        <v>27.3718</v>
      </c>
      <c r="HL259">
        <v>1</v>
      </c>
      <c r="HM259">
        <v>0.424352</v>
      </c>
      <c r="HN259">
        <v>5.52057</v>
      </c>
      <c r="HO259">
        <v>20.2159</v>
      </c>
      <c r="HP259">
        <v>5.2113</v>
      </c>
      <c r="HQ259">
        <v>11.98</v>
      </c>
      <c r="HR259">
        <v>4.9629</v>
      </c>
      <c r="HS259">
        <v>3.27418</v>
      </c>
      <c r="HT259">
        <v>9999</v>
      </c>
      <c r="HU259">
        <v>9999</v>
      </c>
      <c r="HV259">
        <v>9999</v>
      </c>
      <c r="HW259">
        <v>58.6</v>
      </c>
      <c r="HX259">
        <v>1.86401</v>
      </c>
      <c r="HY259">
        <v>1.8602</v>
      </c>
      <c r="HZ259">
        <v>1.85854</v>
      </c>
      <c r="IA259">
        <v>1.85989</v>
      </c>
      <c r="IB259">
        <v>1.85987</v>
      </c>
      <c r="IC259">
        <v>1.8585</v>
      </c>
      <c r="ID259">
        <v>1.85759</v>
      </c>
      <c r="IE259">
        <v>1.85241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-1.272</v>
      </c>
      <c r="IT259">
        <v>-0.2852</v>
      </c>
      <c r="IU259">
        <v>-0.7885906718864093</v>
      </c>
      <c r="IV259">
        <v>-0.0007240741224296705</v>
      </c>
      <c r="IW259">
        <v>1.394155135453638E-07</v>
      </c>
      <c r="IX259">
        <v>-7.009397865246837E-11</v>
      </c>
      <c r="IY259">
        <v>-0.2677907096197649</v>
      </c>
      <c r="IZ259">
        <v>-0.01839738240005131</v>
      </c>
      <c r="JA259">
        <v>0.0009886339832832726</v>
      </c>
      <c r="JB259">
        <v>-4.895939666473346E-06</v>
      </c>
      <c r="JC259">
        <v>3</v>
      </c>
      <c r="JD259">
        <v>2018</v>
      </c>
      <c r="JE259">
        <v>1</v>
      </c>
      <c r="JF259">
        <v>26</v>
      </c>
      <c r="JG259">
        <v>15794.2</v>
      </c>
      <c r="JH259">
        <v>15793.9</v>
      </c>
      <c r="JI259">
        <v>1.89453</v>
      </c>
      <c r="JJ259">
        <v>2.67578</v>
      </c>
      <c r="JK259">
        <v>1.49658</v>
      </c>
      <c r="JL259">
        <v>2.38159</v>
      </c>
      <c r="JM259">
        <v>1.54907</v>
      </c>
      <c r="JN259">
        <v>2.44873</v>
      </c>
      <c r="JO259">
        <v>46.1237</v>
      </c>
      <c r="JP259">
        <v>13.1776</v>
      </c>
      <c r="JQ259">
        <v>18</v>
      </c>
      <c r="JR259">
        <v>491.915</v>
      </c>
      <c r="JS259">
        <v>442.993</v>
      </c>
      <c r="JT259">
        <v>21.6903</v>
      </c>
      <c r="JU259">
        <v>32.3394</v>
      </c>
      <c r="JV259">
        <v>30.0004</v>
      </c>
      <c r="JW259">
        <v>32.2811</v>
      </c>
      <c r="JX259">
        <v>32.204</v>
      </c>
      <c r="JY259">
        <v>38.0277</v>
      </c>
      <c r="JZ259">
        <v>36.7345</v>
      </c>
      <c r="KA259">
        <v>0</v>
      </c>
      <c r="KB259">
        <v>21.6583</v>
      </c>
      <c r="KC259">
        <v>788.322</v>
      </c>
      <c r="KD259">
        <v>17.9805</v>
      </c>
      <c r="KE259">
        <v>100.092</v>
      </c>
      <c r="KF259">
        <v>99.8887</v>
      </c>
    </row>
    <row r="260" spans="1:292">
      <c r="A260">
        <v>240</v>
      </c>
      <c r="B260">
        <v>1686155711</v>
      </c>
      <c r="C260">
        <v>6460</v>
      </c>
      <c r="D260" t="s">
        <v>917</v>
      </c>
      <c r="E260" t="s">
        <v>918</v>
      </c>
      <c r="F260">
        <v>5</v>
      </c>
      <c r="G260" t="s">
        <v>824</v>
      </c>
      <c r="H260">
        <v>1686155703.178571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787.4139600511616</v>
      </c>
      <c r="AJ260">
        <v>759.4485393939394</v>
      </c>
      <c r="AK260">
        <v>3.395702454192564</v>
      </c>
      <c r="AL260">
        <v>66.85982906046087</v>
      </c>
      <c r="AM260">
        <f>(AO260 - AN260 + DX260*1E3/(8.314*(DZ260+273.15)) * AQ260/DW260 * AP260) * DW260/(100*DK260) * 1000/(1000 - AO260)</f>
        <v>0</v>
      </c>
      <c r="AN260">
        <v>17.86574959097947</v>
      </c>
      <c r="AO260">
        <v>19.31864060606061</v>
      </c>
      <c r="AP260">
        <v>-0.0001927212946676331</v>
      </c>
      <c r="AQ260">
        <v>99.85709688366431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1.78</v>
      </c>
      <c r="DL260">
        <v>0.5</v>
      </c>
      <c r="DM260" t="s">
        <v>430</v>
      </c>
      <c r="DN260">
        <v>2</v>
      </c>
      <c r="DO260" t="b">
        <v>1</v>
      </c>
      <c r="DP260">
        <v>1686155703.178571</v>
      </c>
      <c r="DQ260">
        <v>720.4271071428572</v>
      </c>
      <c r="DR260">
        <v>756.8531071428571</v>
      </c>
      <c r="DS260">
        <v>19.340075</v>
      </c>
      <c r="DT260">
        <v>17.86095714285714</v>
      </c>
      <c r="DU260">
        <v>721.6920714285714</v>
      </c>
      <c r="DV260">
        <v>19.62515357142857</v>
      </c>
      <c r="DW260">
        <v>500.0166071428571</v>
      </c>
      <c r="DX260">
        <v>90.70758928571431</v>
      </c>
      <c r="DY260">
        <v>0.09999756071428571</v>
      </c>
      <c r="DZ260">
        <v>26.74713214285714</v>
      </c>
      <c r="EA260">
        <v>28.06183928571429</v>
      </c>
      <c r="EB260">
        <v>999.9000000000002</v>
      </c>
      <c r="EC260">
        <v>0</v>
      </c>
      <c r="ED260">
        <v>0</v>
      </c>
      <c r="EE260">
        <v>9996.271428571428</v>
      </c>
      <c r="EF260">
        <v>0</v>
      </c>
      <c r="EG260">
        <v>212.9870357142857</v>
      </c>
      <c r="EH260">
        <v>-36.42589642857143</v>
      </c>
      <c r="EI260">
        <v>734.6347857142857</v>
      </c>
      <c r="EJ260">
        <v>770.6171071428572</v>
      </c>
      <c r="EK260">
        <v>1.479108571428572</v>
      </c>
      <c r="EL260">
        <v>756.8531071428571</v>
      </c>
      <c r="EM260">
        <v>17.86095714285714</v>
      </c>
      <c r="EN260">
        <v>1.754291428571429</v>
      </c>
      <c r="EO260">
        <v>1.620124642857143</v>
      </c>
      <c r="EP260">
        <v>15.38535357142857</v>
      </c>
      <c r="EQ260">
        <v>14.15155714285714</v>
      </c>
      <c r="ER260">
        <v>2000.025714285714</v>
      </c>
      <c r="ES260">
        <v>0.9800022142857143</v>
      </c>
      <c r="ET260">
        <v>0.019997575</v>
      </c>
      <c r="EU260">
        <v>0</v>
      </c>
      <c r="EV260">
        <v>235.6916428571429</v>
      </c>
      <c r="EW260">
        <v>5.00078</v>
      </c>
      <c r="EX260">
        <v>10974.06785714286</v>
      </c>
      <c r="EY260">
        <v>16379.85357142857</v>
      </c>
      <c r="EZ260">
        <v>43.31017857142857</v>
      </c>
      <c r="FA260">
        <v>44.83449999999998</v>
      </c>
      <c r="FB260">
        <v>43.86578571428571</v>
      </c>
      <c r="FC260">
        <v>44.34571428571428</v>
      </c>
      <c r="FD260">
        <v>44.16282142857143</v>
      </c>
      <c r="FE260">
        <v>1955.127142857142</v>
      </c>
      <c r="FF260">
        <v>39.89785714285716</v>
      </c>
      <c r="FG260">
        <v>0</v>
      </c>
      <c r="FH260">
        <v>1686155704.3</v>
      </c>
      <c r="FI260">
        <v>0</v>
      </c>
      <c r="FJ260">
        <v>235.66964</v>
      </c>
      <c r="FK260">
        <v>-0.08938462594674136</v>
      </c>
      <c r="FL260">
        <v>5612.007702351264</v>
      </c>
      <c r="FM260">
        <v>11024.788</v>
      </c>
      <c r="FN260">
        <v>15</v>
      </c>
      <c r="FO260">
        <v>0</v>
      </c>
      <c r="FP260" t="s">
        <v>431</v>
      </c>
      <c r="FQ260">
        <v>1685208052.5</v>
      </c>
      <c r="FR260">
        <v>1685208070</v>
      </c>
      <c r="FS260">
        <v>0</v>
      </c>
      <c r="FT260">
        <v>0.013</v>
      </c>
      <c r="FU260">
        <v>-0.005</v>
      </c>
      <c r="FV260">
        <v>-0.464</v>
      </c>
      <c r="FW260">
        <v>-0.401</v>
      </c>
      <c r="FX260">
        <v>420</v>
      </c>
      <c r="FY260">
        <v>0</v>
      </c>
      <c r="FZ260">
        <v>0.03</v>
      </c>
      <c r="GA260">
        <v>0.02</v>
      </c>
      <c r="GB260">
        <v>-36.32130975609756</v>
      </c>
      <c r="GC260">
        <v>-2.014781184668949</v>
      </c>
      <c r="GD260">
        <v>0.2030068337247909</v>
      </c>
      <c r="GE260">
        <v>0</v>
      </c>
      <c r="GF260">
        <v>1.487523414634146</v>
      </c>
      <c r="GG260">
        <v>-0.1656215331010432</v>
      </c>
      <c r="GH260">
        <v>0.01868413995615663</v>
      </c>
      <c r="GI260">
        <v>1</v>
      </c>
      <c r="GJ260">
        <v>1</v>
      </c>
      <c r="GK260">
        <v>2</v>
      </c>
      <c r="GL260" t="s">
        <v>439</v>
      </c>
      <c r="GM260">
        <v>3.10175</v>
      </c>
      <c r="GN260">
        <v>2.75797</v>
      </c>
      <c r="GO260">
        <v>0.132072</v>
      </c>
      <c r="GP260">
        <v>0.136303</v>
      </c>
      <c r="GQ260">
        <v>0.0937843</v>
      </c>
      <c r="GR260">
        <v>0.0883307</v>
      </c>
      <c r="GS260">
        <v>22252</v>
      </c>
      <c r="GT260">
        <v>21796.4</v>
      </c>
      <c r="GU260">
        <v>26195.3</v>
      </c>
      <c r="GV260">
        <v>25588.4</v>
      </c>
      <c r="GW260">
        <v>38096.3</v>
      </c>
      <c r="GX260">
        <v>35401.3</v>
      </c>
      <c r="GY260">
        <v>45799.7</v>
      </c>
      <c r="GZ260">
        <v>42011</v>
      </c>
      <c r="HA260">
        <v>1.84568</v>
      </c>
      <c r="HB260">
        <v>1.74772</v>
      </c>
      <c r="HC260">
        <v>-0.0306219</v>
      </c>
      <c r="HD260">
        <v>0</v>
      </c>
      <c r="HE260">
        <v>28.5416</v>
      </c>
      <c r="HF260">
        <v>999.9</v>
      </c>
      <c r="HG260">
        <v>30.1</v>
      </c>
      <c r="HH260">
        <v>44.2</v>
      </c>
      <c r="HI260">
        <v>30.6888</v>
      </c>
      <c r="HJ260">
        <v>62.4307</v>
      </c>
      <c r="HK260">
        <v>27.5761</v>
      </c>
      <c r="HL260">
        <v>1</v>
      </c>
      <c r="HM260">
        <v>0.424533</v>
      </c>
      <c r="HN260">
        <v>5.50422</v>
      </c>
      <c r="HO260">
        <v>20.2168</v>
      </c>
      <c r="HP260">
        <v>5.21205</v>
      </c>
      <c r="HQ260">
        <v>11.98</v>
      </c>
      <c r="HR260">
        <v>4.9635</v>
      </c>
      <c r="HS260">
        <v>3.27433</v>
      </c>
      <c r="HT260">
        <v>9999</v>
      </c>
      <c r="HU260">
        <v>9999</v>
      </c>
      <c r="HV260">
        <v>9999</v>
      </c>
      <c r="HW260">
        <v>58.6</v>
      </c>
      <c r="HX260">
        <v>1.86398</v>
      </c>
      <c r="HY260">
        <v>1.8602</v>
      </c>
      <c r="HZ260">
        <v>1.85852</v>
      </c>
      <c r="IA260">
        <v>1.85989</v>
      </c>
      <c r="IB260">
        <v>1.85986</v>
      </c>
      <c r="IC260">
        <v>1.8585</v>
      </c>
      <c r="ID260">
        <v>1.85757</v>
      </c>
      <c r="IE260">
        <v>1.85242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-1.281</v>
      </c>
      <c r="IT260">
        <v>-0.2854</v>
      </c>
      <c r="IU260">
        <v>-0.7885906718864093</v>
      </c>
      <c r="IV260">
        <v>-0.0007240741224296705</v>
      </c>
      <c r="IW260">
        <v>1.394155135453638E-07</v>
      </c>
      <c r="IX260">
        <v>-7.009397865246837E-11</v>
      </c>
      <c r="IY260">
        <v>-0.2677907096197649</v>
      </c>
      <c r="IZ260">
        <v>-0.01839738240005131</v>
      </c>
      <c r="JA260">
        <v>0.0009886339832832726</v>
      </c>
      <c r="JB260">
        <v>-4.895939666473346E-06</v>
      </c>
      <c r="JC260">
        <v>3</v>
      </c>
      <c r="JD260">
        <v>2018</v>
      </c>
      <c r="JE260">
        <v>1</v>
      </c>
      <c r="JF260">
        <v>26</v>
      </c>
      <c r="JG260">
        <v>15794.3</v>
      </c>
      <c r="JH260">
        <v>15794</v>
      </c>
      <c r="JI260">
        <v>1.92261</v>
      </c>
      <c r="JJ260">
        <v>2.66357</v>
      </c>
      <c r="JK260">
        <v>1.49658</v>
      </c>
      <c r="JL260">
        <v>2.38159</v>
      </c>
      <c r="JM260">
        <v>1.54907</v>
      </c>
      <c r="JN260">
        <v>2.4707</v>
      </c>
      <c r="JO260">
        <v>46.1237</v>
      </c>
      <c r="JP260">
        <v>13.1776</v>
      </c>
      <c r="JQ260">
        <v>18</v>
      </c>
      <c r="JR260">
        <v>491.779</v>
      </c>
      <c r="JS260">
        <v>443.008</v>
      </c>
      <c r="JT260">
        <v>21.6367</v>
      </c>
      <c r="JU260">
        <v>32.3394</v>
      </c>
      <c r="JV260">
        <v>30.0001</v>
      </c>
      <c r="JW260">
        <v>32.2811</v>
      </c>
      <c r="JX260">
        <v>32.204</v>
      </c>
      <c r="JY260">
        <v>38.6054</v>
      </c>
      <c r="JZ260">
        <v>36.7345</v>
      </c>
      <c r="KA260">
        <v>0</v>
      </c>
      <c r="KB260">
        <v>21.6023</v>
      </c>
      <c r="KC260">
        <v>808.359</v>
      </c>
      <c r="KD260">
        <v>18.0005</v>
      </c>
      <c r="KE260">
        <v>100.092</v>
      </c>
      <c r="KF260">
        <v>99.8883</v>
      </c>
    </row>
    <row r="261" spans="1:292">
      <c r="A261">
        <v>241</v>
      </c>
      <c r="B261">
        <v>1686155716.5</v>
      </c>
      <c r="C261">
        <v>6465.5</v>
      </c>
      <c r="D261" t="s">
        <v>919</v>
      </c>
      <c r="E261" t="s">
        <v>920</v>
      </c>
      <c r="F261">
        <v>5</v>
      </c>
      <c r="G261" t="s">
        <v>824</v>
      </c>
      <c r="H261">
        <v>1686155708.75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806.1954027193275</v>
      </c>
      <c r="AJ261">
        <v>778.0893272727275</v>
      </c>
      <c r="AK261">
        <v>3.397909619872471</v>
      </c>
      <c r="AL261">
        <v>66.85982906046087</v>
      </c>
      <c r="AM261">
        <f>(AO261 - AN261 + DX261*1E3/(8.314*(DZ261+273.15)) * AQ261/DW261 * AP261) * DW261/(100*DK261) * 1000/(1000 - AO261)</f>
        <v>0</v>
      </c>
      <c r="AN261">
        <v>17.89968049752182</v>
      </c>
      <c r="AO261">
        <v>19.32271212121211</v>
      </c>
      <c r="AP261">
        <v>5.438654764428863E-05</v>
      </c>
      <c r="AQ261">
        <v>99.85709688366431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1.78</v>
      </c>
      <c r="DL261">
        <v>0.5</v>
      </c>
      <c r="DM261" t="s">
        <v>430</v>
      </c>
      <c r="DN261">
        <v>2</v>
      </c>
      <c r="DO261" t="b">
        <v>1</v>
      </c>
      <c r="DP261">
        <v>1686155708.75</v>
      </c>
      <c r="DQ261">
        <v>738.9265714285714</v>
      </c>
      <c r="DR261">
        <v>775.5328928571428</v>
      </c>
      <c r="DS261">
        <v>19.32714642857143</v>
      </c>
      <c r="DT261">
        <v>17.87602857142857</v>
      </c>
      <c r="DU261">
        <v>740.2032142857144</v>
      </c>
      <c r="DV261">
        <v>19.61241428571429</v>
      </c>
      <c r="DW261">
        <v>500.0290714285715</v>
      </c>
      <c r="DX261">
        <v>90.70689285714288</v>
      </c>
      <c r="DY261">
        <v>0.1000225428571428</v>
      </c>
      <c r="DZ261">
        <v>26.73158928571429</v>
      </c>
      <c r="EA261">
        <v>28.04515</v>
      </c>
      <c r="EB261">
        <v>999.9000000000002</v>
      </c>
      <c r="EC261">
        <v>0</v>
      </c>
      <c r="ED261">
        <v>0</v>
      </c>
      <c r="EE261">
        <v>9995.179285714286</v>
      </c>
      <c r="EF261">
        <v>0</v>
      </c>
      <c r="EG261">
        <v>262.3853928571428</v>
      </c>
      <c r="EH261">
        <v>-36.60618928571429</v>
      </c>
      <c r="EI261">
        <v>753.4892499999999</v>
      </c>
      <c r="EJ261">
        <v>789.6489285714287</v>
      </c>
      <c r="EK261">
        <v>1.451103214285715</v>
      </c>
      <c r="EL261">
        <v>775.5328928571428</v>
      </c>
      <c r="EM261">
        <v>17.87602857142857</v>
      </c>
      <c r="EN261">
        <v>1.753105357142857</v>
      </c>
      <c r="EO261">
        <v>1.621479642857143</v>
      </c>
      <c r="EP261">
        <v>15.37481071428572</v>
      </c>
      <c r="EQ261">
        <v>14.16444642857143</v>
      </c>
      <c r="ER261">
        <v>1999.997142857143</v>
      </c>
      <c r="ES261">
        <v>0.980006142857143</v>
      </c>
      <c r="ET261">
        <v>0.01999348928571428</v>
      </c>
      <c r="EU261">
        <v>0</v>
      </c>
      <c r="EV261">
        <v>235.6712142857143</v>
      </c>
      <c r="EW261">
        <v>5.00078</v>
      </c>
      <c r="EX261">
        <v>11277.90714285714</v>
      </c>
      <c r="EY261">
        <v>16379.64642857143</v>
      </c>
      <c r="EZ261">
        <v>43.31460714285713</v>
      </c>
      <c r="FA261">
        <v>44.83899999999999</v>
      </c>
      <c r="FB261">
        <v>43.91042857142856</v>
      </c>
      <c r="FC261">
        <v>44.34128571428572</v>
      </c>
      <c r="FD261">
        <v>44.16735714285715</v>
      </c>
      <c r="FE261">
        <v>1955.107142857143</v>
      </c>
      <c r="FF261">
        <v>39.89000000000001</v>
      </c>
      <c r="FG261">
        <v>0</v>
      </c>
      <c r="FH261">
        <v>1686155709.7</v>
      </c>
      <c r="FI261">
        <v>0</v>
      </c>
      <c r="FJ261">
        <v>235.6449615384615</v>
      </c>
      <c r="FK261">
        <v>-1.326324800956341</v>
      </c>
      <c r="FL261">
        <v>1095.98290864191</v>
      </c>
      <c r="FM261">
        <v>11301.67307692307</v>
      </c>
      <c r="FN261">
        <v>15</v>
      </c>
      <c r="FO261">
        <v>0</v>
      </c>
      <c r="FP261" t="s">
        <v>431</v>
      </c>
      <c r="FQ261">
        <v>1685208052.5</v>
      </c>
      <c r="FR261">
        <v>1685208070</v>
      </c>
      <c r="FS261">
        <v>0</v>
      </c>
      <c r="FT261">
        <v>0.013</v>
      </c>
      <c r="FU261">
        <v>-0.005</v>
      </c>
      <c r="FV261">
        <v>-0.464</v>
      </c>
      <c r="FW261">
        <v>-0.401</v>
      </c>
      <c r="FX261">
        <v>420</v>
      </c>
      <c r="FY261">
        <v>0</v>
      </c>
      <c r="FZ261">
        <v>0.03</v>
      </c>
      <c r="GA261">
        <v>0.02</v>
      </c>
      <c r="GB261">
        <v>-36.49023902439023</v>
      </c>
      <c r="GC261">
        <v>-2.0055052264809</v>
      </c>
      <c r="GD261">
        <v>0.2016702728834917</v>
      </c>
      <c r="GE261">
        <v>0</v>
      </c>
      <c r="GF261">
        <v>1.468083902439024</v>
      </c>
      <c r="GG261">
        <v>-0.293203275261324</v>
      </c>
      <c r="GH261">
        <v>0.03037778343188298</v>
      </c>
      <c r="GI261">
        <v>1</v>
      </c>
      <c r="GJ261">
        <v>1</v>
      </c>
      <c r="GK261">
        <v>2</v>
      </c>
      <c r="GL261" t="s">
        <v>439</v>
      </c>
      <c r="GM261">
        <v>3.10181</v>
      </c>
      <c r="GN261">
        <v>2.75795</v>
      </c>
      <c r="GO261">
        <v>0.134249</v>
      </c>
      <c r="GP261">
        <v>0.13844</v>
      </c>
      <c r="GQ261">
        <v>0.0937994</v>
      </c>
      <c r="GR261">
        <v>0.0884687</v>
      </c>
      <c r="GS261">
        <v>22196.4</v>
      </c>
      <c r="GT261">
        <v>21742.6</v>
      </c>
      <c r="GU261">
        <v>26195.6</v>
      </c>
      <c r="GV261">
        <v>25588.6</v>
      </c>
      <c r="GW261">
        <v>38096.1</v>
      </c>
      <c r="GX261">
        <v>35396.3</v>
      </c>
      <c r="GY261">
        <v>45799.9</v>
      </c>
      <c r="GZ261">
        <v>42011.2</v>
      </c>
      <c r="HA261">
        <v>1.8456</v>
      </c>
      <c r="HB261">
        <v>1.74795</v>
      </c>
      <c r="HC261">
        <v>-0.0326522</v>
      </c>
      <c r="HD261">
        <v>0</v>
      </c>
      <c r="HE261">
        <v>28.5531</v>
      </c>
      <c r="HF261">
        <v>999.9</v>
      </c>
      <c r="HG261">
        <v>30.1</v>
      </c>
      <c r="HH261">
        <v>44.2</v>
      </c>
      <c r="HI261">
        <v>30.6884</v>
      </c>
      <c r="HJ261">
        <v>62.4407</v>
      </c>
      <c r="HK261">
        <v>27.52</v>
      </c>
      <c r="HL261">
        <v>1</v>
      </c>
      <c r="HM261">
        <v>0.424258</v>
      </c>
      <c r="HN261">
        <v>5.50936</v>
      </c>
      <c r="HO261">
        <v>20.2169</v>
      </c>
      <c r="HP261">
        <v>5.21325</v>
      </c>
      <c r="HQ261">
        <v>11.98</v>
      </c>
      <c r="HR261">
        <v>4.96365</v>
      </c>
      <c r="HS261">
        <v>3.27443</v>
      </c>
      <c r="HT261">
        <v>9999</v>
      </c>
      <c r="HU261">
        <v>9999</v>
      </c>
      <c r="HV261">
        <v>9999</v>
      </c>
      <c r="HW261">
        <v>58.6</v>
      </c>
      <c r="HX261">
        <v>1.864</v>
      </c>
      <c r="HY261">
        <v>1.86019</v>
      </c>
      <c r="HZ261">
        <v>1.85853</v>
      </c>
      <c r="IA261">
        <v>1.85989</v>
      </c>
      <c r="IB261">
        <v>1.85989</v>
      </c>
      <c r="IC261">
        <v>1.85849</v>
      </c>
      <c r="ID261">
        <v>1.85758</v>
      </c>
      <c r="IE261">
        <v>1.85241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-1.293</v>
      </c>
      <c r="IT261">
        <v>-0.2853</v>
      </c>
      <c r="IU261">
        <v>-0.7885906718864093</v>
      </c>
      <c r="IV261">
        <v>-0.0007240741224296705</v>
      </c>
      <c r="IW261">
        <v>1.394155135453638E-07</v>
      </c>
      <c r="IX261">
        <v>-7.009397865246837E-11</v>
      </c>
      <c r="IY261">
        <v>-0.2677907096197649</v>
      </c>
      <c r="IZ261">
        <v>-0.01839738240005131</v>
      </c>
      <c r="JA261">
        <v>0.0009886339832832726</v>
      </c>
      <c r="JB261">
        <v>-4.895939666473346E-06</v>
      </c>
      <c r="JC261">
        <v>3</v>
      </c>
      <c r="JD261">
        <v>2018</v>
      </c>
      <c r="JE261">
        <v>1</v>
      </c>
      <c r="JF261">
        <v>26</v>
      </c>
      <c r="JG261">
        <v>15794.4</v>
      </c>
      <c r="JH261">
        <v>15794.1</v>
      </c>
      <c r="JI261">
        <v>1.96045</v>
      </c>
      <c r="JJ261">
        <v>2.67334</v>
      </c>
      <c r="JK261">
        <v>1.49658</v>
      </c>
      <c r="JL261">
        <v>2.38037</v>
      </c>
      <c r="JM261">
        <v>1.54785</v>
      </c>
      <c r="JN261">
        <v>2.36694</v>
      </c>
      <c r="JO261">
        <v>46.1237</v>
      </c>
      <c r="JP261">
        <v>13.1601</v>
      </c>
      <c r="JQ261">
        <v>18</v>
      </c>
      <c r="JR261">
        <v>491.734</v>
      </c>
      <c r="JS261">
        <v>443.148</v>
      </c>
      <c r="JT261">
        <v>21.5787</v>
      </c>
      <c r="JU261">
        <v>32.3394</v>
      </c>
      <c r="JV261">
        <v>30</v>
      </c>
      <c r="JW261">
        <v>32.2811</v>
      </c>
      <c r="JX261">
        <v>32.204</v>
      </c>
      <c r="JY261">
        <v>39.3509</v>
      </c>
      <c r="JZ261">
        <v>36.4588</v>
      </c>
      <c r="KA261">
        <v>0</v>
      </c>
      <c r="KB261">
        <v>21.5633</v>
      </c>
      <c r="KC261">
        <v>821.725</v>
      </c>
      <c r="KD261">
        <v>18.0246</v>
      </c>
      <c r="KE261">
        <v>100.093</v>
      </c>
      <c r="KF261">
        <v>99.88890000000001</v>
      </c>
    </row>
    <row r="262" spans="1:292">
      <c r="A262">
        <v>242</v>
      </c>
      <c r="B262">
        <v>1686155721</v>
      </c>
      <c r="C262">
        <v>6470</v>
      </c>
      <c r="D262" t="s">
        <v>921</v>
      </c>
      <c r="E262" t="s">
        <v>922</v>
      </c>
      <c r="F262">
        <v>5</v>
      </c>
      <c r="G262" t="s">
        <v>824</v>
      </c>
      <c r="H262">
        <v>1686155713.178571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821.5747545357284</v>
      </c>
      <c r="AJ262">
        <v>793.4149939393938</v>
      </c>
      <c r="AK262">
        <v>3.399679964707565</v>
      </c>
      <c r="AL262">
        <v>66.85982906046087</v>
      </c>
      <c r="AM262">
        <f>(AO262 - AN262 + DX262*1E3/(8.314*(DZ262+273.15)) * AQ262/DW262 * AP262) * DW262/(100*DK262) * 1000/(1000 - AO262)</f>
        <v>0</v>
      </c>
      <c r="AN262">
        <v>17.94685031883845</v>
      </c>
      <c r="AO262">
        <v>19.33851878787879</v>
      </c>
      <c r="AP262">
        <v>0.0001708344780278164</v>
      </c>
      <c r="AQ262">
        <v>99.85709688366431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1.78</v>
      </c>
      <c r="DL262">
        <v>0.5</v>
      </c>
      <c r="DM262" t="s">
        <v>430</v>
      </c>
      <c r="DN262">
        <v>2</v>
      </c>
      <c r="DO262" t="b">
        <v>1</v>
      </c>
      <c r="DP262">
        <v>1686155713.178571</v>
      </c>
      <c r="DQ262">
        <v>753.6744642857144</v>
      </c>
      <c r="DR262">
        <v>790.3893928571428</v>
      </c>
      <c r="DS262">
        <v>19.32475714285714</v>
      </c>
      <c r="DT262">
        <v>17.902625</v>
      </c>
      <c r="DU262">
        <v>754.9603571428571</v>
      </c>
      <c r="DV262">
        <v>19.61004642857143</v>
      </c>
      <c r="DW262">
        <v>500.0059642857142</v>
      </c>
      <c r="DX262">
        <v>90.70649285714285</v>
      </c>
      <c r="DY262">
        <v>0.1000070964285714</v>
      </c>
      <c r="DZ262">
        <v>26.71992857142857</v>
      </c>
      <c r="EA262">
        <v>28.03546071428572</v>
      </c>
      <c r="EB262">
        <v>999.9000000000002</v>
      </c>
      <c r="EC262">
        <v>0</v>
      </c>
      <c r="ED262">
        <v>0</v>
      </c>
      <c r="EE262">
        <v>9988.058571428572</v>
      </c>
      <c r="EF262">
        <v>0</v>
      </c>
      <c r="EG262">
        <v>284.5351071428571</v>
      </c>
      <c r="EH262">
        <v>-36.71491785714285</v>
      </c>
      <c r="EI262">
        <v>768.5260357142859</v>
      </c>
      <c r="EJ262">
        <v>804.7978214285713</v>
      </c>
      <c r="EK262">
        <v>1.422106785714286</v>
      </c>
      <c r="EL262">
        <v>790.3893928571428</v>
      </c>
      <c r="EM262">
        <v>17.902625</v>
      </c>
      <c r="EN262">
        <v>1.752879285714286</v>
      </c>
      <c r="EO262">
        <v>1.623885</v>
      </c>
      <c r="EP262">
        <v>15.37281428571429</v>
      </c>
      <c r="EQ262">
        <v>14.18732142857143</v>
      </c>
      <c r="ER262">
        <v>1999.970357142857</v>
      </c>
      <c r="ES262">
        <v>0.9800058214285714</v>
      </c>
      <c r="ET262">
        <v>0.01999381428571429</v>
      </c>
      <c r="EU262">
        <v>0</v>
      </c>
      <c r="EV262">
        <v>235.5586785714286</v>
      </c>
      <c r="EW262">
        <v>5.00078</v>
      </c>
      <c r="EX262">
        <v>11348.9</v>
      </c>
      <c r="EY262">
        <v>16379.425</v>
      </c>
      <c r="EZ262">
        <v>43.31235714285715</v>
      </c>
      <c r="FA262">
        <v>44.8435</v>
      </c>
      <c r="FB262">
        <v>44.02207142857143</v>
      </c>
      <c r="FC262">
        <v>44.33685714285713</v>
      </c>
      <c r="FD262">
        <v>44.16064285714285</v>
      </c>
      <c r="FE262">
        <v>1955.080357142857</v>
      </c>
      <c r="FF262">
        <v>39.89000000000001</v>
      </c>
      <c r="FG262">
        <v>0</v>
      </c>
      <c r="FH262">
        <v>1686155714.5</v>
      </c>
      <c r="FI262">
        <v>0</v>
      </c>
      <c r="FJ262">
        <v>235.5523846153846</v>
      </c>
      <c r="FK262">
        <v>-1.325538470803632</v>
      </c>
      <c r="FL262">
        <v>-937.8837533828485</v>
      </c>
      <c r="FM262">
        <v>11350.77307692308</v>
      </c>
      <c r="FN262">
        <v>15</v>
      </c>
      <c r="FO262">
        <v>0</v>
      </c>
      <c r="FP262" t="s">
        <v>431</v>
      </c>
      <c r="FQ262">
        <v>1685208052.5</v>
      </c>
      <c r="FR262">
        <v>1685208070</v>
      </c>
      <c r="FS262">
        <v>0</v>
      </c>
      <c r="FT262">
        <v>0.013</v>
      </c>
      <c r="FU262">
        <v>-0.005</v>
      </c>
      <c r="FV262">
        <v>-0.464</v>
      </c>
      <c r="FW262">
        <v>-0.401</v>
      </c>
      <c r="FX262">
        <v>420</v>
      </c>
      <c r="FY262">
        <v>0</v>
      </c>
      <c r="FZ262">
        <v>0.03</v>
      </c>
      <c r="GA262">
        <v>0.02</v>
      </c>
      <c r="GB262">
        <v>-36.6416925</v>
      </c>
      <c r="GC262">
        <v>-1.448212007504721</v>
      </c>
      <c r="GD262">
        <v>0.1521339629857519</v>
      </c>
      <c r="GE262">
        <v>0</v>
      </c>
      <c r="GF262">
        <v>1.4375145</v>
      </c>
      <c r="GG262">
        <v>-0.3917896435272026</v>
      </c>
      <c r="GH262">
        <v>0.03840173029630307</v>
      </c>
      <c r="GI262">
        <v>1</v>
      </c>
      <c r="GJ262">
        <v>1</v>
      </c>
      <c r="GK262">
        <v>2</v>
      </c>
      <c r="GL262" t="s">
        <v>439</v>
      </c>
      <c r="GM262">
        <v>3.10179</v>
      </c>
      <c r="GN262">
        <v>2.75808</v>
      </c>
      <c r="GO262">
        <v>0.136009</v>
      </c>
      <c r="GP262">
        <v>0.140151</v>
      </c>
      <c r="GQ262">
        <v>0.0938494</v>
      </c>
      <c r="GR262">
        <v>0.08852640000000001</v>
      </c>
      <c r="GS262">
        <v>22151.5</v>
      </c>
      <c r="GT262">
        <v>21699.3</v>
      </c>
      <c r="GU262">
        <v>26195.8</v>
      </c>
      <c r="GV262">
        <v>25588.4</v>
      </c>
      <c r="GW262">
        <v>38094.3</v>
      </c>
      <c r="GX262">
        <v>35394.2</v>
      </c>
      <c r="GY262">
        <v>45800</v>
      </c>
      <c r="GZ262">
        <v>42011.1</v>
      </c>
      <c r="HA262">
        <v>1.84585</v>
      </c>
      <c r="HB262">
        <v>1.74787</v>
      </c>
      <c r="HC262">
        <v>-0.0337139</v>
      </c>
      <c r="HD262">
        <v>0</v>
      </c>
      <c r="HE262">
        <v>28.5636</v>
      </c>
      <c r="HF262">
        <v>999.9</v>
      </c>
      <c r="HG262">
        <v>30</v>
      </c>
      <c r="HH262">
        <v>44.2</v>
      </c>
      <c r="HI262">
        <v>30.5874</v>
      </c>
      <c r="HJ262">
        <v>62.5707</v>
      </c>
      <c r="HK262">
        <v>27.484</v>
      </c>
      <c r="HL262">
        <v>1</v>
      </c>
      <c r="HM262">
        <v>0.42408</v>
      </c>
      <c r="HN262">
        <v>5.45853</v>
      </c>
      <c r="HO262">
        <v>20.2189</v>
      </c>
      <c r="HP262">
        <v>5.2134</v>
      </c>
      <c r="HQ262">
        <v>11.98</v>
      </c>
      <c r="HR262">
        <v>4.96365</v>
      </c>
      <c r="HS262">
        <v>3.27423</v>
      </c>
      <c r="HT262">
        <v>9999</v>
      </c>
      <c r="HU262">
        <v>9999</v>
      </c>
      <c r="HV262">
        <v>9999</v>
      </c>
      <c r="HW262">
        <v>58.6</v>
      </c>
      <c r="HX262">
        <v>1.86397</v>
      </c>
      <c r="HY262">
        <v>1.8602</v>
      </c>
      <c r="HZ262">
        <v>1.85854</v>
      </c>
      <c r="IA262">
        <v>1.85989</v>
      </c>
      <c r="IB262">
        <v>1.85988</v>
      </c>
      <c r="IC262">
        <v>1.85849</v>
      </c>
      <c r="ID262">
        <v>1.85756</v>
      </c>
      <c r="IE262">
        <v>1.8524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-1.303</v>
      </c>
      <c r="IT262">
        <v>-0.2851</v>
      </c>
      <c r="IU262">
        <v>-0.7885906718864093</v>
      </c>
      <c r="IV262">
        <v>-0.0007240741224296705</v>
      </c>
      <c r="IW262">
        <v>1.394155135453638E-07</v>
      </c>
      <c r="IX262">
        <v>-7.009397865246837E-11</v>
      </c>
      <c r="IY262">
        <v>-0.2677907096197649</v>
      </c>
      <c r="IZ262">
        <v>-0.01839738240005131</v>
      </c>
      <c r="JA262">
        <v>0.0009886339832832726</v>
      </c>
      <c r="JB262">
        <v>-4.895939666473346E-06</v>
      </c>
      <c r="JC262">
        <v>3</v>
      </c>
      <c r="JD262">
        <v>2018</v>
      </c>
      <c r="JE262">
        <v>1</v>
      </c>
      <c r="JF262">
        <v>26</v>
      </c>
      <c r="JG262">
        <v>15794.5</v>
      </c>
      <c r="JH262">
        <v>15794.2</v>
      </c>
      <c r="JI262">
        <v>1.98853</v>
      </c>
      <c r="JJ262">
        <v>2.66846</v>
      </c>
      <c r="JK262">
        <v>1.49658</v>
      </c>
      <c r="JL262">
        <v>2.38159</v>
      </c>
      <c r="JM262">
        <v>1.54907</v>
      </c>
      <c r="JN262">
        <v>2.47925</v>
      </c>
      <c r="JO262">
        <v>46.1237</v>
      </c>
      <c r="JP262">
        <v>13.1689</v>
      </c>
      <c r="JQ262">
        <v>18</v>
      </c>
      <c r="JR262">
        <v>491.899</v>
      </c>
      <c r="JS262">
        <v>443.118</v>
      </c>
      <c r="JT262">
        <v>21.5454</v>
      </c>
      <c r="JU262">
        <v>32.3394</v>
      </c>
      <c r="JV262">
        <v>30</v>
      </c>
      <c r="JW262">
        <v>32.2831</v>
      </c>
      <c r="JX262">
        <v>32.2065</v>
      </c>
      <c r="JY262">
        <v>39.9318</v>
      </c>
      <c r="JZ262">
        <v>36.4588</v>
      </c>
      <c r="KA262">
        <v>0</v>
      </c>
      <c r="KB262">
        <v>21.5411</v>
      </c>
      <c r="KC262">
        <v>841.8</v>
      </c>
      <c r="KD262">
        <v>18.032</v>
      </c>
      <c r="KE262">
        <v>100.093</v>
      </c>
      <c r="KF262">
        <v>99.88849999999999</v>
      </c>
    </row>
    <row r="263" spans="1:292">
      <c r="A263">
        <v>243</v>
      </c>
      <c r="B263">
        <v>1686155726.5</v>
      </c>
      <c r="C263">
        <v>6475.5</v>
      </c>
      <c r="D263" t="s">
        <v>923</v>
      </c>
      <c r="E263" t="s">
        <v>924</v>
      </c>
      <c r="F263">
        <v>5</v>
      </c>
      <c r="G263" t="s">
        <v>824</v>
      </c>
      <c r="H263">
        <v>1686155718.75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840.5384929192027</v>
      </c>
      <c r="AJ263">
        <v>812.1896303030298</v>
      </c>
      <c r="AK263">
        <v>3.421491780565219</v>
      </c>
      <c r="AL263">
        <v>66.85982906046087</v>
      </c>
      <c r="AM263">
        <f>(AO263 - AN263 + DX263*1E3/(8.314*(DZ263+273.15)) * AQ263/DW263 * AP263) * DW263/(100*DK263) * 1000/(1000 - AO263)</f>
        <v>0</v>
      </c>
      <c r="AN263">
        <v>17.9445979630641</v>
      </c>
      <c r="AO263">
        <v>19.34605333333332</v>
      </c>
      <c r="AP263">
        <v>6.440477537502299E-05</v>
      </c>
      <c r="AQ263">
        <v>99.85709688366431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1.78</v>
      </c>
      <c r="DL263">
        <v>0.5</v>
      </c>
      <c r="DM263" t="s">
        <v>430</v>
      </c>
      <c r="DN263">
        <v>2</v>
      </c>
      <c r="DO263" t="b">
        <v>1</v>
      </c>
      <c r="DP263">
        <v>1686155718.75</v>
      </c>
      <c r="DQ263">
        <v>772.2437857142858</v>
      </c>
      <c r="DR263">
        <v>809.1043571428571</v>
      </c>
      <c r="DS263">
        <v>19.33248571428571</v>
      </c>
      <c r="DT263">
        <v>17.93129642857143</v>
      </c>
      <c r="DU263">
        <v>773.5414642857146</v>
      </c>
      <c r="DV263">
        <v>19.61766071428571</v>
      </c>
      <c r="DW263">
        <v>500.0094285714285</v>
      </c>
      <c r="DX263">
        <v>90.70625</v>
      </c>
      <c r="DY263">
        <v>0.1000121928571428</v>
      </c>
      <c r="DZ263">
        <v>26.70662142857143</v>
      </c>
      <c r="EA263">
        <v>28.01905</v>
      </c>
      <c r="EB263">
        <v>999.9000000000002</v>
      </c>
      <c r="EC263">
        <v>0</v>
      </c>
      <c r="ED263">
        <v>0</v>
      </c>
      <c r="EE263">
        <v>9988.281785714285</v>
      </c>
      <c r="EF263">
        <v>0</v>
      </c>
      <c r="EG263">
        <v>292.07775</v>
      </c>
      <c r="EH263">
        <v>-36.86073214285715</v>
      </c>
      <c r="EI263">
        <v>787.4675357142859</v>
      </c>
      <c r="EJ263">
        <v>823.8778214285715</v>
      </c>
      <c r="EK263">
        <v>1.401171785714286</v>
      </c>
      <c r="EL263">
        <v>809.1043571428571</v>
      </c>
      <c r="EM263">
        <v>17.93129642857143</v>
      </c>
      <c r="EN263">
        <v>1.753576428571428</v>
      </c>
      <c r="EO263">
        <v>1.626481785714285</v>
      </c>
      <c r="EP263">
        <v>15.37901071428571</v>
      </c>
      <c r="EQ263">
        <v>14.21199642857143</v>
      </c>
      <c r="ER263">
        <v>1999.977857142857</v>
      </c>
      <c r="ES263">
        <v>0.9800062500000001</v>
      </c>
      <c r="ET263">
        <v>0.01999337142857143</v>
      </c>
      <c r="EU263">
        <v>0</v>
      </c>
      <c r="EV263">
        <v>235.4653928571429</v>
      </c>
      <c r="EW263">
        <v>5.00078</v>
      </c>
      <c r="EX263">
        <v>11233.53571428572</v>
      </c>
      <c r="EY263">
        <v>16379.48928571428</v>
      </c>
      <c r="EZ263">
        <v>43.31910714285714</v>
      </c>
      <c r="FA263">
        <v>44.848</v>
      </c>
      <c r="FB263">
        <v>44.09792857142855</v>
      </c>
      <c r="FC263">
        <v>44.34357142857142</v>
      </c>
      <c r="FD263">
        <v>44.14492857142857</v>
      </c>
      <c r="FE263">
        <v>1955.087857142857</v>
      </c>
      <c r="FF263">
        <v>39.89000000000001</v>
      </c>
      <c r="FG263">
        <v>0</v>
      </c>
      <c r="FH263">
        <v>1686155719.9</v>
      </c>
      <c r="FI263">
        <v>0</v>
      </c>
      <c r="FJ263">
        <v>235.46132</v>
      </c>
      <c r="FK263">
        <v>-0.7857692335148906</v>
      </c>
      <c r="FL263">
        <v>-1703.938451978664</v>
      </c>
      <c r="FM263">
        <v>11224.556</v>
      </c>
      <c r="FN263">
        <v>15</v>
      </c>
      <c r="FO263">
        <v>0</v>
      </c>
      <c r="FP263" t="s">
        <v>431</v>
      </c>
      <c r="FQ263">
        <v>1685208052.5</v>
      </c>
      <c r="FR263">
        <v>1685208070</v>
      </c>
      <c r="FS263">
        <v>0</v>
      </c>
      <c r="FT263">
        <v>0.013</v>
      </c>
      <c r="FU263">
        <v>-0.005</v>
      </c>
      <c r="FV263">
        <v>-0.464</v>
      </c>
      <c r="FW263">
        <v>-0.401</v>
      </c>
      <c r="FX263">
        <v>420</v>
      </c>
      <c r="FY263">
        <v>0</v>
      </c>
      <c r="FZ263">
        <v>0.03</v>
      </c>
      <c r="GA263">
        <v>0.02</v>
      </c>
      <c r="GB263">
        <v>-36.79195121951219</v>
      </c>
      <c r="GC263">
        <v>-1.368832055749118</v>
      </c>
      <c r="GD263">
        <v>0.1522542900544225</v>
      </c>
      <c r="GE263">
        <v>0</v>
      </c>
      <c r="GF263">
        <v>1.414382195121951</v>
      </c>
      <c r="GG263">
        <v>-0.2409027177700344</v>
      </c>
      <c r="GH263">
        <v>0.02776416689681366</v>
      </c>
      <c r="GI263">
        <v>1</v>
      </c>
      <c r="GJ263">
        <v>1</v>
      </c>
      <c r="GK263">
        <v>2</v>
      </c>
      <c r="GL263" t="s">
        <v>439</v>
      </c>
      <c r="GM263">
        <v>3.10184</v>
      </c>
      <c r="GN263">
        <v>2.75805</v>
      </c>
      <c r="GO263">
        <v>0.138144</v>
      </c>
      <c r="GP263">
        <v>0.142263</v>
      </c>
      <c r="GQ263">
        <v>0.0938758</v>
      </c>
      <c r="GR263">
        <v>0.08857950000000001</v>
      </c>
      <c r="GS263">
        <v>22097</v>
      </c>
      <c r="GT263">
        <v>21646.2</v>
      </c>
      <c r="GU263">
        <v>26196.1</v>
      </c>
      <c r="GV263">
        <v>25588.7</v>
      </c>
      <c r="GW263">
        <v>38094</v>
      </c>
      <c r="GX263">
        <v>35392.5</v>
      </c>
      <c r="GY263">
        <v>45800.7</v>
      </c>
      <c r="GZ263">
        <v>42011.3</v>
      </c>
      <c r="HA263">
        <v>1.84585</v>
      </c>
      <c r="HB263">
        <v>1.74815</v>
      </c>
      <c r="HC263">
        <v>-0.0347309</v>
      </c>
      <c r="HD263">
        <v>0</v>
      </c>
      <c r="HE263">
        <v>28.5754</v>
      </c>
      <c r="HF263">
        <v>999.9</v>
      </c>
      <c r="HG263">
        <v>30</v>
      </c>
      <c r="HH263">
        <v>44.2</v>
      </c>
      <c r="HI263">
        <v>30.5842</v>
      </c>
      <c r="HJ263">
        <v>62.6407</v>
      </c>
      <c r="HK263">
        <v>27.6282</v>
      </c>
      <c r="HL263">
        <v>1</v>
      </c>
      <c r="HM263">
        <v>0.423783</v>
      </c>
      <c r="HN263">
        <v>5.3957</v>
      </c>
      <c r="HO263">
        <v>20.221</v>
      </c>
      <c r="HP263">
        <v>5.2122</v>
      </c>
      <c r="HQ263">
        <v>11.98</v>
      </c>
      <c r="HR263">
        <v>4.96335</v>
      </c>
      <c r="HS263">
        <v>3.2741</v>
      </c>
      <c r="HT263">
        <v>9999</v>
      </c>
      <c r="HU263">
        <v>9999</v>
      </c>
      <c r="HV263">
        <v>9999</v>
      </c>
      <c r="HW263">
        <v>58.6</v>
      </c>
      <c r="HX263">
        <v>1.864</v>
      </c>
      <c r="HY263">
        <v>1.86019</v>
      </c>
      <c r="HZ263">
        <v>1.85853</v>
      </c>
      <c r="IA263">
        <v>1.85989</v>
      </c>
      <c r="IB263">
        <v>1.85988</v>
      </c>
      <c r="IC263">
        <v>1.85852</v>
      </c>
      <c r="ID263">
        <v>1.85758</v>
      </c>
      <c r="IE263">
        <v>1.85241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-1.314</v>
      </c>
      <c r="IT263">
        <v>-0.285</v>
      </c>
      <c r="IU263">
        <v>-0.7885906718864093</v>
      </c>
      <c r="IV263">
        <v>-0.0007240741224296705</v>
      </c>
      <c r="IW263">
        <v>1.394155135453638E-07</v>
      </c>
      <c r="IX263">
        <v>-7.009397865246837E-11</v>
      </c>
      <c r="IY263">
        <v>-0.2677907096197649</v>
      </c>
      <c r="IZ263">
        <v>-0.01839738240005131</v>
      </c>
      <c r="JA263">
        <v>0.0009886339832832726</v>
      </c>
      <c r="JB263">
        <v>-4.895939666473346E-06</v>
      </c>
      <c r="JC263">
        <v>3</v>
      </c>
      <c r="JD263">
        <v>2018</v>
      </c>
      <c r="JE263">
        <v>1</v>
      </c>
      <c r="JF263">
        <v>26</v>
      </c>
      <c r="JG263">
        <v>15794.6</v>
      </c>
      <c r="JH263">
        <v>15794.3</v>
      </c>
      <c r="JI263">
        <v>2.02637</v>
      </c>
      <c r="JJ263">
        <v>2.66113</v>
      </c>
      <c r="JK263">
        <v>1.49658</v>
      </c>
      <c r="JL263">
        <v>2.38159</v>
      </c>
      <c r="JM263">
        <v>1.54785</v>
      </c>
      <c r="JN263">
        <v>2.44263</v>
      </c>
      <c r="JO263">
        <v>46.1237</v>
      </c>
      <c r="JP263">
        <v>13.1776</v>
      </c>
      <c r="JQ263">
        <v>18</v>
      </c>
      <c r="JR263">
        <v>491.906</v>
      </c>
      <c r="JS263">
        <v>443.291</v>
      </c>
      <c r="JT263">
        <v>21.5232</v>
      </c>
      <c r="JU263">
        <v>32.3423</v>
      </c>
      <c r="JV263">
        <v>29.9999</v>
      </c>
      <c r="JW263">
        <v>32.284</v>
      </c>
      <c r="JX263">
        <v>32.2068</v>
      </c>
      <c r="JY263">
        <v>40.6678</v>
      </c>
      <c r="JZ263">
        <v>36.1798</v>
      </c>
      <c r="KA263">
        <v>0</v>
      </c>
      <c r="KB263">
        <v>21.5294</v>
      </c>
      <c r="KC263">
        <v>855.174</v>
      </c>
      <c r="KD263">
        <v>18.0441</v>
      </c>
      <c r="KE263">
        <v>100.094</v>
      </c>
      <c r="KF263">
        <v>99.8892</v>
      </c>
    </row>
    <row r="264" spans="1:292">
      <c r="A264">
        <v>244</v>
      </c>
      <c r="B264">
        <v>1686155731</v>
      </c>
      <c r="C264">
        <v>6480</v>
      </c>
      <c r="D264" t="s">
        <v>925</v>
      </c>
      <c r="E264" t="s">
        <v>926</v>
      </c>
      <c r="F264">
        <v>5</v>
      </c>
      <c r="G264" t="s">
        <v>824</v>
      </c>
      <c r="H264">
        <v>1686155723.178571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855.6895472775723</v>
      </c>
      <c r="AJ264">
        <v>827.4860909090909</v>
      </c>
      <c r="AK264">
        <v>3.39224514246055</v>
      </c>
      <c r="AL264">
        <v>66.85982906046087</v>
      </c>
      <c r="AM264">
        <f>(AO264 - AN264 + DX264*1E3/(8.314*(DZ264+273.15)) * AQ264/DW264 * AP264) * DW264/(100*DK264) * 1000/(1000 - AO264)</f>
        <v>0</v>
      </c>
      <c r="AN264">
        <v>18.00719676542331</v>
      </c>
      <c r="AO264">
        <v>19.36221878787878</v>
      </c>
      <c r="AP264">
        <v>0.0001052000040796894</v>
      </c>
      <c r="AQ264">
        <v>99.85709688366431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1.78</v>
      </c>
      <c r="DL264">
        <v>0.5</v>
      </c>
      <c r="DM264" t="s">
        <v>430</v>
      </c>
      <c r="DN264">
        <v>2</v>
      </c>
      <c r="DO264" t="b">
        <v>1</v>
      </c>
      <c r="DP264">
        <v>1686155723.178571</v>
      </c>
      <c r="DQ264">
        <v>787.0365357142856</v>
      </c>
      <c r="DR264">
        <v>823.9312857142858</v>
      </c>
      <c r="DS264">
        <v>19.34136785714285</v>
      </c>
      <c r="DT264">
        <v>17.96419285714286</v>
      </c>
      <c r="DU264">
        <v>788.3436785714285</v>
      </c>
      <c r="DV264">
        <v>19.62641785714286</v>
      </c>
      <c r="DW264">
        <v>500.0018214285715</v>
      </c>
      <c r="DX264">
        <v>90.70671785714286</v>
      </c>
      <c r="DY264">
        <v>0.09999509642857143</v>
      </c>
      <c r="DZ264">
        <v>26.69542142857143</v>
      </c>
      <c r="EA264">
        <v>28.01462857142858</v>
      </c>
      <c r="EB264">
        <v>999.9000000000002</v>
      </c>
      <c r="EC264">
        <v>0</v>
      </c>
      <c r="ED264">
        <v>0</v>
      </c>
      <c r="EE264">
        <v>9992.7675</v>
      </c>
      <c r="EF264">
        <v>0</v>
      </c>
      <c r="EG264">
        <v>285.3839285714286</v>
      </c>
      <c r="EH264">
        <v>-36.89492857142857</v>
      </c>
      <c r="EI264">
        <v>802.5592499999999</v>
      </c>
      <c r="EJ264">
        <v>839.00375</v>
      </c>
      <c r="EK264">
        <v>1.377160357142857</v>
      </c>
      <c r="EL264">
        <v>823.9312857142858</v>
      </c>
      <c r="EM264">
        <v>17.96419285714286</v>
      </c>
      <c r="EN264">
        <v>1.754391071428572</v>
      </c>
      <c r="EO264">
        <v>1.629474285714286</v>
      </c>
      <c r="EP264">
        <v>15.38625357142857</v>
      </c>
      <c r="EQ264">
        <v>14.24036428571429</v>
      </c>
      <c r="ER264">
        <v>1999.989285714286</v>
      </c>
      <c r="ES264">
        <v>0.9800064642857144</v>
      </c>
      <c r="ET264">
        <v>0.01999315</v>
      </c>
      <c r="EU264">
        <v>0</v>
      </c>
      <c r="EV264">
        <v>235.4407142857143</v>
      </c>
      <c r="EW264">
        <v>5.00078</v>
      </c>
      <c r="EX264">
        <v>11196.29642857143</v>
      </c>
      <c r="EY264">
        <v>16379.57857142857</v>
      </c>
      <c r="EZ264">
        <v>43.32135714285713</v>
      </c>
      <c r="FA264">
        <v>44.848</v>
      </c>
      <c r="FB264">
        <v>44.01757142857142</v>
      </c>
      <c r="FC264">
        <v>44.3457857142857</v>
      </c>
      <c r="FD264">
        <v>44.12921428571428</v>
      </c>
      <c r="FE264">
        <v>1955.099285714286</v>
      </c>
      <c r="FF264">
        <v>39.88857142857143</v>
      </c>
      <c r="FG264">
        <v>0</v>
      </c>
      <c r="FH264">
        <v>1686155724.1</v>
      </c>
      <c r="FI264">
        <v>0</v>
      </c>
      <c r="FJ264">
        <v>235.4367307692308</v>
      </c>
      <c r="FK264">
        <v>0.4336752072269018</v>
      </c>
      <c r="FL264">
        <v>-797.1384531280675</v>
      </c>
      <c r="FM264">
        <v>11208.11153846154</v>
      </c>
      <c r="FN264">
        <v>15</v>
      </c>
      <c r="FO264">
        <v>0</v>
      </c>
      <c r="FP264" t="s">
        <v>431</v>
      </c>
      <c r="FQ264">
        <v>1685208052.5</v>
      </c>
      <c r="FR264">
        <v>1685208070</v>
      </c>
      <c r="FS264">
        <v>0</v>
      </c>
      <c r="FT264">
        <v>0.013</v>
      </c>
      <c r="FU264">
        <v>-0.005</v>
      </c>
      <c r="FV264">
        <v>-0.464</v>
      </c>
      <c r="FW264">
        <v>-0.401</v>
      </c>
      <c r="FX264">
        <v>420</v>
      </c>
      <c r="FY264">
        <v>0</v>
      </c>
      <c r="FZ264">
        <v>0.03</v>
      </c>
      <c r="GA264">
        <v>0.02</v>
      </c>
      <c r="GB264">
        <v>-36.8426475</v>
      </c>
      <c r="GC264">
        <v>-0.9152971857410682</v>
      </c>
      <c r="GD264">
        <v>0.1265617003431527</v>
      </c>
      <c r="GE264">
        <v>0</v>
      </c>
      <c r="GF264">
        <v>1.39396275</v>
      </c>
      <c r="GG264">
        <v>-0.2252257035647306</v>
      </c>
      <c r="GH264">
        <v>0.02626869001182777</v>
      </c>
      <c r="GI264">
        <v>1</v>
      </c>
      <c r="GJ264">
        <v>1</v>
      </c>
      <c r="GK264">
        <v>2</v>
      </c>
      <c r="GL264" t="s">
        <v>439</v>
      </c>
      <c r="GM264">
        <v>3.10178</v>
      </c>
      <c r="GN264">
        <v>2.75812</v>
      </c>
      <c r="GO264">
        <v>0.139862</v>
      </c>
      <c r="GP264">
        <v>0.143956</v>
      </c>
      <c r="GQ264">
        <v>0.0939446</v>
      </c>
      <c r="GR264">
        <v>0.0888787</v>
      </c>
      <c r="GS264">
        <v>22052.9</v>
      </c>
      <c r="GT264">
        <v>21603.5</v>
      </c>
      <c r="GU264">
        <v>26196.1</v>
      </c>
      <c r="GV264">
        <v>25588.7</v>
      </c>
      <c r="GW264">
        <v>38091.3</v>
      </c>
      <c r="GX264">
        <v>35381.3</v>
      </c>
      <c r="GY264">
        <v>45800.7</v>
      </c>
      <c r="GZ264">
        <v>42011.6</v>
      </c>
      <c r="HA264">
        <v>1.84578</v>
      </c>
      <c r="HB264">
        <v>1.748</v>
      </c>
      <c r="HC264">
        <v>-0.0347011</v>
      </c>
      <c r="HD264">
        <v>0</v>
      </c>
      <c r="HE264">
        <v>28.5876</v>
      </c>
      <c r="HF264">
        <v>999.9</v>
      </c>
      <c r="HG264">
        <v>30</v>
      </c>
      <c r="HH264">
        <v>44.2</v>
      </c>
      <c r="HI264">
        <v>30.5867</v>
      </c>
      <c r="HJ264">
        <v>62.3207</v>
      </c>
      <c r="HK264">
        <v>27.476</v>
      </c>
      <c r="HL264">
        <v>1</v>
      </c>
      <c r="HM264">
        <v>0.423674</v>
      </c>
      <c r="HN264">
        <v>5.36098</v>
      </c>
      <c r="HO264">
        <v>20.2221</v>
      </c>
      <c r="HP264">
        <v>5.21235</v>
      </c>
      <c r="HQ264">
        <v>11.98</v>
      </c>
      <c r="HR264">
        <v>4.9635</v>
      </c>
      <c r="HS264">
        <v>3.27418</v>
      </c>
      <c r="HT264">
        <v>9999</v>
      </c>
      <c r="HU264">
        <v>9999</v>
      </c>
      <c r="HV264">
        <v>9999</v>
      </c>
      <c r="HW264">
        <v>58.6</v>
      </c>
      <c r="HX264">
        <v>1.864</v>
      </c>
      <c r="HY264">
        <v>1.8602</v>
      </c>
      <c r="HZ264">
        <v>1.85855</v>
      </c>
      <c r="IA264">
        <v>1.85989</v>
      </c>
      <c r="IB264">
        <v>1.85988</v>
      </c>
      <c r="IC264">
        <v>1.85849</v>
      </c>
      <c r="ID264">
        <v>1.85757</v>
      </c>
      <c r="IE264">
        <v>1.85241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-1.324</v>
      </c>
      <c r="IT264">
        <v>-0.2847</v>
      </c>
      <c r="IU264">
        <v>-0.7885906718864093</v>
      </c>
      <c r="IV264">
        <v>-0.0007240741224296705</v>
      </c>
      <c r="IW264">
        <v>1.394155135453638E-07</v>
      </c>
      <c r="IX264">
        <v>-7.009397865246837E-11</v>
      </c>
      <c r="IY264">
        <v>-0.2677907096197649</v>
      </c>
      <c r="IZ264">
        <v>-0.01839738240005131</v>
      </c>
      <c r="JA264">
        <v>0.0009886339832832726</v>
      </c>
      <c r="JB264">
        <v>-4.895939666473346E-06</v>
      </c>
      <c r="JC264">
        <v>3</v>
      </c>
      <c r="JD264">
        <v>2018</v>
      </c>
      <c r="JE264">
        <v>1</v>
      </c>
      <c r="JF264">
        <v>26</v>
      </c>
      <c r="JG264">
        <v>15794.6</v>
      </c>
      <c r="JH264">
        <v>15794.4</v>
      </c>
      <c r="JI264">
        <v>2.05444</v>
      </c>
      <c r="JJ264">
        <v>2.6709</v>
      </c>
      <c r="JK264">
        <v>1.49658</v>
      </c>
      <c r="JL264">
        <v>2.38159</v>
      </c>
      <c r="JM264">
        <v>1.54785</v>
      </c>
      <c r="JN264">
        <v>2.40845</v>
      </c>
      <c r="JO264">
        <v>46.0947</v>
      </c>
      <c r="JP264">
        <v>13.1689</v>
      </c>
      <c r="JQ264">
        <v>18</v>
      </c>
      <c r="JR264">
        <v>491.861</v>
      </c>
      <c r="JS264">
        <v>443.212</v>
      </c>
      <c r="JT264">
        <v>21.5163</v>
      </c>
      <c r="JU264">
        <v>32.3432</v>
      </c>
      <c r="JV264">
        <v>29.9998</v>
      </c>
      <c r="JW264">
        <v>32.284</v>
      </c>
      <c r="JX264">
        <v>32.2088</v>
      </c>
      <c r="JY264">
        <v>41.232</v>
      </c>
      <c r="JZ264">
        <v>36.1798</v>
      </c>
      <c r="KA264">
        <v>0</v>
      </c>
      <c r="KB264">
        <v>21.5196</v>
      </c>
      <c r="KC264">
        <v>875.21</v>
      </c>
      <c r="KD264">
        <v>18.0365</v>
      </c>
      <c r="KE264">
        <v>100.094</v>
      </c>
      <c r="KF264">
        <v>99.8896</v>
      </c>
    </row>
    <row r="265" spans="1:292">
      <c r="A265">
        <v>245</v>
      </c>
      <c r="B265">
        <v>1686155736.5</v>
      </c>
      <c r="C265">
        <v>6485.5</v>
      </c>
      <c r="D265" t="s">
        <v>927</v>
      </c>
      <c r="E265" t="s">
        <v>928</v>
      </c>
      <c r="F265">
        <v>5</v>
      </c>
      <c r="G265" t="s">
        <v>824</v>
      </c>
      <c r="H265">
        <v>1686155728.75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874.7718812360631</v>
      </c>
      <c r="AJ265">
        <v>846.3730545454541</v>
      </c>
      <c r="AK265">
        <v>3.440434210381197</v>
      </c>
      <c r="AL265">
        <v>66.85982906046087</v>
      </c>
      <c r="AM265">
        <f>(AO265 - AN265 + DX265*1E3/(8.314*(DZ265+273.15)) * AQ265/DW265 * AP265) * DW265/(100*DK265) * 1000/(1000 - AO265)</f>
        <v>0</v>
      </c>
      <c r="AN265">
        <v>18.04724562717329</v>
      </c>
      <c r="AO265">
        <v>19.39327212121212</v>
      </c>
      <c r="AP265">
        <v>0.005639100839140917</v>
      </c>
      <c r="AQ265">
        <v>99.85709688366431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1.78</v>
      </c>
      <c r="DL265">
        <v>0.5</v>
      </c>
      <c r="DM265" t="s">
        <v>430</v>
      </c>
      <c r="DN265">
        <v>2</v>
      </c>
      <c r="DO265" t="b">
        <v>1</v>
      </c>
      <c r="DP265">
        <v>1686155728.75</v>
      </c>
      <c r="DQ265">
        <v>805.6569285714286</v>
      </c>
      <c r="DR265">
        <v>842.6723214285714</v>
      </c>
      <c r="DS265">
        <v>19.36053571428571</v>
      </c>
      <c r="DT265">
        <v>18.00197857142857</v>
      </c>
      <c r="DU265">
        <v>806.9758928571429</v>
      </c>
      <c r="DV265">
        <v>19.64531428571429</v>
      </c>
      <c r="DW265">
        <v>500.0038571428572</v>
      </c>
      <c r="DX265">
        <v>90.70699642857143</v>
      </c>
      <c r="DY265">
        <v>0.0999858357142857</v>
      </c>
      <c r="DZ265">
        <v>26.68323214285714</v>
      </c>
      <c r="EA265">
        <v>28.01039285714286</v>
      </c>
      <c r="EB265">
        <v>999.9000000000002</v>
      </c>
      <c r="EC265">
        <v>0</v>
      </c>
      <c r="ED265">
        <v>0</v>
      </c>
      <c r="EE265">
        <v>9998.348214285714</v>
      </c>
      <c r="EF265">
        <v>0</v>
      </c>
      <c r="EG265">
        <v>268.8469642857143</v>
      </c>
      <c r="EH265">
        <v>-37.01548214285715</v>
      </c>
      <c r="EI265">
        <v>821.5629642857144</v>
      </c>
      <c r="EJ265">
        <v>858.1208214285714</v>
      </c>
      <c r="EK265">
        <v>1.358550357142857</v>
      </c>
      <c r="EL265">
        <v>842.6723214285714</v>
      </c>
      <c r="EM265">
        <v>18.00197857142857</v>
      </c>
      <c r="EN265">
        <v>1.756136071428572</v>
      </c>
      <c r="EO265">
        <v>1.632906428571429</v>
      </c>
      <c r="EP265">
        <v>15.40173214285714</v>
      </c>
      <c r="EQ265">
        <v>14.27284285714286</v>
      </c>
      <c r="ER265">
        <v>1999.967857142857</v>
      </c>
      <c r="ES265">
        <v>0.980002642857143</v>
      </c>
      <c r="ET265">
        <v>0.01999712142857143</v>
      </c>
      <c r="EU265">
        <v>0</v>
      </c>
      <c r="EV265">
        <v>235.4716071428572</v>
      </c>
      <c r="EW265">
        <v>5.00078</v>
      </c>
      <c r="EX265">
        <v>10673.42642857143</v>
      </c>
      <c r="EY265">
        <v>16379.38214285714</v>
      </c>
      <c r="EZ265">
        <v>43.33239285714285</v>
      </c>
      <c r="FA265">
        <v>44.848</v>
      </c>
      <c r="FB265">
        <v>43.94614285714285</v>
      </c>
      <c r="FC265">
        <v>44.35907142857142</v>
      </c>
      <c r="FD265">
        <v>44.11807142857143</v>
      </c>
      <c r="FE265">
        <v>1955.071428571429</v>
      </c>
      <c r="FF265">
        <v>39.89357142857143</v>
      </c>
      <c r="FG265">
        <v>0</v>
      </c>
      <c r="FH265">
        <v>1686155729.5</v>
      </c>
      <c r="FI265">
        <v>0</v>
      </c>
      <c r="FJ265">
        <v>235.47812</v>
      </c>
      <c r="FK265">
        <v>1.101538456226148</v>
      </c>
      <c r="FL265">
        <v>-7593.773065086969</v>
      </c>
      <c r="FM265">
        <v>10668.558</v>
      </c>
      <c r="FN265">
        <v>15</v>
      </c>
      <c r="FO265">
        <v>0</v>
      </c>
      <c r="FP265" t="s">
        <v>431</v>
      </c>
      <c r="FQ265">
        <v>1685208052.5</v>
      </c>
      <c r="FR265">
        <v>1685208070</v>
      </c>
      <c r="FS265">
        <v>0</v>
      </c>
      <c r="FT265">
        <v>0.013</v>
      </c>
      <c r="FU265">
        <v>-0.005</v>
      </c>
      <c r="FV265">
        <v>-0.464</v>
      </c>
      <c r="FW265">
        <v>-0.401</v>
      </c>
      <c r="FX265">
        <v>420</v>
      </c>
      <c r="FY265">
        <v>0</v>
      </c>
      <c r="FZ265">
        <v>0.03</v>
      </c>
      <c r="GA265">
        <v>0.02</v>
      </c>
      <c r="GB265">
        <v>-36.93856585365854</v>
      </c>
      <c r="GC265">
        <v>-1.165544947735194</v>
      </c>
      <c r="GD265">
        <v>0.1503233549025209</v>
      </c>
      <c r="GE265">
        <v>0</v>
      </c>
      <c r="GF265">
        <v>1.368987317073171</v>
      </c>
      <c r="GG265">
        <v>-0.2542515679442504</v>
      </c>
      <c r="GH265">
        <v>0.03064907025402319</v>
      </c>
      <c r="GI265">
        <v>1</v>
      </c>
      <c r="GJ265">
        <v>1</v>
      </c>
      <c r="GK265">
        <v>2</v>
      </c>
      <c r="GL265" t="s">
        <v>439</v>
      </c>
      <c r="GM265">
        <v>3.10184</v>
      </c>
      <c r="GN265">
        <v>2.75805</v>
      </c>
      <c r="GO265">
        <v>0.141961</v>
      </c>
      <c r="GP265">
        <v>0.146001</v>
      </c>
      <c r="GQ265">
        <v>0.0940365</v>
      </c>
      <c r="GR265">
        <v>0.0888654</v>
      </c>
      <c r="GS265">
        <v>21999.3</v>
      </c>
      <c r="GT265">
        <v>21552</v>
      </c>
      <c r="GU265">
        <v>26196.3</v>
      </c>
      <c r="GV265">
        <v>25588.9</v>
      </c>
      <c r="GW265">
        <v>38087.6</v>
      </c>
      <c r="GX265">
        <v>35382.4</v>
      </c>
      <c r="GY265">
        <v>45800.5</v>
      </c>
      <c r="GZ265">
        <v>42011.9</v>
      </c>
      <c r="HA265">
        <v>1.84595</v>
      </c>
      <c r="HB265">
        <v>1.7481</v>
      </c>
      <c r="HC265">
        <v>-0.0363924</v>
      </c>
      <c r="HD265">
        <v>0</v>
      </c>
      <c r="HE265">
        <v>28.6023</v>
      </c>
      <c r="HF265">
        <v>999.9</v>
      </c>
      <c r="HG265">
        <v>30</v>
      </c>
      <c r="HH265">
        <v>44.2</v>
      </c>
      <c r="HI265">
        <v>30.5874</v>
      </c>
      <c r="HJ265">
        <v>62.5407</v>
      </c>
      <c r="HK265">
        <v>27.5361</v>
      </c>
      <c r="HL265">
        <v>1</v>
      </c>
      <c r="HM265">
        <v>0.42315</v>
      </c>
      <c r="HN265">
        <v>5.37531</v>
      </c>
      <c r="HO265">
        <v>20.2219</v>
      </c>
      <c r="HP265">
        <v>5.2131</v>
      </c>
      <c r="HQ265">
        <v>11.9801</v>
      </c>
      <c r="HR265">
        <v>4.9637</v>
      </c>
      <c r="HS265">
        <v>3.27415</v>
      </c>
      <c r="HT265">
        <v>9999</v>
      </c>
      <c r="HU265">
        <v>9999</v>
      </c>
      <c r="HV265">
        <v>9999</v>
      </c>
      <c r="HW265">
        <v>58.6</v>
      </c>
      <c r="HX265">
        <v>1.86401</v>
      </c>
      <c r="HY265">
        <v>1.8602</v>
      </c>
      <c r="HZ265">
        <v>1.85855</v>
      </c>
      <c r="IA265">
        <v>1.85989</v>
      </c>
      <c r="IB265">
        <v>1.85987</v>
      </c>
      <c r="IC265">
        <v>1.85851</v>
      </c>
      <c r="ID265">
        <v>1.8576</v>
      </c>
      <c r="IE265">
        <v>1.85241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-1.335</v>
      </c>
      <c r="IT265">
        <v>-0.2843</v>
      </c>
      <c r="IU265">
        <v>-0.7885906718864093</v>
      </c>
      <c r="IV265">
        <v>-0.0007240741224296705</v>
      </c>
      <c r="IW265">
        <v>1.394155135453638E-07</v>
      </c>
      <c r="IX265">
        <v>-7.009397865246837E-11</v>
      </c>
      <c r="IY265">
        <v>-0.2677907096197649</v>
      </c>
      <c r="IZ265">
        <v>-0.01839738240005131</v>
      </c>
      <c r="JA265">
        <v>0.0009886339832832726</v>
      </c>
      <c r="JB265">
        <v>-4.895939666473346E-06</v>
      </c>
      <c r="JC265">
        <v>3</v>
      </c>
      <c r="JD265">
        <v>2018</v>
      </c>
      <c r="JE265">
        <v>1</v>
      </c>
      <c r="JF265">
        <v>26</v>
      </c>
      <c r="JG265">
        <v>15794.7</v>
      </c>
      <c r="JH265">
        <v>15794.4</v>
      </c>
      <c r="JI265">
        <v>2.09106</v>
      </c>
      <c r="JJ265">
        <v>2.66235</v>
      </c>
      <c r="JK265">
        <v>1.49658</v>
      </c>
      <c r="JL265">
        <v>2.38037</v>
      </c>
      <c r="JM265">
        <v>1.54785</v>
      </c>
      <c r="JN265">
        <v>2.47925</v>
      </c>
      <c r="JO265">
        <v>46.0947</v>
      </c>
      <c r="JP265">
        <v>13.1776</v>
      </c>
      <c r="JQ265">
        <v>18</v>
      </c>
      <c r="JR265">
        <v>491.987</v>
      </c>
      <c r="JS265">
        <v>443.28</v>
      </c>
      <c r="JT265">
        <v>21.5101</v>
      </c>
      <c r="JU265">
        <v>32.3456</v>
      </c>
      <c r="JV265">
        <v>29.9998</v>
      </c>
      <c r="JW265">
        <v>32.2868</v>
      </c>
      <c r="JX265">
        <v>32.2096</v>
      </c>
      <c r="JY265">
        <v>41.973</v>
      </c>
      <c r="JZ265">
        <v>36.1798</v>
      </c>
      <c r="KA265">
        <v>0</v>
      </c>
      <c r="KB265">
        <v>21.5045</v>
      </c>
      <c r="KC265">
        <v>888.5839999999999</v>
      </c>
      <c r="KD265">
        <v>18.0239</v>
      </c>
      <c r="KE265">
        <v>100.095</v>
      </c>
      <c r="KF265">
        <v>99.8903</v>
      </c>
    </row>
    <row r="266" spans="1:292">
      <c r="A266">
        <v>246</v>
      </c>
      <c r="B266">
        <v>1686155741</v>
      </c>
      <c r="C266">
        <v>6490</v>
      </c>
      <c r="D266" t="s">
        <v>929</v>
      </c>
      <c r="E266" t="s">
        <v>930</v>
      </c>
      <c r="F266">
        <v>5</v>
      </c>
      <c r="G266" t="s">
        <v>824</v>
      </c>
      <c r="H266">
        <v>1686155733.178571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890.0266335102997</v>
      </c>
      <c r="AJ266">
        <v>861.7050969696966</v>
      </c>
      <c r="AK266">
        <v>3.410797606871429</v>
      </c>
      <c r="AL266">
        <v>66.85982906046087</v>
      </c>
      <c r="AM266">
        <f>(AO266 - AN266 + DX266*1E3/(8.314*(DZ266+273.15)) * AQ266/DW266 * AP266) * DW266/(100*DK266) * 1000/(1000 - AO266)</f>
        <v>0</v>
      </c>
      <c r="AN266">
        <v>18.0412097825272</v>
      </c>
      <c r="AO266">
        <v>19.39805151515152</v>
      </c>
      <c r="AP266">
        <v>0.0004738457906951766</v>
      </c>
      <c r="AQ266">
        <v>99.85709688366431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1.78</v>
      </c>
      <c r="DL266">
        <v>0.5</v>
      </c>
      <c r="DM266" t="s">
        <v>430</v>
      </c>
      <c r="DN266">
        <v>2</v>
      </c>
      <c r="DO266" t="b">
        <v>1</v>
      </c>
      <c r="DP266">
        <v>1686155733.178571</v>
      </c>
      <c r="DQ266">
        <v>820.4785357142857</v>
      </c>
      <c r="DR266">
        <v>857.5170714285715</v>
      </c>
      <c r="DS266">
        <v>19.37607857142857</v>
      </c>
      <c r="DT266">
        <v>18.02885</v>
      </c>
      <c r="DU266">
        <v>821.8069642857143</v>
      </c>
      <c r="DV266">
        <v>19.66063571428572</v>
      </c>
      <c r="DW266">
        <v>500.0073928571429</v>
      </c>
      <c r="DX266">
        <v>90.70691785714284</v>
      </c>
      <c r="DY266">
        <v>0.1000014107142857</v>
      </c>
      <c r="DZ266">
        <v>26.67288928571428</v>
      </c>
      <c r="EA266">
        <v>28.00738928571428</v>
      </c>
      <c r="EB266">
        <v>999.9000000000002</v>
      </c>
      <c r="EC266">
        <v>0</v>
      </c>
      <c r="ED266">
        <v>0</v>
      </c>
      <c r="EE266">
        <v>9998.3475</v>
      </c>
      <c r="EF266">
        <v>0</v>
      </c>
      <c r="EG266">
        <v>239.1924642857143</v>
      </c>
      <c r="EH266">
        <v>-37.03861785714285</v>
      </c>
      <c r="EI266">
        <v>836.6904285714287</v>
      </c>
      <c r="EJ266">
        <v>873.2612499999998</v>
      </c>
      <c r="EK266">
        <v>1.347226785714286</v>
      </c>
      <c r="EL266">
        <v>857.5170714285715</v>
      </c>
      <c r="EM266">
        <v>18.02885</v>
      </c>
      <c r="EN266">
        <v>1.757544642857143</v>
      </c>
      <c r="EO266">
        <v>1.635342142857143</v>
      </c>
      <c r="EP266">
        <v>15.41421785714286</v>
      </c>
      <c r="EQ266">
        <v>14.29589642857143</v>
      </c>
      <c r="ER266">
        <v>1999.948571428572</v>
      </c>
      <c r="ES266">
        <v>0.9799990357142859</v>
      </c>
      <c r="ET266">
        <v>0.02000089642857143</v>
      </c>
      <c r="EU266">
        <v>0</v>
      </c>
      <c r="EV266">
        <v>235.5435357142858</v>
      </c>
      <c r="EW266">
        <v>5.00078</v>
      </c>
      <c r="EX266">
        <v>9999.146785714285</v>
      </c>
      <c r="EY266">
        <v>16379.19285714286</v>
      </c>
      <c r="EZ266">
        <v>43.33232142857143</v>
      </c>
      <c r="FA266">
        <v>44.848</v>
      </c>
      <c r="FB266">
        <v>43.88814285714285</v>
      </c>
      <c r="FC266">
        <v>44.3612857142857</v>
      </c>
      <c r="FD266">
        <v>44.127</v>
      </c>
      <c r="FE266">
        <v>1955.046428571429</v>
      </c>
      <c r="FF266">
        <v>39.89928571428572</v>
      </c>
      <c r="FG266">
        <v>0</v>
      </c>
      <c r="FH266">
        <v>1686155734.3</v>
      </c>
      <c r="FI266">
        <v>0</v>
      </c>
      <c r="FJ266">
        <v>235.52732</v>
      </c>
      <c r="FK266">
        <v>0.1249999968607336</v>
      </c>
      <c r="FL266">
        <v>-13403.55079578055</v>
      </c>
      <c r="FM266">
        <v>9917.362000000001</v>
      </c>
      <c r="FN266">
        <v>15</v>
      </c>
      <c r="FO266">
        <v>0</v>
      </c>
      <c r="FP266" t="s">
        <v>431</v>
      </c>
      <c r="FQ266">
        <v>1685208052.5</v>
      </c>
      <c r="FR266">
        <v>1685208070</v>
      </c>
      <c r="FS266">
        <v>0</v>
      </c>
      <c r="FT266">
        <v>0.013</v>
      </c>
      <c r="FU266">
        <v>-0.005</v>
      </c>
      <c r="FV266">
        <v>-0.464</v>
      </c>
      <c r="FW266">
        <v>-0.401</v>
      </c>
      <c r="FX266">
        <v>420</v>
      </c>
      <c r="FY266">
        <v>0</v>
      </c>
      <c r="FZ266">
        <v>0.03</v>
      </c>
      <c r="GA266">
        <v>0.02</v>
      </c>
      <c r="GB266">
        <v>-37.0236125</v>
      </c>
      <c r="GC266">
        <v>-0.6288619136959952</v>
      </c>
      <c r="GD266">
        <v>0.117348903249029</v>
      </c>
      <c r="GE266">
        <v>0</v>
      </c>
      <c r="GF266">
        <v>1.35856675</v>
      </c>
      <c r="GG266">
        <v>-0.1603770731707368</v>
      </c>
      <c r="GH266">
        <v>0.02732127782402389</v>
      </c>
      <c r="GI266">
        <v>1</v>
      </c>
      <c r="GJ266">
        <v>1</v>
      </c>
      <c r="GK266">
        <v>2</v>
      </c>
      <c r="GL266" t="s">
        <v>439</v>
      </c>
      <c r="GM266">
        <v>3.10184</v>
      </c>
      <c r="GN266">
        <v>2.7581</v>
      </c>
      <c r="GO266">
        <v>0.143646</v>
      </c>
      <c r="GP266">
        <v>0.147665</v>
      </c>
      <c r="GQ266">
        <v>0.0940453</v>
      </c>
      <c r="GR266">
        <v>0.0888317</v>
      </c>
      <c r="GS266">
        <v>21956.1</v>
      </c>
      <c r="GT266">
        <v>21509.9</v>
      </c>
      <c r="GU266">
        <v>26196.3</v>
      </c>
      <c r="GV266">
        <v>25588.8</v>
      </c>
      <c r="GW266">
        <v>38087.6</v>
      </c>
      <c r="GX266">
        <v>35383.9</v>
      </c>
      <c r="GY266">
        <v>45800.7</v>
      </c>
      <c r="GZ266">
        <v>42011.9</v>
      </c>
      <c r="HA266">
        <v>1.8461</v>
      </c>
      <c r="HB266">
        <v>1.74815</v>
      </c>
      <c r="HC266">
        <v>-0.0383332</v>
      </c>
      <c r="HD266">
        <v>0</v>
      </c>
      <c r="HE266">
        <v>28.6152</v>
      </c>
      <c r="HF266">
        <v>999.9</v>
      </c>
      <c r="HG266">
        <v>30</v>
      </c>
      <c r="HH266">
        <v>44.2</v>
      </c>
      <c r="HI266">
        <v>30.5875</v>
      </c>
      <c r="HJ266">
        <v>62.6407</v>
      </c>
      <c r="HK266">
        <v>27.3518</v>
      </c>
      <c r="HL266">
        <v>1</v>
      </c>
      <c r="HM266">
        <v>0.423194</v>
      </c>
      <c r="HN266">
        <v>5.37651</v>
      </c>
      <c r="HO266">
        <v>20.2217</v>
      </c>
      <c r="HP266">
        <v>5.2113</v>
      </c>
      <c r="HQ266">
        <v>11.98</v>
      </c>
      <c r="HR266">
        <v>4.9632</v>
      </c>
      <c r="HS266">
        <v>3.27393</v>
      </c>
      <c r="HT266">
        <v>9999</v>
      </c>
      <c r="HU266">
        <v>9999</v>
      </c>
      <c r="HV266">
        <v>9999</v>
      </c>
      <c r="HW266">
        <v>58.6</v>
      </c>
      <c r="HX266">
        <v>1.86401</v>
      </c>
      <c r="HY266">
        <v>1.8602</v>
      </c>
      <c r="HZ266">
        <v>1.85855</v>
      </c>
      <c r="IA266">
        <v>1.85989</v>
      </c>
      <c r="IB266">
        <v>1.85988</v>
      </c>
      <c r="IC266">
        <v>1.85851</v>
      </c>
      <c r="ID266">
        <v>1.8576</v>
      </c>
      <c r="IE266">
        <v>1.8524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-1.345</v>
      </c>
      <c r="IT266">
        <v>-0.2843</v>
      </c>
      <c r="IU266">
        <v>-0.7885906718864093</v>
      </c>
      <c r="IV266">
        <v>-0.0007240741224296705</v>
      </c>
      <c r="IW266">
        <v>1.394155135453638E-07</v>
      </c>
      <c r="IX266">
        <v>-7.009397865246837E-11</v>
      </c>
      <c r="IY266">
        <v>-0.2677907096197649</v>
      </c>
      <c r="IZ266">
        <v>-0.01839738240005131</v>
      </c>
      <c r="JA266">
        <v>0.0009886339832832726</v>
      </c>
      <c r="JB266">
        <v>-4.895939666473346E-06</v>
      </c>
      <c r="JC266">
        <v>3</v>
      </c>
      <c r="JD266">
        <v>2018</v>
      </c>
      <c r="JE266">
        <v>1</v>
      </c>
      <c r="JF266">
        <v>26</v>
      </c>
      <c r="JG266">
        <v>15794.8</v>
      </c>
      <c r="JH266">
        <v>15794.5</v>
      </c>
      <c r="JI266">
        <v>2.11914</v>
      </c>
      <c r="JJ266">
        <v>2.66479</v>
      </c>
      <c r="JK266">
        <v>1.49658</v>
      </c>
      <c r="JL266">
        <v>2.38159</v>
      </c>
      <c r="JM266">
        <v>1.54907</v>
      </c>
      <c r="JN266">
        <v>2.39746</v>
      </c>
      <c r="JO266">
        <v>46.0947</v>
      </c>
      <c r="JP266">
        <v>13.1601</v>
      </c>
      <c r="JQ266">
        <v>18</v>
      </c>
      <c r="JR266">
        <v>492.077</v>
      </c>
      <c r="JS266">
        <v>443.328</v>
      </c>
      <c r="JT266">
        <v>21.5023</v>
      </c>
      <c r="JU266">
        <v>32.348</v>
      </c>
      <c r="JV266">
        <v>29.9999</v>
      </c>
      <c r="JW266">
        <v>32.2868</v>
      </c>
      <c r="JX266">
        <v>32.2122</v>
      </c>
      <c r="JY266">
        <v>42.5303</v>
      </c>
      <c r="JZ266">
        <v>36.1798</v>
      </c>
      <c r="KA266">
        <v>0</v>
      </c>
      <c r="KB266">
        <v>21.5006</v>
      </c>
      <c r="KC266">
        <v>908.622</v>
      </c>
      <c r="KD266">
        <v>17.9801</v>
      </c>
      <c r="KE266">
        <v>100.095</v>
      </c>
      <c r="KF266">
        <v>99.89019999999999</v>
      </c>
    </row>
    <row r="267" spans="1:292">
      <c r="A267">
        <v>247</v>
      </c>
      <c r="B267">
        <v>1686155746</v>
      </c>
      <c r="C267">
        <v>6495</v>
      </c>
      <c r="D267" t="s">
        <v>931</v>
      </c>
      <c r="E267" t="s">
        <v>932</v>
      </c>
      <c r="F267">
        <v>5</v>
      </c>
      <c r="G267" t="s">
        <v>824</v>
      </c>
      <c r="H267">
        <v>1686155738.481482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907.1381902946631</v>
      </c>
      <c r="AJ267">
        <v>878.6807696969695</v>
      </c>
      <c r="AK267">
        <v>3.399027167074687</v>
      </c>
      <c r="AL267">
        <v>66.85982906046087</v>
      </c>
      <c r="AM267">
        <f>(AO267 - AN267 + DX267*1E3/(8.314*(DZ267+273.15)) * AQ267/DW267 * AP267) * DW267/(100*DK267) * 1000/(1000 - AO267)</f>
        <v>0</v>
      </c>
      <c r="AN267">
        <v>18.02978219313026</v>
      </c>
      <c r="AO267">
        <v>19.38994424242424</v>
      </c>
      <c r="AP267">
        <v>-0.0002534080442579161</v>
      </c>
      <c r="AQ267">
        <v>99.85709688366431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1.78</v>
      </c>
      <c r="DL267">
        <v>0.5</v>
      </c>
      <c r="DM267" t="s">
        <v>430</v>
      </c>
      <c r="DN267">
        <v>2</v>
      </c>
      <c r="DO267" t="b">
        <v>1</v>
      </c>
      <c r="DP267">
        <v>1686155738.481482</v>
      </c>
      <c r="DQ267">
        <v>838.209962962963</v>
      </c>
      <c r="DR267">
        <v>875.3549259259258</v>
      </c>
      <c r="DS267">
        <v>19.39111111111111</v>
      </c>
      <c r="DT267">
        <v>18.03914444444444</v>
      </c>
      <c r="DU267">
        <v>839.5496666666668</v>
      </c>
      <c r="DV267">
        <v>19.67545185185185</v>
      </c>
      <c r="DW267">
        <v>500.0083333333333</v>
      </c>
      <c r="DX267">
        <v>90.70654074074075</v>
      </c>
      <c r="DY267">
        <v>0.1000027555555556</v>
      </c>
      <c r="DZ267">
        <v>26.65789259259259</v>
      </c>
      <c r="EA267">
        <v>27.99500370370371</v>
      </c>
      <c r="EB267">
        <v>999.9000000000001</v>
      </c>
      <c r="EC267">
        <v>0</v>
      </c>
      <c r="ED267">
        <v>0</v>
      </c>
      <c r="EE267">
        <v>9999.464074074074</v>
      </c>
      <c r="EF267">
        <v>0</v>
      </c>
      <c r="EG267">
        <v>194.1765925925926</v>
      </c>
      <c r="EH267">
        <v>-37.1450037037037</v>
      </c>
      <c r="EI267">
        <v>854.7851481481482</v>
      </c>
      <c r="EJ267">
        <v>891.4355555555557</v>
      </c>
      <c r="EK267">
        <v>1.351965925925926</v>
      </c>
      <c r="EL267">
        <v>875.3549259259258</v>
      </c>
      <c r="EM267">
        <v>18.03914444444444</v>
      </c>
      <c r="EN267">
        <v>1.758900740740741</v>
      </c>
      <c r="EO267">
        <v>1.636268518518518</v>
      </c>
      <c r="EP267">
        <v>15.42624074074074</v>
      </c>
      <c r="EQ267">
        <v>14.30466296296296</v>
      </c>
      <c r="ER267">
        <v>1999.940740740741</v>
      </c>
      <c r="ES267">
        <v>0.979994962962963</v>
      </c>
      <c r="ET267">
        <v>0.02000515925925926</v>
      </c>
      <c r="EU267">
        <v>0</v>
      </c>
      <c r="EV267">
        <v>235.6073703703704</v>
      </c>
      <c r="EW267">
        <v>5.00078</v>
      </c>
      <c r="EX267">
        <v>9059.226296296296</v>
      </c>
      <c r="EY267">
        <v>16379.10740740741</v>
      </c>
      <c r="EZ267">
        <v>43.32148148148148</v>
      </c>
      <c r="FA267">
        <v>44.85166666666667</v>
      </c>
      <c r="FB267">
        <v>43.78914814814814</v>
      </c>
      <c r="FC267">
        <v>44.36077777777778</v>
      </c>
      <c r="FD267">
        <v>44.14103703703703</v>
      </c>
      <c r="FE267">
        <v>1955.031481481482</v>
      </c>
      <c r="FF267">
        <v>39.90777777777777</v>
      </c>
      <c r="FG267">
        <v>0</v>
      </c>
      <c r="FH267">
        <v>1686155739.1</v>
      </c>
      <c r="FI267">
        <v>0</v>
      </c>
      <c r="FJ267">
        <v>235.5736</v>
      </c>
      <c r="FK267">
        <v>0.07400000191324617</v>
      </c>
      <c r="FL267">
        <v>-8687.702319572596</v>
      </c>
      <c r="FM267">
        <v>9043.070800000001</v>
      </c>
      <c r="FN267">
        <v>15</v>
      </c>
      <c r="FO267">
        <v>0</v>
      </c>
      <c r="FP267" t="s">
        <v>431</v>
      </c>
      <c r="FQ267">
        <v>1685208052.5</v>
      </c>
      <c r="FR267">
        <v>1685208070</v>
      </c>
      <c r="FS267">
        <v>0</v>
      </c>
      <c r="FT267">
        <v>0.013</v>
      </c>
      <c r="FU267">
        <v>-0.005</v>
      </c>
      <c r="FV267">
        <v>-0.464</v>
      </c>
      <c r="FW267">
        <v>-0.401</v>
      </c>
      <c r="FX267">
        <v>420</v>
      </c>
      <c r="FY267">
        <v>0</v>
      </c>
      <c r="FZ267">
        <v>0.03</v>
      </c>
      <c r="GA267">
        <v>0.02</v>
      </c>
      <c r="GB267">
        <v>-37.0699175</v>
      </c>
      <c r="GC267">
        <v>-0.8396859287054347</v>
      </c>
      <c r="GD267">
        <v>0.1178741932899225</v>
      </c>
      <c r="GE267">
        <v>0</v>
      </c>
      <c r="GF267">
        <v>1.35220725</v>
      </c>
      <c r="GG267">
        <v>0.01579418386491017</v>
      </c>
      <c r="GH267">
        <v>0.02080937168531285</v>
      </c>
      <c r="GI267">
        <v>1</v>
      </c>
      <c r="GJ267">
        <v>1</v>
      </c>
      <c r="GK267">
        <v>2</v>
      </c>
      <c r="GL267" t="s">
        <v>439</v>
      </c>
      <c r="GM267">
        <v>3.10181</v>
      </c>
      <c r="GN267">
        <v>2.75819</v>
      </c>
      <c r="GO267">
        <v>0.145504</v>
      </c>
      <c r="GP267">
        <v>0.149496</v>
      </c>
      <c r="GQ267">
        <v>0.0940194</v>
      </c>
      <c r="GR267">
        <v>0.08879570000000001</v>
      </c>
      <c r="GS267">
        <v>21908.3</v>
      </c>
      <c r="GT267">
        <v>21463.9</v>
      </c>
      <c r="GU267">
        <v>26196.2</v>
      </c>
      <c r="GV267">
        <v>25589.1</v>
      </c>
      <c r="GW267">
        <v>38088.9</v>
      </c>
      <c r="GX267">
        <v>35385.7</v>
      </c>
      <c r="GY267">
        <v>45800.7</v>
      </c>
      <c r="GZ267">
        <v>42012.2</v>
      </c>
      <c r="HA267">
        <v>1.84592</v>
      </c>
      <c r="HB267">
        <v>1.7483</v>
      </c>
      <c r="HC267">
        <v>-0.0404045</v>
      </c>
      <c r="HD267">
        <v>0</v>
      </c>
      <c r="HE267">
        <v>28.6277</v>
      </c>
      <c r="HF267">
        <v>999.9</v>
      </c>
      <c r="HG267">
        <v>30</v>
      </c>
      <c r="HH267">
        <v>44.1</v>
      </c>
      <c r="HI267">
        <v>30.4234</v>
      </c>
      <c r="HJ267">
        <v>62.2907</v>
      </c>
      <c r="HK267">
        <v>27.6923</v>
      </c>
      <c r="HL267">
        <v>1</v>
      </c>
      <c r="HM267">
        <v>0.422111</v>
      </c>
      <c r="HN267">
        <v>4.14448</v>
      </c>
      <c r="HO267">
        <v>20.2526</v>
      </c>
      <c r="HP267">
        <v>5.21205</v>
      </c>
      <c r="HQ267">
        <v>11.98</v>
      </c>
      <c r="HR267">
        <v>4.96355</v>
      </c>
      <c r="HS267">
        <v>3.27415</v>
      </c>
      <c r="HT267">
        <v>9999</v>
      </c>
      <c r="HU267">
        <v>9999</v>
      </c>
      <c r="HV267">
        <v>9999</v>
      </c>
      <c r="HW267">
        <v>58.6</v>
      </c>
      <c r="HX267">
        <v>1.864</v>
      </c>
      <c r="HY267">
        <v>1.8602</v>
      </c>
      <c r="HZ267">
        <v>1.85855</v>
      </c>
      <c r="IA267">
        <v>1.85989</v>
      </c>
      <c r="IB267">
        <v>1.85989</v>
      </c>
      <c r="IC267">
        <v>1.85851</v>
      </c>
      <c r="ID267">
        <v>1.8576</v>
      </c>
      <c r="IE267">
        <v>1.8524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-1.356</v>
      </c>
      <c r="IT267">
        <v>-0.2844</v>
      </c>
      <c r="IU267">
        <v>-0.7885906718864093</v>
      </c>
      <c r="IV267">
        <v>-0.0007240741224296705</v>
      </c>
      <c r="IW267">
        <v>1.394155135453638E-07</v>
      </c>
      <c r="IX267">
        <v>-7.009397865246837E-11</v>
      </c>
      <c r="IY267">
        <v>-0.2677907096197649</v>
      </c>
      <c r="IZ267">
        <v>-0.01839738240005131</v>
      </c>
      <c r="JA267">
        <v>0.0009886339832832726</v>
      </c>
      <c r="JB267">
        <v>-4.895939666473346E-06</v>
      </c>
      <c r="JC267">
        <v>3</v>
      </c>
      <c r="JD267">
        <v>2018</v>
      </c>
      <c r="JE267">
        <v>1</v>
      </c>
      <c r="JF267">
        <v>26</v>
      </c>
      <c r="JG267">
        <v>15794.9</v>
      </c>
      <c r="JH267">
        <v>15794.6</v>
      </c>
      <c r="JI267">
        <v>2.15332</v>
      </c>
      <c r="JJ267">
        <v>2.65747</v>
      </c>
      <c r="JK267">
        <v>1.49658</v>
      </c>
      <c r="JL267">
        <v>2.38159</v>
      </c>
      <c r="JM267">
        <v>1.54785</v>
      </c>
      <c r="JN267">
        <v>2.41821</v>
      </c>
      <c r="JO267">
        <v>46.0947</v>
      </c>
      <c r="JP267">
        <v>13.2214</v>
      </c>
      <c r="JQ267">
        <v>18</v>
      </c>
      <c r="JR267">
        <v>491.992</v>
      </c>
      <c r="JS267">
        <v>443.423</v>
      </c>
      <c r="JT267">
        <v>21.5345</v>
      </c>
      <c r="JU267">
        <v>32.3509</v>
      </c>
      <c r="JV267">
        <v>29.9991</v>
      </c>
      <c r="JW267">
        <v>32.2896</v>
      </c>
      <c r="JX267">
        <v>32.2124</v>
      </c>
      <c r="JY267">
        <v>43.2089</v>
      </c>
      <c r="JZ267">
        <v>36.1798</v>
      </c>
      <c r="KA267">
        <v>0</v>
      </c>
      <c r="KB267">
        <v>21.9965</v>
      </c>
      <c r="KC267">
        <v>921.996</v>
      </c>
      <c r="KD267">
        <v>17.9717</v>
      </c>
      <c r="KE267">
        <v>100.095</v>
      </c>
      <c r="KF267">
        <v>99.89109999999999</v>
      </c>
    </row>
    <row r="268" spans="1:292">
      <c r="A268">
        <v>248</v>
      </c>
      <c r="B268">
        <v>1686155751</v>
      </c>
      <c r="C268">
        <v>6500</v>
      </c>
      <c r="D268" t="s">
        <v>933</v>
      </c>
      <c r="E268" t="s">
        <v>934</v>
      </c>
      <c r="F268">
        <v>5</v>
      </c>
      <c r="G268" t="s">
        <v>824</v>
      </c>
      <c r="H268">
        <v>1686155743.196429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924.2171134273888</v>
      </c>
      <c r="AJ268">
        <v>895.7799151515151</v>
      </c>
      <c r="AK268">
        <v>3.420541138045464</v>
      </c>
      <c r="AL268">
        <v>66.85982906046087</v>
      </c>
      <c r="AM268">
        <f>(AO268 - AN268 + DX268*1E3/(8.314*(DZ268+273.15)) * AQ268/DW268 * AP268) * DW268/(100*DK268) * 1000/(1000 - AO268)</f>
        <v>0</v>
      </c>
      <c r="AN268">
        <v>18.02084346974157</v>
      </c>
      <c r="AO268">
        <v>19.38527757575757</v>
      </c>
      <c r="AP268">
        <v>-0.0001698963236560685</v>
      </c>
      <c r="AQ268">
        <v>99.85709688366431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1.78</v>
      </c>
      <c r="DL268">
        <v>0.5</v>
      </c>
      <c r="DM268" t="s">
        <v>430</v>
      </c>
      <c r="DN268">
        <v>2</v>
      </c>
      <c r="DO268" t="b">
        <v>1</v>
      </c>
      <c r="DP268">
        <v>1686155743.196429</v>
      </c>
      <c r="DQ268">
        <v>853.9787857142858</v>
      </c>
      <c r="DR268">
        <v>891.1585000000001</v>
      </c>
      <c r="DS268">
        <v>19.39204285714285</v>
      </c>
      <c r="DT268">
        <v>18.03066071428571</v>
      </c>
      <c r="DU268">
        <v>855.3285714285714</v>
      </c>
      <c r="DV268">
        <v>19.67636428571428</v>
      </c>
      <c r="DW268">
        <v>500.0263571428571</v>
      </c>
      <c r="DX268">
        <v>90.70661071428573</v>
      </c>
      <c r="DY268">
        <v>0.09997073214285714</v>
      </c>
      <c r="DZ268">
        <v>26.64295714285714</v>
      </c>
      <c r="EA268">
        <v>27.98029642857143</v>
      </c>
      <c r="EB268">
        <v>999.9000000000002</v>
      </c>
      <c r="EC268">
        <v>0</v>
      </c>
      <c r="ED268">
        <v>0</v>
      </c>
      <c r="EE268">
        <v>10005.71107142857</v>
      </c>
      <c r="EF268">
        <v>0</v>
      </c>
      <c r="EG268">
        <v>161.6024642857143</v>
      </c>
      <c r="EH268">
        <v>-37.17975357142858</v>
      </c>
      <c r="EI268">
        <v>870.8665714285714</v>
      </c>
      <c r="EJ268">
        <v>907.5216071428573</v>
      </c>
      <c r="EK268">
        <v>1.3613825</v>
      </c>
      <c r="EL268">
        <v>891.1585000000001</v>
      </c>
      <c r="EM268">
        <v>18.03066071428571</v>
      </c>
      <c r="EN268">
        <v>1.758986428571429</v>
      </c>
      <c r="EO268">
        <v>1.635500357142857</v>
      </c>
      <c r="EP268">
        <v>15.42700357142857</v>
      </c>
      <c r="EQ268">
        <v>14.29740357142857</v>
      </c>
      <c r="ER268">
        <v>1999.974642857143</v>
      </c>
      <c r="ES268">
        <v>0.9799950714285716</v>
      </c>
      <c r="ET268">
        <v>0.02000508214285715</v>
      </c>
      <c r="EU268">
        <v>0</v>
      </c>
      <c r="EV268">
        <v>235.6110357142857</v>
      </c>
      <c r="EW268">
        <v>5.00078</v>
      </c>
      <c r="EX268">
        <v>8602.094642857144</v>
      </c>
      <c r="EY268">
        <v>16379.38214285714</v>
      </c>
      <c r="EZ268">
        <v>43.32342857142856</v>
      </c>
      <c r="FA268">
        <v>44.8525</v>
      </c>
      <c r="FB268">
        <v>43.7565</v>
      </c>
      <c r="FC268">
        <v>44.35460714285713</v>
      </c>
      <c r="FD268">
        <v>44.1560357142857</v>
      </c>
      <c r="FE268">
        <v>1955.064642857143</v>
      </c>
      <c r="FF268">
        <v>39.91</v>
      </c>
      <c r="FG268">
        <v>0</v>
      </c>
      <c r="FH268">
        <v>1686155744.5</v>
      </c>
      <c r="FI268">
        <v>0</v>
      </c>
      <c r="FJ268">
        <v>235.5789615384615</v>
      </c>
      <c r="FK268">
        <v>-0.3195555599738358</v>
      </c>
      <c r="FL268">
        <v>-2093.484100714564</v>
      </c>
      <c r="FM268">
        <v>8576.328846153845</v>
      </c>
      <c r="FN268">
        <v>15</v>
      </c>
      <c r="FO268">
        <v>0</v>
      </c>
      <c r="FP268" t="s">
        <v>431</v>
      </c>
      <c r="FQ268">
        <v>1685208052.5</v>
      </c>
      <c r="FR268">
        <v>1685208070</v>
      </c>
      <c r="FS268">
        <v>0</v>
      </c>
      <c r="FT268">
        <v>0.013</v>
      </c>
      <c r="FU268">
        <v>-0.005</v>
      </c>
      <c r="FV268">
        <v>-0.464</v>
      </c>
      <c r="FW268">
        <v>-0.401</v>
      </c>
      <c r="FX268">
        <v>420</v>
      </c>
      <c r="FY268">
        <v>0</v>
      </c>
      <c r="FZ268">
        <v>0.03</v>
      </c>
      <c r="GA268">
        <v>0.02</v>
      </c>
      <c r="GB268">
        <v>-37.16627</v>
      </c>
      <c r="GC268">
        <v>-0.638249155722259</v>
      </c>
      <c r="GD268">
        <v>0.08803744998578795</v>
      </c>
      <c r="GE268">
        <v>0</v>
      </c>
      <c r="GF268">
        <v>1.354674</v>
      </c>
      <c r="GG268">
        <v>0.1252928330206341</v>
      </c>
      <c r="GH268">
        <v>0.01359948193866222</v>
      </c>
      <c r="GI268">
        <v>1</v>
      </c>
      <c r="GJ268">
        <v>1</v>
      </c>
      <c r="GK268">
        <v>2</v>
      </c>
      <c r="GL268" t="s">
        <v>439</v>
      </c>
      <c r="GM268">
        <v>3.10178</v>
      </c>
      <c r="GN268">
        <v>2.75821</v>
      </c>
      <c r="GO268">
        <v>0.147346</v>
      </c>
      <c r="GP268">
        <v>0.151295</v>
      </c>
      <c r="GQ268">
        <v>0.09400790000000001</v>
      </c>
      <c r="GR268">
        <v>0.0887593</v>
      </c>
      <c r="GS268">
        <v>21861.4</v>
      </c>
      <c r="GT268">
        <v>21418.9</v>
      </c>
      <c r="GU268">
        <v>26196.6</v>
      </c>
      <c r="GV268">
        <v>25589.5</v>
      </c>
      <c r="GW268">
        <v>38090.1</v>
      </c>
      <c r="GX268">
        <v>35387.9</v>
      </c>
      <c r="GY268">
        <v>45801.2</v>
      </c>
      <c r="GZ268">
        <v>42012.8</v>
      </c>
      <c r="HA268">
        <v>1.84608</v>
      </c>
      <c r="HB268">
        <v>1.7484</v>
      </c>
      <c r="HC268">
        <v>-0.0419803</v>
      </c>
      <c r="HD268">
        <v>0</v>
      </c>
      <c r="HE268">
        <v>28.6392</v>
      </c>
      <c r="HF268">
        <v>999.9</v>
      </c>
      <c r="HG268">
        <v>30</v>
      </c>
      <c r="HH268">
        <v>44.2</v>
      </c>
      <c r="HI268">
        <v>30.5849</v>
      </c>
      <c r="HJ268">
        <v>62.0907</v>
      </c>
      <c r="HK268">
        <v>27.4399</v>
      </c>
      <c r="HL268">
        <v>1</v>
      </c>
      <c r="HM268">
        <v>0.413841</v>
      </c>
      <c r="HN268">
        <v>3.81658</v>
      </c>
      <c r="HO268">
        <v>20.2668</v>
      </c>
      <c r="HP268">
        <v>5.2116</v>
      </c>
      <c r="HQ268">
        <v>11.98</v>
      </c>
      <c r="HR268">
        <v>4.9637</v>
      </c>
      <c r="HS268">
        <v>3.27413</v>
      </c>
      <c r="HT268">
        <v>9999</v>
      </c>
      <c r="HU268">
        <v>9999</v>
      </c>
      <c r="HV268">
        <v>9999</v>
      </c>
      <c r="HW268">
        <v>58.6</v>
      </c>
      <c r="HX268">
        <v>1.86401</v>
      </c>
      <c r="HY268">
        <v>1.8602</v>
      </c>
      <c r="HZ268">
        <v>1.85856</v>
      </c>
      <c r="IA268">
        <v>1.85989</v>
      </c>
      <c r="IB268">
        <v>1.85988</v>
      </c>
      <c r="IC268">
        <v>1.85852</v>
      </c>
      <c r="ID268">
        <v>1.8576</v>
      </c>
      <c r="IE268">
        <v>1.85241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-1.367</v>
      </c>
      <c r="IT268">
        <v>-0.2844</v>
      </c>
      <c r="IU268">
        <v>-0.7885906718864093</v>
      </c>
      <c r="IV268">
        <v>-0.0007240741224296705</v>
      </c>
      <c r="IW268">
        <v>1.394155135453638E-07</v>
      </c>
      <c r="IX268">
        <v>-7.009397865246837E-11</v>
      </c>
      <c r="IY268">
        <v>-0.2677907096197649</v>
      </c>
      <c r="IZ268">
        <v>-0.01839738240005131</v>
      </c>
      <c r="JA268">
        <v>0.0009886339832832726</v>
      </c>
      <c r="JB268">
        <v>-4.895939666473346E-06</v>
      </c>
      <c r="JC268">
        <v>3</v>
      </c>
      <c r="JD268">
        <v>2018</v>
      </c>
      <c r="JE268">
        <v>1</v>
      </c>
      <c r="JF268">
        <v>26</v>
      </c>
      <c r="JG268">
        <v>15795</v>
      </c>
      <c r="JH268">
        <v>15794.7</v>
      </c>
      <c r="JI268">
        <v>2.18262</v>
      </c>
      <c r="JJ268">
        <v>2.66113</v>
      </c>
      <c r="JK268">
        <v>1.49658</v>
      </c>
      <c r="JL268">
        <v>2.38159</v>
      </c>
      <c r="JM268">
        <v>1.54785</v>
      </c>
      <c r="JN268">
        <v>2.46338</v>
      </c>
      <c r="JO268">
        <v>46.0947</v>
      </c>
      <c r="JP268">
        <v>13.2127</v>
      </c>
      <c r="JQ268">
        <v>18</v>
      </c>
      <c r="JR268">
        <v>492.083</v>
      </c>
      <c r="JS268">
        <v>443.503</v>
      </c>
      <c r="JT268">
        <v>21.93</v>
      </c>
      <c r="JU268">
        <v>32.3537</v>
      </c>
      <c r="JV268">
        <v>29.9953</v>
      </c>
      <c r="JW268">
        <v>32.2896</v>
      </c>
      <c r="JX268">
        <v>32.215</v>
      </c>
      <c r="JY268">
        <v>43.8149</v>
      </c>
      <c r="JZ268">
        <v>36.1798</v>
      </c>
      <c r="KA268">
        <v>0</v>
      </c>
      <c r="KB268">
        <v>22.0194</v>
      </c>
      <c r="KC268">
        <v>942.026</v>
      </c>
      <c r="KD268">
        <v>17.9526</v>
      </c>
      <c r="KE268">
        <v>100.096</v>
      </c>
      <c r="KF268">
        <v>99.8927</v>
      </c>
    </row>
    <row r="269" spans="1:292">
      <c r="A269">
        <v>249</v>
      </c>
      <c r="B269">
        <v>1686155756</v>
      </c>
      <c r="C269">
        <v>6505</v>
      </c>
      <c r="D269" t="s">
        <v>935</v>
      </c>
      <c r="E269" t="s">
        <v>936</v>
      </c>
      <c r="F269">
        <v>5</v>
      </c>
      <c r="G269" t="s">
        <v>824</v>
      </c>
      <c r="H269">
        <v>1686155748.5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941.1159302638281</v>
      </c>
      <c r="AJ269">
        <v>912.7629030303027</v>
      </c>
      <c r="AK269">
        <v>3.400178502960625</v>
      </c>
      <c r="AL269">
        <v>66.85982906046087</v>
      </c>
      <c r="AM269">
        <f>(AO269 - AN269 + DX269*1E3/(8.314*(DZ269+273.15)) * AQ269/DW269 * AP269) * DW269/(100*DK269) * 1000/(1000 - AO269)</f>
        <v>0</v>
      </c>
      <c r="AN269">
        <v>18.00990704714384</v>
      </c>
      <c r="AO269">
        <v>19.3810290909091</v>
      </c>
      <c r="AP269">
        <v>-6.375732858758412E-05</v>
      </c>
      <c r="AQ269">
        <v>99.85709688366431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1.78</v>
      </c>
      <c r="DL269">
        <v>0.5</v>
      </c>
      <c r="DM269" t="s">
        <v>430</v>
      </c>
      <c r="DN269">
        <v>2</v>
      </c>
      <c r="DO269" t="b">
        <v>1</v>
      </c>
      <c r="DP269">
        <v>1686155748.5</v>
      </c>
      <c r="DQ269">
        <v>871.6937777777778</v>
      </c>
      <c r="DR269">
        <v>908.9107407407408</v>
      </c>
      <c r="DS269">
        <v>19.38797777777778</v>
      </c>
      <c r="DT269">
        <v>18.01983333333333</v>
      </c>
      <c r="DU269">
        <v>873.0548888888889</v>
      </c>
      <c r="DV269">
        <v>19.67236296296296</v>
      </c>
      <c r="DW269">
        <v>500.0171481481482</v>
      </c>
      <c r="DX269">
        <v>90.70681481481481</v>
      </c>
      <c r="DY269">
        <v>0.09998707777777777</v>
      </c>
      <c r="DZ269">
        <v>26.63190740740741</v>
      </c>
      <c r="EA269">
        <v>27.96635555555556</v>
      </c>
      <c r="EB269">
        <v>999.9000000000001</v>
      </c>
      <c r="EC269">
        <v>0</v>
      </c>
      <c r="ED269">
        <v>0</v>
      </c>
      <c r="EE269">
        <v>10003.65037037037</v>
      </c>
      <c r="EF269">
        <v>0</v>
      </c>
      <c r="EG269">
        <v>139.7942592592593</v>
      </c>
      <c r="EH269">
        <v>-37.21704074074074</v>
      </c>
      <c r="EI269">
        <v>888.9282222222222</v>
      </c>
      <c r="EJ269">
        <v>925.5897037037037</v>
      </c>
      <c r="EK269">
        <v>1.368147407407408</v>
      </c>
      <c r="EL269">
        <v>908.9107407407408</v>
      </c>
      <c r="EM269">
        <v>18.01983333333333</v>
      </c>
      <c r="EN269">
        <v>1.758621111111111</v>
      </c>
      <c r="EO269">
        <v>1.634521481481481</v>
      </c>
      <c r="EP269">
        <v>15.42377777777778</v>
      </c>
      <c r="EQ269">
        <v>14.28815555555556</v>
      </c>
      <c r="ER269">
        <v>1999.996296296296</v>
      </c>
      <c r="ES269">
        <v>0.9799956666666668</v>
      </c>
      <c r="ET269">
        <v>0.02000447777777778</v>
      </c>
      <c r="EU269">
        <v>0</v>
      </c>
      <c r="EV269">
        <v>235.689</v>
      </c>
      <c r="EW269">
        <v>5.00078</v>
      </c>
      <c r="EX269">
        <v>8500.428148148148</v>
      </c>
      <c r="EY269">
        <v>16379.57037037037</v>
      </c>
      <c r="EZ269">
        <v>43.34462962962962</v>
      </c>
      <c r="FA269">
        <v>44.86555555555555</v>
      </c>
      <c r="FB269">
        <v>43.76833333333333</v>
      </c>
      <c r="FC269">
        <v>44.37929629629629</v>
      </c>
      <c r="FD269">
        <v>44.19196296296296</v>
      </c>
      <c r="FE269">
        <v>1955.086296296297</v>
      </c>
      <c r="FF269">
        <v>39.91</v>
      </c>
      <c r="FG269">
        <v>0</v>
      </c>
      <c r="FH269">
        <v>1686155749.3</v>
      </c>
      <c r="FI269">
        <v>0</v>
      </c>
      <c r="FJ269">
        <v>235.65</v>
      </c>
      <c r="FK269">
        <v>1.359589737214562</v>
      </c>
      <c r="FL269">
        <v>681.8222234744547</v>
      </c>
      <c r="FM269">
        <v>8506.488461538462</v>
      </c>
      <c r="FN269">
        <v>15</v>
      </c>
      <c r="FO269">
        <v>0</v>
      </c>
      <c r="FP269" t="s">
        <v>431</v>
      </c>
      <c r="FQ269">
        <v>1685208052.5</v>
      </c>
      <c r="FR269">
        <v>1685208070</v>
      </c>
      <c r="FS269">
        <v>0</v>
      </c>
      <c r="FT269">
        <v>0.013</v>
      </c>
      <c r="FU269">
        <v>-0.005</v>
      </c>
      <c r="FV269">
        <v>-0.464</v>
      </c>
      <c r="FW269">
        <v>-0.401</v>
      </c>
      <c r="FX269">
        <v>420</v>
      </c>
      <c r="FY269">
        <v>0</v>
      </c>
      <c r="FZ269">
        <v>0.03</v>
      </c>
      <c r="GA269">
        <v>0.02</v>
      </c>
      <c r="GB269">
        <v>-37.1741625</v>
      </c>
      <c r="GC269">
        <v>-0.5931410881801304</v>
      </c>
      <c r="GD269">
        <v>0.08720759625026986</v>
      </c>
      <c r="GE269">
        <v>0</v>
      </c>
      <c r="GF269">
        <v>1.363468</v>
      </c>
      <c r="GG269">
        <v>0.07742183864915481</v>
      </c>
      <c r="GH269">
        <v>0.007969772644185044</v>
      </c>
      <c r="GI269">
        <v>1</v>
      </c>
      <c r="GJ269">
        <v>1</v>
      </c>
      <c r="GK269">
        <v>2</v>
      </c>
      <c r="GL269" t="s">
        <v>439</v>
      </c>
      <c r="GM269">
        <v>3.1018</v>
      </c>
      <c r="GN269">
        <v>2.75795</v>
      </c>
      <c r="GO269">
        <v>0.149162</v>
      </c>
      <c r="GP269">
        <v>0.153074</v>
      </c>
      <c r="GQ269">
        <v>0.0939865</v>
      </c>
      <c r="GR269">
        <v>0.08872960000000001</v>
      </c>
      <c r="GS269">
        <v>21815.4</v>
      </c>
      <c r="GT269">
        <v>21374.4</v>
      </c>
      <c r="GU269">
        <v>26197.3</v>
      </c>
      <c r="GV269">
        <v>25590.1</v>
      </c>
      <c r="GW269">
        <v>38092</v>
      </c>
      <c r="GX269">
        <v>35389.9</v>
      </c>
      <c r="GY269">
        <v>45802.2</v>
      </c>
      <c r="GZ269">
        <v>42013.7</v>
      </c>
      <c r="HA269">
        <v>1.84575</v>
      </c>
      <c r="HB269">
        <v>1.7482</v>
      </c>
      <c r="HC269">
        <v>-0.0423789</v>
      </c>
      <c r="HD269">
        <v>0</v>
      </c>
      <c r="HE269">
        <v>28.6479</v>
      </c>
      <c r="HF269">
        <v>999.9</v>
      </c>
      <c r="HG269">
        <v>30</v>
      </c>
      <c r="HH269">
        <v>44.1</v>
      </c>
      <c r="HI269">
        <v>30.4306</v>
      </c>
      <c r="HJ269">
        <v>62.3707</v>
      </c>
      <c r="HK269">
        <v>27.5881</v>
      </c>
      <c r="HL269">
        <v>1</v>
      </c>
      <c r="HM269">
        <v>0.415175</v>
      </c>
      <c r="HN269">
        <v>4.24386</v>
      </c>
      <c r="HO269">
        <v>20.2563</v>
      </c>
      <c r="HP269">
        <v>5.2125</v>
      </c>
      <c r="HQ269">
        <v>11.98</v>
      </c>
      <c r="HR269">
        <v>4.9638</v>
      </c>
      <c r="HS269">
        <v>3.2744</v>
      </c>
      <c r="HT269">
        <v>9999</v>
      </c>
      <c r="HU269">
        <v>9999</v>
      </c>
      <c r="HV269">
        <v>9999</v>
      </c>
      <c r="HW269">
        <v>58.6</v>
      </c>
      <c r="HX269">
        <v>1.86401</v>
      </c>
      <c r="HY269">
        <v>1.86019</v>
      </c>
      <c r="HZ269">
        <v>1.85855</v>
      </c>
      <c r="IA269">
        <v>1.85989</v>
      </c>
      <c r="IB269">
        <v>1.85989</v>
      </c>
      <c r="IC269">
        <v>1.85852</v>
      </c>
      <c r="ID269">
        <v>1.85758</v>
      </c>
      <c r="IE269">
        <v>1.85242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-1.377</v>
      </c>
      <c r="IT269">
        <v>-0.2845</v>
      </c>
      <c r="IU269">
        <v>-0.7885906718864093</v>
      </c>
      <c r="IV269">
        <v>-0.0007240741224296705</v>
      </c>
      <c r="IW269">
        <v>1.394155135453638E-07</v>
      </c>
      <c r="IX269">
        <v>-7.009397865246837E-11</v>
      </c>
      <c r="IY269">
        <v>-0.2677907096197649</v>
      </c>
      <c r="IZ269">
        <v>-0.01839738240005131</v>
      </c>
      <c r="JA269">
        <v>0.0009886339832832726</v>
      </c>
      <c r="JB269">
        <v>-4.895939666473346E-06</v>
      </c>
      <c r="JC269">
        <v>3</v>
      </c>
      <c r="JD269">
        <v>2018</v>
      </c>
      <c r="JE269">
        <v>1</v>
      </c>
      <c r="JF269">
        <v>26</v>
      </c>
      <c r="JG269">
        <v>15795.1</v>
      </c>
      <c r="JH269">
        <v>15794.8</v>
      </c>
      <c r="JI269">
        <v>2.2168</v>
      </c>
      <c r="JJ269">
        <v>2.66113</v>
      </c>
      <c r="JK269">
        <v>1.49658</v>
      </c>
      <c r="JL269">
        <v>2.38037</v>
      </c>
      <c r="JM269">
        <v>1.54785</v>
      </c>
      <c r="JN269">
        <v>2.46216</v>
      </c>
      <c r="JO269">
        <v>46.0657</v>
      </c>
      <c r="JP269">
        <v>13.1952</v>
      </c>
      <c r="JQ269">
        <v>18</v>
      </c>
      <c r="JR269">
        <v>491.907</v>
      </c>
      <c r="JS269">
        <v>443.389</v>
      </c>
      <c r="JT269">
        <v>22.0595</v>
      </c>
      <c r="JU269">
        <v>32.3566</v>
      </c>
      <c r="JV269">
        <v>29.9992</v>
      </c>
      <c r="JW269">
        <v>32.2924</v>
      </c>
      <c r="JX269">
        <v>32.2165</v>
      </c>
      <c r="JY269">
        <v>44.5004</v>
      </c>
      <c r="JZ269">
        <v>36.1798</v>
      </c>
      <c r="KA269">
        <v>0</v>
      </c>
      <c r="KB269">
        <v>22.049</v>
      </c>
      <c r="KC269">
        <v>955.417</v>
      </c>
      <c r="KD269">
        <v>17.9514</v>
      </c>
      <c r="KE269">
        <v>100.098</v>
      </c>
      <c r="KF269">
        <v>99.8947</v>
      </c>
    </row>
    <row r="270" spans="1:292">
      <c r="A270">
        <v>250</v>
      </c>
      <c r="B270">
        <v>1686155761</v>
      </c>
      <c r="C270">
        <v>6510</v>
      </c>
      <c r="D270" t="s">
        <v>937</v>
      </c>
      <c r="E270" t="s">
        <v>938</v>
      </c>
      <c r="F270">
        <v>5</v>
      </c>
      <c r="G270" t="s">
        <v>824</v>
      </c>
      <c r="H270">
        <v>1686155753.214286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958.2024369244139</v>
      </c>
      <c r="AJ270">
        <v>929.7689030303028</v>
      </c>
      <c r="AK270">
        <v>3.399897368855632</v>
      </c>
      <c r="AL270">
        <v>66.85982906046087</v>
      </c>
      <c r="AM270">
        <f>(AO270 - AN270 + DX270*1E3/(8.314*(DZ270+273.15)) * AQ270/DW270 * AP270) * DW270/(100*DK270) * 1000/(1000 - AO270)</f>
        <v>0</v>
      </c>
      <c r="AN270">
        <v>18.00108618002891</v>
      </c>
      <c r="AO270">
        <v>19.36553939393938</v>
      </c>
      <c r="AP270">
        <v>-0.0002332870332293481</v>
      </c>
      <c r="AQ270">
        <v>99.85709688366431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1.78</v>
      </c>
      <c r="DL270">
        <v>0.5</v>
      </c>
      <c r="DM270" t="s">
        <v>430</v>
      </c>
      <c r="DN270">
        <v>2</v>
      </c>
      <c r="DO270" t="b">
        <v>1</v>
      </c>
      <c r="DP270">
        <v>1686155753.214286</v>
      </c>
      <c r="DQ270">
        <v>887.4379285714285</v>
      </c>
      <c r="DR270">
        <v>924.6920357142857</v>
      </c>
      <c r="DS270">
        <v>19.38126428571428</v>
      </c>
      <c r="DT270">
        <v>18.01080357142857</v>
      </c>
      <c r="DU270">
        <v>888.8092142857142</v>
      </c>
      <c r="DV270">
        <v>19.66573928571429</v>
      </c>
      <c r="DW270">
        <v>500.0183571428572</v>
      </c>
      <c r="DX270">
        <v>90.70723571428572</v>
      </c>
      <c r="DY270">
        <v>0.09999908928571428</v>
      </c>
      <c r="DZ270">
        <v>26.62919999999999</v>
      </c>
      <c r="EA270">
        <v>27.96186428571429</v>
      </c>
      <c r="EB270">
        <v>999.9000000000002</v>
      </c>
      <c r="EC270">
        <v>0</v>
      </c>
      <c r="ED270">
        <v>0</v>
      </c>
      <c r="EE270">
        <v>9997.8125</v>
      </c>
      <c r="EF270">
        <v>0</v>
      </c>
      <c r="EG270">
        <v>139.58625</v>
      </c>
      <c r="EH270">
        <v>-37.25413571428572</v>
      </c>
      <c r="EI270">
        <v>904.9774285714285</v>
      </c>
      <c r="EJ270">
        <v>941.6518571428572</v>
      </c>
      <c r="EK270">
        <v>1.370458928571429</v>
      </c>
      <c r="EL270">
        <v>924.6920357142857</v>
      </c>
      <c r="EM270">
        <v>18.01080357142857</v>
      </c>
      <c r="EN270">
        <v>1.75802</v>
      </c>
      <c r="EO270">
        <v>1.63371</v>
      </c>
      <c r="EP270">
        <v>15.41845357142857</v>
      </c>
      <c r="EQ270">
        <v>14.28048928571428</v>
      </c>
      <c r="ER270">
        <v>2000.022857142857</v>
      </c>
      <c r="ES270">
        <v>0.9799955000000001</v>
      </c>
      <c r="ET270">
        <v>0.02000465357142856</v>
      </c>
      <c r="EU270">
        <v>0</v>
      </c>
      <c r="EV270">
        <v>235.6486785714285</v>
      </c>
      <c r="EW270">
        <v>5.00078</v>
      </c>
      <c r="EX270">
        <v>8615.7225</v>
      </c>
      <c r="EY270">
        <v>16379.78214285714</v>
      </c>
      <c r="EZ270">
        <v>43.36349999999999</v>
      </c>
      <c r="FA270">
        <v>44.86589285714285</v>
      </c>
      <c r="FB270">
        <v>43.81903571428571</v>
      </c>
      <c r="FC270">
        <v>44.39039285714286</v>
      </c>
      <c r="FD270">
        <v>44.22082142857143</v>
      </c>
      <c r="FE270">
        <v>1955.112857142857</v>
      </c>
      <c r="FF270">
        <v>39.91</v>
      </c>
      <c r="FG270">
        <v>0</v>
      </c>
      <c r="FH270">
        <v>1686155754.7</v>
      </c>
      <c r="FI270">
        <v>0</v>
      </c>
      <c r="FJ270">
        <v>235.67604</v>
      </c>
      <c r="FK270">
        <v>0.2163076785285626</v>
      </c>
      <c r="FL270">
        <v>2696.75000146749</v>
      </c>
      <c r="FM270">
        <v>8663.334800000001</v>
      </c>
      <c r="FN270">
        <v>15</v>
      </c>
      <c r="FO270">
        <v>0</v>
      </c>
      <c r="FP270" t="s">
        <v>431</v>
      </c>
      <c r="FQ270">
        <v>1685208052.5</v>
      </c>
      <c r="FR270">
        <v>1685208070</v>
      </c>
      <c r="FS270">
        <v>0</v>
      </c>
      <c r="FT270">
        <v>0.013</v>
      </c>
      <c r="FU270">
        <v>-0.005</v>
      </c>
      <c r="FV270">
        <v>-0.464</v>
      </c>
      <c r="FW270">
        <v>-0.401</v>
      </c>
      <c r="FX270">
        <v>420</v>
      </c>
      <c r="FY270">
        <v>0</v>
      </c>
      <c r="FZ270">
        <v>0.03</v>
      </c>
      <c r="GA270">
        <v>0.02</v>
      </c>
      <c r="GB270">
        <v>-37.228355</v>
      </c>
      <c r="GC270">
        <v>-0.2192352720449032</v>
      </c>
      <c r="GD270">
        <v>0.06207733865912748</v>
      </c>
      <c r="GE270">
        <v>0</v>
      </c>
      <c r="GF270">
        <v>1.368597</v>
      </c>
      <c r="GG270">
        <v>0.04545703564727874</v>
      </c>
      <c r="GH270">
        <v>0.00510755039133243</v>
      </c>
      <c r="GI270">
        <v>1</v>
      </c>
      <c r="GJ270">
        <v>1</v>
      </c>
      <c r="GK270">
        <v>2</v>
      </c>
      <c r="GL270" t="s">
        <v>439</v>
      </c>
      <c r="GM270">
        <v>3.10179</v>
      </c>
      <c r="GN270">
        <v>2.75805</v>
      </c>
      <c r="GO270">
        <v>0.150963</v>
      </c>
      <c r="GP270">
        <v>0.154869</v>
      </c>
      <c r="GQ270">
        <v>0.0939311</v>
      </c>
      <c r="GR270">
        <v>0.0886956</v>
      </c>
      <c r="GS270">
        <v>21769.1</v>
      </c>
      <c r="GT270">
        <v>21329.2</v>
      </c>
      <c r="GU270">
        <v>26197.2</v>
      </c>
      <c r="GV270">
        <v>25590.2</v>
      </c>
      <c r="GW270">
        <v>38094.6</v>
      </c>
      <c r="GX270">
        <v>35391.4</v>
      </c>
      <c r="GY270">
        <v>45802.3</v>
      </c>
      <c r="GZ270">
        <v>42013.6</v>
      </c>
      <c r="HA270">
        <v>1.8458</v>
      </c>
      <c r="HB270">
        <v>1.7484</v>
      </c>
      <c r="HC270">
        <v>-0.0421517</v>
      </c>
      <c r="HD270">
        <v>0</v>
      </c>
      <c r="HE270">
        <v>28.6546</v>
      </c>
      <c r="HF270">
        <v>999.9</v>
      </c>
      <c r="HG270">
        <v>30</v>
      </c>
      <c r="HH270">
        <v>44.1</v>
      </c>
      <c r="HI270">
        <v>30.4286</v>
      </c>
      <c r="HJ270">
        <v>62.2307</v>
      </c>
      <c r="HK270">
        <v>27.5962</v>
      </c>
      <c r="HL270">
        <v>1</v>
      </c>
      <c r="HM270">
        <v>0.416954</v>
      </c>
      <c r="HN270">
        <v>4.49922</v>
      </c>
      <c r="HO270">
        <v>20.2489</v>
      </c>
      <c r="HP270">
        <v>5.2125</v>
      </c>
      <c r="HQ270">
        <v>11.98</v>
      </c>
      <c r="HR270">
        <v>4.9635</v>
      </c>
      <c r="HS270">
        <v>3.27423</v>
      </c>
      <c r="HT270">
        <v>9999</v>
      </c>
      <c r="HU270">
        <v>9999</v>
      </c>
      <c r="HV270">
        <v>9999</v>
      </c>
      <c r="HW270">
        <v>58.6</v>
      </c>
      <c r="HX270">
        <v>1.86401</v>
      </c>
      <c r="HY270">
        <v>1.8602</v>
      </c>
      <c r="HZ270">
        <v>1.85856</v>
      </c>
      <c r="IA270">
        <v>1.85989</v>
      </c>
      <c r="IB270">
        <v>1.85989</v>
      </c>
      <c r="IC270">
        <v>1.85851</v>
      </c>
      <c r="ID270">
        <v>1.85759</v>
      </c>
      <c r="IE270">
        <v>1.85241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-1.388</v>
      </c>
      <c r="IT270">
        <v>-0.2848</v>
      </c>
      <c r="IU270">
        <v>-0.7885906718864093</v>
      </c>
      <c r="IV270">
        <v>-0.0007240741224296705</v>
      </c>
      <c r="IW270">
        <v>1.394155135453638E-07</v>
      </c>
      <c r="IX270">
        <v>-7.009397865246837E-11</v>
      </c>
      <c r="IY270">
        <v>-0.2677907096197649</v>
      </c>
      <c r="IZ270">
        <v>-0.01839738240005131</v>
      </c>
      <c r="JA270">
        <v>0.0009886339832832726</v>
      </c>
      <c r="JB270">
        <v>-4.895939666473346E-06</v>
      </c>
      <c r="JC270">
        <v>3</v>
      </c>
      <c r="JD270">
        <v>2018</v>
      </c>
      <c r="JE270">
        <v>1</v>
      </c>
      <c r="JF270">
        <v>26</v>
      </c>
      <c r="JG270">
        <v>15795.1</v>
      </c>
      <c r="JH270">
        <v>15794.9</v>
      </c>
      <c r="JI270">
        <v>2.24731</v>
      </c>
      <c r="JJ270">
        <v>2.66235</v>
      </c>
      <c r="JK270">
        <v>1.49658</v>
      </c>
      <c r="JL270">
        <v>2.38159</v>
      </c>
      <c r="JM270">
        <v>1.54785</v>
      </c>
      <c r="JN270">
        <v>2.48413</v>
      </c>
      <c r="JO270">
        <v>46.0657</v>
      </c>
      <c r="JP270">
        <v>13.1952</v>
      </c>
      <c r="JQ270">
        <v>18</v>
      </c>
      <c r="JR270">
        <v>491.957</v>
      </c>
      <c r="JS270">
        <v>443.525</v>
      </c>
      <c r="JT270">
        <v>22.1027</v>
      </c>
      <c r="JU270">
        <v>32.3595</v>
      </c>
      <c r="JV270">
        <v>30.0009</v>
      </c>
      <c r="JW270">
        <v>32.2952</v>
      </c>
      <c r="JX270">
        <v>32.2181</v>
      </c>
      <c r="JY270">
        <v>45.0903</v>
      </c>
      <c r="JZ270">
        <v>36.1798</v>
      </c>
      <c r="KA270">
        <v>0</v>
      </c>
      <c r="KB270">
        <v>22.0768</v>
      </c>
      <c r="KC270">
        <v>975.462</v>
      </c>
      <c r="KD270">
        <v>17.9572</v>
      </c>
      <c r="KE270">
        <v>100.098</v>
      </c>
      <c r="KF270">
        <v>99.8948</v>
      </c>
    </row>
    <row r="271" spans="1:292">
      <c r="A271">
        <v>251</v>
      </c>
      <c r="B271">
        <v>1686155766</v>
      </c>
      <c r="C271">
        <v>6515</v>
      </c>
      <c r="D271" t="s">
        <v>939</v>
      </c>
      <c r="E271" t="s">
        <v>940</v>
      </c>
      <c r="F271">
        <v>5</v>
      </c>
      <c r="G271" t="s">
        <v>824</v>
      </c>
      <c r="H271">
        <v>1686155758.5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975.4539152680213</v>
      </c>
      <c r="AJ271">
        <v>946.8402727272725</v>
      </c>
      <c r="AK271">
        <v>3.411069685366535</v>
      </c>
      <c r="AL271">
        <v>66.85982906046087</v>
      </c>
      <c r="AM271">
        <f>(AO271 - AN271 + DX271*1E3/(8.314*(DZ271+273.15)) * AQ271/DW271 * AP271) * DW271/(100*DK271) * 1000/(1000 - AO271)</f>
        <v>0</v>
      </c>
      <c r="AN271">
        <v>17.99474479294863</v>
      </c>
      <c r="AO271">
        <v>19.34699575757575</v>
      </c>
      <c r="AP271">
        <v>-0.0002453698389328355</v>
      </c>
      <c r="AQ271">
        <v>99.85709688366431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1.78</v>
      </c>
      <c r="DL271">
        <v>0.5</v>
      </c>
      <c r="DM271" t="s">
        <v>430</v>
      </c>
      <c r="DN271">
        <v>2</v>
      </c>
      <c r="DO271" t="b">
        <v>1</v>
      </c>
      <c r="DP271">
        <v>1686155758.5</v>
      </c>
      <c r="DQ271">
        <v>905.1064444444445</v>
      </c>
      <c r="DR271">
        <v>942.4203333333332</v>
      </c>
      <c r="DS271">
        <v>19.37066296296296</v>
      </c>
      <c r="DT271">
        <v>18.00157407407407</v>
      </c>
      <c r="DU271">
        <v>906.489074074074</v>
      </c>
      <c r="DV271">
        <v>19.65528888888889</v>
      </c>
      <c r="DW271">
        <v>500.0097407407407</v>
      </c>
      <c r="DX271">
        <v>90.70683333333334</v>
      </c>
      <c r="DY271">
        <v>0.09997885185185186</v>
      </c>
      <c r="DZ271">
        <v>26.62948148148148</v>
      </c>
      <c r="EA271">
        <v>27.96167037037037</v>
      </c>
      <c r="EB271">
        <v>999.9000000000001</v>
      </c>
      <c r="EC271">
        <v>0</v>
      </c>
      <c r="ED271">
        <v>0</v>
      </c>
      <c r="EE271">
        <v>9994.950000000001</v>
      </c>
      <c r="EF271">
        <v>0</v>
      </c>
      <c r="EG271">
        <v>156.5411851851852</v>
      </c>
      <c r="EH271">
        <v>-37.31391851851851</v>
      </c>
      <c r="EI271">
        <v>922.9850740740741</v>
      </c>
      <c r="EJ271">
        <v>959.6962962962963</v>
      </c>
      <c r="EK271">
        <v>1.369090740740741</v>
      </c>
      <c r="EL271">
        <v>942.4203333333332</v>
      </c>
      <c r="EM271">
        <v>18.00157407407407</v>
      </c>
      <c r="EN271">
        <v>1.757050740740741</v>
      </c>
      <c r="EO271">
        <v>1.632865185185185</v>
      </c>
      <c r="EP271">
        <v>15.40985555555556</v>
      </c>
      <c r="EQ271">
        <v>14.27251111111111</v>
      </c>
      <c r="ER271">
        <v>2000.044814814815</v>
      </c>
      <c r="ES271">
        <v>0.9799945555555555</v>
      </c>
      <c r="ET271">
        <v>0.02000562592592592</v>
      </c>
      <c r="EU271">
        <v>0</v>
      </c>
      <c r="EV271">
        <v>235.689962962963</v>
      </c>
      <c r="EW271">
        <v>5.00078</v>
      </c>
      <c r="EX271">
        <v>9014.23814814815</v>
      </c>
      <c r="EY271">
        <v>16379.95555555555</v>
      </c>
      <c r="EZ271">
        <v>43.37466666666666</v>
      </c>
      <c r="FA271">
        <v>44.87714814814814</v>
      </c>
      <c r="FB271">
        <v>43.8471111111111</v>
      </c>
      <c r="FC271">
        <v>44.40944444444444</v>
      </c>
      <c r="FD271">
        <v>44.24292592592592</v>
      </c>
      <c r="FE271">
        <v>1955.132222222222</v>
      </c>
      <c r="FF271">
        <v>39.91222222222222</v>
      </c>
      <c r="FG271">
        <v>0</v>
      </c>
      <c r="FH271">
        <v>1686155759.5</v>
      </c>
      <c r="FI271">
        <v>0</v>
      </c>
      <c r="FJ271">
        <v>235.69956</v>
      </c>
      <c r="FK271">
        <v>-0.9596153850402804</v>
      </c>
      <c r="FL271">
        <v>6700.927682059063</v>
      </c>
      <c r="FM271">
        <v>9072.374399999999</v>
      </c>
      <c r="FN271">
        <v>15</v>
      </c>
      <c r="FO271">
        <v>0</v>
      </c>
      <c r="FP271" t="s">
        <v>431</v>
      </c>
      <c r="FQ271">
        <v>1685208052.5</v>
      </c>
      <c r="FR271">
        <v>1685208070</v>
      </c>
      <c r="FS271">
        <v>0</v>
      </c>
      <c r="FT271">
        <v>0.013</v>
      </c>
      <c r="FU271">
        <v>-0.005</v>
      </c>
      <c r="FV271">
        <v>-0.464</v>
      </c>
      <c r="FW271">
        <v>-0.401</v>
      </c>
      <c r="FX271">
        <v>420</v>
      </c>
      <c r="FY271">
        <v>0</v>
      </c>
      <c r="FZ271">
        <v>0.03</v>
      </c>
      <c r="GA271">
        <v>0.02</v>
      </c>
      <c r="GB271">
        <v>-37.29788292682927</v>
      </c>
      <c r="GC271">
        <v>-0.708384668989516</v>
      </c>
      <c r="GD271">
        <v>0.1188169198397862</v>
      </c>
      <c r="GE271">
        <v>0</v>
      </c>
      <c r="GF271">
        <v>1.36832268292683</v>
      </c>
      <c r="GG271">
        <v>-0.008343763066201651</v>
      </c>
      <c r="GH271">
        <v>0.005613560247789454</v>
      </c>
      <c r="GI271">
        <v>1</v>
      </c>
      <c r="GJ271">
        <v>1</v>
      </c>
      <c r="GK271">
        <v>2</v>
      </c>
      <c r="GL271" t="s">
        <v>439</v>
      </c>
      <c r="GM271">
        <v>3.10187</v>
      </c>
      <c r="GN271">
        <v>2.75792</v>
      </c>
      <c r="GO271">
        <v>0.152752</v>
      </c>
      <c r="GP271">
        <v>0.156602</v>
      </c>
      <c r="GQ271">
        <v>0.0938654</v>
      </c>
      <c r="GR271">
        <v>0.0886675</v>
      </c>
      <c r="GS271">
        <v>21723.1</v>
      </c>
      <c r="GT271">
        <v>21285.2</v>
      </c>
      <c r="GU271">
        <v>26197.1</v>
      </c>
      <c r="GV271">
        <v>25590</v>
      </c>
      <c r="GW271">
        <v>38097.5</v>
      </c>
      <c r="GX271">
        <v>35392.4</v>
      </c>
      <c r="GY271">
        <v>45802.1</v>
      </c>
      <c r="GZ271">
        <v>42013.3</v>
      </c>
      <c r="HA271">
        <v>1.8458</v>
      </c>
      <c r="HB271">
        <v>1.74842</v>
      </c>
      <c r="HC271">
        <v>-0.0425577</v>
      </c>
      <c r="HD271">
        <v>0</v>
      </c>
      <c r="HE271">
        <v>28.6559</v>
      </c>
      <c r="HF271">
        <v>999.9</v>
      </c>
      <c r="HG271">
        <v>30</v>
      </c>
      <c r="HH271">
        <v>44.1</v>
      </c>
      <c r="HI271">
        <v>30.428</v>
      </c>
      <c r="HJ271">
        <v>62.3307</v>
      </c>
      <c r="HK271">
        <v>27.3918</v>
      </c>
      <c r="HL271">
        <v>1</v>
      </c>
      <c r="HM271">
        <v>0.418392</v>
      </c>
      <c r="HN271">
        <v>4.58697</v>
      </c>
      <c r="HO271">
        <v>20.2461</v>
      </c>
      <c r="HP271">
        <v>5.2107</v>
      </c>
      <c r="HQ271">
        <v>11.98</v>
      </c>
      <c r="HR271">
        <v>4.96345</v>
      </c>
      <c r="HS271">
        <v>3.27415</v>
      </c>
      <c r="HT271">
        <v>9999</v>
      </c>
      <c r="HU271">
        <v>9999</v>
      </c>
      <c r="HV271">
        <v>9999</v>
      </c>
      <c r="HW271">
        <v>58.6</v>
      </c>
      <c r="HX271">
        <v>1.864</v>
      </c>
      <c r="HY271">
        <v>1.8602</v>
      </c>
      <c r="HZ271">
        <v>1.85853</v>
      </c>
      <c r="IA271">
        <v>1.85989</v>
      </c>
      <c r="IB271">
        <v>1.85988</v>
      </c>
      <c r="IC271">
        <v>1.85851</v>
      </c>
      <c r="ID271">
        <v>1.85758</v>
      </c>
      <c r="IE271">
        <v>1.8524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-1.399</v>
      </c>
      <c r="IT271">
        <v>-0.285</v>
      </c>
      <c r="IU271">
        <v>-0.7885906718864093</v>
      </c>
      <c r="IV271">
        <v>-0.0007240741224296705</v>
      </c>
      <c r="IW271">
        <v>1.394155135453638E-07</v>
      </c>
      <c r="IX271">
        <v>-7.009397865246837E-11</v>
      </c>
      <c r="IY271">
        <v>-0.2677907096197649</v>
      </c>
      <c r="IZ271">
        <v>-0.01839738240005131</v>
      </c>
      <c r="JA271">
        <v>0.0009886339832832726</v>
      </c>
      <c r="JB271">
        <v>-4.895939666473346E-06</v>
      </c>
      <c r="JC271">
        <v>3</v>
      </c>
      <c r="JD271">
        <v>2018</v>
      </c>
      <c r="JE271">
        <v>1</v>
      </c>
      <c r="JF271">
        <v>26</v>
      </c>
      <c r="JG271">
        <v>15795.2</v>
      </c>
      <c r="JH271">
        <v>15794.9</v>
      </c>
      <c r="JI271">
        <v>2.28149</v>
      </c>
      <c r="JJ271">
        <v>2.66357</v>
      </c>
      <c r="JK271">
        <v>1.49658</v>
      </c>
      <c r="JL271">
        <v>2.38159</v>
      </c>
      <c r="JM271">
        <v>1.54907</v>
      </c>
      <c r="JN271">
        <v>2.46948</v>
      </c>
      <c r="JO271">
        <v>46.0657</v>
      </c>
      <c r="JP271">
        <v>13.1864</v>
      </c>
      <c r="JQ271">
        <v>18</v>
      </c>
      <c r="JR271">
        <v>491.958</v>
      </c>
      <c r="JS271">
        <v>443.549</v>
      </c>
      <c r="JT271">
        <v>22.115</v>
      </c>
      <c r="JU271">
        <v>32.3623</v>
      </c>
      <c r="JV271">
        <v>30.0012</v>
      </c>
      <c r="JW271">
        <v>32.2953</v>
      </c>
      <c r="JX271">
        <v>32.2193</v>
      </c>
      <c r="JY271">
        <v>45.7707</v>
      </c>
      <c r="JZ271">
        <v>36.1798</v>
      </c>
      <c r="KA271">
        <v>0</v>
      </c>
      <c r="KB271">
        <v>22.1016</v>
      </c>
      <c r="KC271">
        <v>988.89</v>
      </c>
      <c r="KD271">
        <v>17.9666</v>
      </c>
      <c r="KE271">
        <v>100.098</v>
      </c>
      <c r="KF271">
        <v>99.89400000000001</v>
      </c>
    </row>
    <row r="272" spans="1:292">
      <c r="A272">
        <v>252</v>
      </c>
      <c r="B272">
        <v>1686155771</v>
      </c>
      <c r="C272">
        <v>6520</v>
      </c>
      <c r="D272" t="s">
        <v>941</v>
      </c>
      <c r="E272" t="s">
        <v>942</v>
      </c>
      <c r="F272">
        <v>5</v>
      </c>
      <c r="G272" t="s">
        <v>824</v>
      </c>
      <c r="H272">
        <v>1686155763.214286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992.413263859381</v>
      </c>
      <c r="AJ272">
        <v>963.8948303030301</v>
      </c>
      <c r="AK272">
        <v>3.423042613253195</v>
      </c>
      <c r="AL272">
        <v>66.85982906046087</v>
      </c>
      <c r="AM272">
        <f>(AO272 - AN272 + DX272*1E3/(8.314*(DZ272+273.15)) * AQ272/DW272 * AP272) * DW272/(100*DK272) * 1000/(1000 - AO272)</f>
        <v>0</v>
      </c>
      <c r="AN272">
        <v>17.98418128747299</v>
      </c>
      <c r="AO272">
        <v>19.3260593939394</v>
      </c>
      <c r="AP272">
        <v>-0.0002324835112953635</v>
      </c>
      <c r="AQ272">
        <v>99.85709688366431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1.78</v>
      </c>
      <c r="DL272">
        <v>0.5</v>
      </c>
      <c r="DM272" t="s">
        <v>430</v>
      </c>
      <c r="DN272">
        <v>2</v>
      </c>
      <c r="DO272" t="b">
        <v>1</v>
      </c>
      <c r="DP272">
        <v>1686155763.214286</v>
      </c>
      <c r="DQ272">
        <v>920.8609285714289</v>
      </c>
      <c r="DR272">
        <v>958.2547857142856</v>
      </c>
      <c r="DS272">
        <v>19.35480357142857</v>
      </c>
      <c r="DT272">
        <v>17.993575</v>
      </c>
      <c r="DU272">
        <v>922.2538214285715</v>
      </c>
      <c r="DV272">
        <v>19.63966071428571</v>
      </c>
      <c r="DW272">
        <v>499.99325</v>
      </c>
      <c r="DX272">
        <v>90.70695714285715</v>
      </c>
      <c r="DY272">
        <v>0.09993677499999999</v>
      </c>
      <c r="DZ272">
        <v>26.62895</v>
      </c>
      <c r="EA272">
        <v>27.96483571428571</v>
      </c>
      <c r="EB272">
        <v>999.9000000000002</v>
      </c>
      <c r="EC272">
        <v>0</v>
      </c>
      <c r="ED272">
        <v>0</v>
      </c>
      <c r="EE272">
        <v>9998.19357142857</v>
      </c>
      <c r="EF272">
        <v>0</v>
      </c>
      <c r="EG272">
        <v>183.4291785714286</v>
      </c>
      <c r="EH272">
        <v>-37.39386785714286</v>
      </c>
      <c r="EI272">
        <v>939.0355714285715</v>
      </c>
      <c r="EJ272">
        <v>975.8132142857143</v>
      </c>
      <c r="EK272">
        <v>1.361225714285714</v>
      </c>
      <c r="EL272">
        <v>958.2547857142856</v>
      </c>
      <c r="EM272">
        <v>17.993575</v>
      </c>
      <c r="EN272">
        <v>1.755614642857143</v>
      </c>
      <c r="EO272">
        <v>1.6321425</v>
      </c>
      <c r="EP272">
        <v>15.39710714285715</v>
      </c>
      <c r="EQ272">
        <v>14.26567142857143</v>
      </c>
      <c r="ER272">
        <v>2000.052857142857</v>
      </c>
      <c r="ES272">
        <v>0.9799972500000002</v>
      </c>
      <c r="ET272">
        <v>0.02000279642857143</v>
      </c>
      <c r="EU272">
        <v>0</v>
      </c>
      <c r="EV272">
        <v>235.6148928571428</v>
      </c>
      <c r="EW272">
        <v>5.00078</v>
      </c>
      <c r="EX272">
        <v>9558.156785714285</v>
      </c>
      <c r="EY272">
        <v>16380.04285714285</v>
      </c>
      <c r="EZ272">
        <v>43.36135714285714</v>
      </c>
      <c r="FA272">
        <v>44.86817857142858</v>
      </c>
      <c r="FB272">
        <v>43.78117857142858</v>
      </c>
      <c r="FC272">
        <v>44.39039285714286</v>
      </c>
      <c r="FD272">
        <v>44.19842857142856</v>
      </c>
      <c r="FE272">
        <v>1955.144642857143</v>
      </c>
      <c r="FF272">
        <v>39.90678571428572</v>
      </c>
      <c r="FG272">
        <v>0</v>
      </c>
      <c r="FH272">
        <v>1686155764.3</v>
      </c>
      <c r="FI272">
        <v>0</v>
      </c>
      <c r="FJ272">
        <v>235.67444</v>
      </c>
      <c r="FK272">
        <v>0.886999999996974</v>
      </c>
      <c r="FL272">
        <v>8768.338476692652</v>
      </c>
      <c r="FM272">
        <v>9634.633599999999</v>
      </c>
      <c r="FN272">
        <v>15</v>
      </c>
      <c r="FO272">
        <v>0</v>
      </c>
      <c r="FP272" t="s">
        <v>431</v>
      </c>
      <c r="FQ272">
        <v>1685208052.5</v>
      </c>
      <c r="FR272">
        <v>1685208070</v>
      </c>
      <c r="FS272">
        <v>0</v>
      </c>
      <c r="FT272">
        <v>0.013</v>
      </c>
      <c r="FU272">
        <v>-0.005</v>
      </c>
      <c r="FV272">
        <v>-0.464</v>
      </c>
      <c r="FW272">
        <v>-0.401</v>
      </c>
      <c r="FX272">
        <v>420</v>
      </c>
      <c r="FY272">
        <v>0</v>
      </c>
      <c r="FZ272">
        <v>0.03</v>
      </c>
      <c r="GA272">
        <v>0.02</v>
      </c>
      <c r="GB272">
        <v>-37.34452750000001</v>
      </c>
      <c r="GC272">
        <v>-0.9751711069416611</v>
      </c>
      <c r="GD272">
        <v>0.1296367463096404</v>
      </c>
      <c r="GE272">
        <v>0</v>
      </c>
      <c r="GF272">
        <v>1.3645925</v>
      </c>
      <c r="GG272">
        <v>-0.09935729831144749</v>
      </c>
      <c r="GH272">
        <v>0.0100222509323006</v>
      </c>
      <c r="GI272">
        <v>1</v>
      </c>
      <c r="GJ272">
        <v>1</v>
      </c>
      <c r="GK272">
        <v>2</v>
      </c>
      <c r="GL272" t="s">
        <v>439</v>
      </c>
      <c r="GM272">
        <v>3.10182</v>
      </c>
      <c r="GN272">
        <v>2.75806</v>
      </c>
      <c r="GO272">
        <v>0.154528</v>
      </c>
      <c r="GP272">
        <v>0.158355</v>
      </c>
      <c r="GQ272">
        <v>0.0937974</v>
      </c>
      <c r="GR272">
        <v>0.088644</v>
      </c>
      <c r="GS272">
        <v>21677.4</v>
      </c>
      <c r="GT272">
        <v>21240.8</v>
      </c>
      <c r="GU272">
        <v>26196.8</v>
      </c>
      <c r="GV272">
        <v>25589.7</v>
      </c>
      <c r="GW272">
        <v>38099.9</v>
      </c>
      <c r="GX272">
        <v>35393.4</v>
      </c>
      <c r="GY272">
        <v>45801.4</v>
      </c>
      <c r="GZ272">
        <v>42013.1</v>
      </c>
      <c r="HA272">
        <v>1.8461</v>
      </c>
      <c r="HB272">
        <v>1.74845</v>
      </c>
      <c r="HC272">
        <v>-0.041455</v>
      </c>
      <c r="HD272">
        <v>0</v>
      </c>
      <c r="HE272">
        <v>28.6547</v>
      </c>
      <c r="HF272">
        <v>999.9</v>
      </c>
      <c r="HG272">
        <v>30</v>
      </c>
      <c r="HH272">
        <v>44.1</v>
      </c>
      <c r="HI272">
        <v>30.4278</v>
      </c>
      <c r="HJ272">
        <v>62.2207</v>
      </c>
      <c r="HK272">
        <v>27.5921</v>
      </c>
      <c r="HL272">
        <v>1</v>
      </c>
      <c r="HM272">
        <v>0.419078</v>
      </c>
      <c r="HN272">
        <v>4.59575</v>
      </c>
      <c r="HO272">
        <v>20.2456</v>
      </c>
      <c r="HP272">
        <v>5.2116</v>
      </c>
      <c r="HQ272">
        <v>11.98</v>
      </c>
      <c r="HR272">
        <v>4.9634</v>
      </c>
      <c r="HS272">
        <v>3.27415</v>
      </c>
      <c r="HT272">
        <v>9999</v>
      </c>
      <c r="HU272">
        <v>9999</v>
      </c>
      <c r="HV272">
        <v>9999</v>
      </c>
      <c r="HW272">
        <v>58.6</v>
      </c>
      <c r="HX272">
        <v>1.864</v>
      </c>
      <c r="HY272">
        <v>1.8602</v>
      </c>
      <c r="HZ272">
        <v>1.85854</v>
      </c>
      <c r="IA272">
        <v>1.85989</v>
      </c>
      <c r="IB272">
        <v>1.85987</v>
      </c>
      <c r="IC272">
        <v>1.85851</v>
      </c>
      <c r="ID272">
        <v>1.85758</v>
      </c>
      <c r="IE272">
        <v>1.85241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-1.41</v>
      </c>
      <c r="IT272">
        <v>-0.2853</v>
      </c>
      <c r="IU272">
        <v>-0.7885906718864093</v>
      </c>
      <c r="IV272">
        <v>-0.0007240741224296705</v>
      </c>
      <c r="IW272">
        <v>1.394155135453638E-07</v>
      </c>
      <c r="IX272">
        <v>-7.009397865246837E-11</v>
      </c>
      <c r="IY272">
        <v>-0.2677907096197649</v>
      </c>
      <c r="IZ272">
        <v>-0.01839738240005131</v>
      </c>
      <c r="JA272">
        <v>0.0009886339832832726</v>
      </c>
      <c r="JB272">
        <v>-4.895939666473346E-06</v>
      </c>
      <c r="JC272">
        <v>3</v>
      </c>
      <c r="JD272">
        <v>2018</v>
      </c>
      <c r="JE272">
        <v>1</v>
      </c>
      <c r="JF272">
        <v>26</v>
      </c>
      <c r="JG272">
        <v>15795.3</v>
      </c>
      <c r="JH272">
        <v>15795</v>
      </c>
      <c r="JI272">
        <v>2.31079</v>
      </c>
      <c r="JJ272">
        <v>2.66602</v>
      </c>
      <c r="JK272">
        <v>1.49658</v>
      </c>
      <c r="JL272">
        <v>2.38159</v>
      </c>
      <c r="JM272">
        <v>1.54907</v>
      </c>
      <c r="JN272">
        <v>2.41821</v>
      </c>
      <c r="JO272">
        <v>46.0657</v>
      </c>
      <c r="JP272">
        <v>13.1776</v>
      </c>
      <c r="JQ272">
        <v>18</v>
      </c>
      <c r="JR272">
        <v>492.154</v>
      </c>
      <c r="JS272">
        <v>443.575</v>
      </c>
      <c r="JT272">
        <v>22.1221</v>
      </c>
      <c r="JU272">
        <v>32.3632</v>
      </c>
      <c r="JV272">
        <v>30.0009</v>
      </c>
      <c r="JW272">
        <v>32.2974</v>
      </c>
      <c r="JX272">
        <v>32.2209</v>
      </c>
      <c r="JY272">
        <v>46.3658</v>
      </c>
      <c r="JZ272">
        <v>36.1798</v>
      </c>
      <c r="KA272">
        <v>0</v>
      </c>
      <c r="KB272">
        <v>22.1263</v>
      </c>
      <c r="KC272">
        <v>1008.92</v>
      </c>
      <c r="KD272">
        <v>17.9666</v>
      </c>
      <c r="KE272">
        <v>100.097</v>
      </c>
      <c r="KF272">
        <v>99.8934</v>
      </c>
    </row>
    <row r="273" spans="1:292">
      <c r="A273">
        <v>253</v>
      </c>
      <c r="B273">
        <v>1686155776</v>
      </c>
      <c r="C273">
        <v>6525</v>
      </c>
      <c r="D273" t="s">
        <v>943</v>
      </c>
      <c r="E273" t="s">
        <v>944</v>
      </c>
      <c r="F273">
        <v>5</v>
      </c>
      <c r="G273" t="s">
        <v>824</v>
      </c>
      <c r="H273">
        <v>1686155768.5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1009.51140515499</v>
      </c>
      <c r="AJ273">
        <v>980.7991151515147</v>
      </c>
      <c r="AK273">
        <v>3.380598341109984</v>
      </c>
      <c r="AL273">
        <v>66.85982906046087</v>
      </c>
      <c r="AM273">
        <f>(AO273 - AN273 + DX273*1E3/(8.314*(DZ273+273.15)) * AQ273/DW273 * AP273) * DW273/(100*DK273) * 1000/(1000 - AO273)</f>
        <v>0</v>
      </c>
      <c r="AN273">
        <v>17.97833524020825</v>
      </c>
      <c r="AO273">
        <v>19.30885757575757</v>
      </c>
      <c r="AP273">
        <v>-0.000155999120376751</v>
      </c>
      <c r="AQ273">
        <v>99.85709688366431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1.78</v>
      </c>
      <c r="DL273">
        <v>0.5</v>
      </c>
      <c r="DM273" t="s">
        <v>430</v>
      </c>
      <c r="DN273">
        <v>2</v>
      </c>
      <c r="DO273" t="b">
        <v>1</v>
      </c>
      <c r="DP273">
        <v>1686155768.5</v>
      </c>
      <c r="DQ273">
        <v>938.5304074074076</v>
      </c>
      <c r="DR273">
        <v>976.0052592592592</v>
      </c>
      <c r="DS273">
        <v>19.33481481481481</v>
      </c>
      <c r="DT273">
        <v>17.98543703703703</v>
      </c>
      <c r="DU273">
        <v>939.9346666666669</v>
      </c>
      <c r="DV273">
        <v>19.61996666666667</v>
      </c>
      <c r="DW273">
        <v>500.0007777777778</v>
      </c>
      <c r="DX273">
        <v>90.70676666666667</v>
      </c>
      <c r="DY273">
        <v>0.09997078888888887</v>
      </c>
      <c r="DZ273">
        <v>26.63016296296296</v>
      </c>
      <c r="EA273">
        <v>27.96807407407407</v>
      </c>
      <c r="EB273">
        <v>999.9000000000001</v>
      </c>
      <c r="EC273">
        <v>0</v>
      </c>
      <c r="ED273">
        <v>0</v>
      </c>
      <c r="EE273">
        <v>9997.868518518519</v>
      </c>
      <c r="EF273">
        <v>0</v>
      </c>
      <c r="EG273">
        <v>224.3994814814814</v>
      </c>
      <c r="EH273">
        <v>-37.47491111111111</v>
      </c>
      <c r="EI273">
        <v>957.0342962962962</v>
      </c>
      <c r="EJ273">
        <v>993.8805925925925</v>
      </c>
      <c r="EK273">
        <v>1.349377037037037</v>
      </c>
      <c r="EL273">
        <v>976.0052592592592</v>
      </c>
      <c r="EM273">
        <v>17.98543703703703</v>
      </c>
      <c r="EN273">
        <v>1.753798518518518</v>
      </c>
      <c r="EO273">
        <v>1.631401111111111</v>
      </c>
      <c r="EP273">
        <v>15.38097407407408</v>
      </c>
      <c r="EQ273">
        <v>14.25864814814815</v>
      </c>
      <c r="ER273">
        <v>2000.050370370371</v>
      </c>
      <c r="ES273">
        <v>0.9800013703703705</v>
      </c>
      <c r="ET273">
        <v>0.01999848148148149</v>
      </c>
      <c r="EU273">
        <v>0</v>
      </c>
      <c r="EV273">
        <v>235.6587037037037</v>
      </c>
      <c r="EW273">
        <v>5.00078</v>
      </c>
      <c r="EX273">
        <v>10190.25814814815</v>
      </c>
      <c r="EY273">
        <v>16380.05555555555</v>
      </c>
      <c r="EZ273">
        <v>43.354</v>
      </c>
      <c r="FA273">
        <v>44.87025925925926</v>
      </c>
      <c r="FB273">
        <v>43.71507407407407</v>
      </c>
      <c r="FC273">
        <v>44.38622222222222</v>
      </c>
      <c r="FD273">
        <v>44.18951851851851</v>
      </c>
      <c r="FE273">
        <v>1955.148888888889</v>
      </c>
      <c r="FF273">
        <v>39.90000000000001</v>
      </c>
      <c r="FG273">
        <v>0</v>
      </c>
      <c r="FH273">
        <v>1686155769.1</v>
      </c>
      <c r="FI273">
        <v>0</v>
      </c>
      <c r="FJ273">
        <v>235.71384</v>
      </c>
      <c r="FK273">
        <v>0.1984615351986466</v>
      </c>
      <c r="FL273">
        <v>5849.268469908521</v>
      </c>
      <c r="FM273">
        <v>10202.204</v>
      </c>
      <c r="FN273">
        <v>15</v>
      </c>
      <c r="FO273">
        <v>0</v>
      </c>
      <c r="FP273" t="s">
        <v>431</v>
      </c>
      <c r="FQ273">
        <v>1685208052.5</v>
      </c>
      <c r="FR273">
        <v>1685208070</v>
      </c>
      <c r="FS273">
        <v>0</v>
      </c>
      <c r="FT273">
        <v>0.013</v>
      </c>
      <c r="FU273">
        <v>-0.005</v>
      </c>
      <c r="FV273">
        <v>-0.464</v>
      </c>
      <c r="FW273">
        <v>-0.401</v>
      </c>
      <c r="FX273">
        <v>420</v>
      </c>
      <c r="FY273">
        <v>0</v>
      </c>
      <c r="FZ273">
        <v>0.03</v>
      </c>
      <c r="GA273">
        <v>0.02</v>
      </c>
      <c r="GB273">
        <v>-37.411645</v>
      </c>
      <c r="GC273">
        <v>-0.8279864915572585</v>
      </c>
      <c r="GD273">
        <v>0.1165990243312528</v>
      </c>
      <c r="GE273">
        <v>0</v>
      </c>
      <c r="GF273">
        <v>1.357472</v>
      </c>
      <c r="GG273">
        <v>-0.1300878799249561</v>
      </c>
      <c r="GH273">
        <v>0.01259646105062847</v>
      </c>
      <c r="GI273">
        <v>1</v>
      </c>
      <c r="GJ273">
        <v>1</v>
      </c>
      <c r="GK273">
        <v>2</v>
      </c>
      <c r="GL273" t="s">
        <v>439</v>
      </c>
      <c r="GM273">
        <v>3.10187</v>
      </c>
      <c r="GN273">
        <v>2.7581</v>
      </c>
      <c r="GO273">
        <v>0.156264</v>
      </c>
      <c r="GP273">
        <v>0.160077</v>
      </c>
      <c r="GQ273">
        <v>0.09373720000000001</v>
      </c>
      <c r="GR273">
        <v>0.0886149</v>
      </c>
      <c r="GS273">
        <v>21632.4</v>
      </c>
      <c r="GT273">
        <v>21197</v>
      </c>
      <c r="GU273">
        <v>26196.3</v>
      </c>
      <c r="GV273">
        <v>25589.4</v>
      </c>
      <c r="GW273">
        <v>38102.4</v>
      </c>
      <c r="GX273">
        <v>35394.1</v>
      </c>
      <c r="GY273">
        <v>45801</v>
      </c>
      <c r="GZ273">
        <v>42012.4</v>
      </c>
      <c r="HA273">
        <v>1.84568</v>
      </c>
      <c r="HB273">
        <v>1.74872</v>
      </c>
      <c r="HC273">
        <v>-0.0418425</v>
      </c>
      <c r="HD273">
        <v>0</v>
      </c>
      <c r="HE273">
        <v>28.6504</v>
      </c>
      <c r="HF273">
        <v>999.9</v>
      </c>
      <c r="HG273">
        <v>30</v>
      </c>
      <c r="HH273">
        <v>44.1</v>
      </c>
      <c r="HI273">
        <v>30.4291</v>
      </c>
      <c r="HJ273">
        <v>62.3207</v>
      </c>
      <c r="HK273">
        <v>27.472</v>
      </c>
      <c r="HL273">
        <v>1</v>
      </c>
      <c r="HM273">
        <v>0.419273</v>
      </c>
      <c r="HN273">
        <v>4.57614</v>
      </c>
      <c r="HO273">
        <v>20.2462</v>
      </c>
      <c r="HP273">
        <v>5.2113</v>
      </c>
      <c r="HQ273">
        <v>11.98</v>
      </c>
      <c r="HR273">
        <v>4.96335</v>
      </c>
      <c r="HS273">
        <v>3.27428</v>
      </c>
      <c r="HT273">
        <v>9999</v>
      </c>
      <c r="HU273">
        <v>9999</v>
      </c>
      <c r="HV273">
        <v>9999</v>
      </c>
      <c r="HW273">
        <v>58.6</v>
      </c>
      <c r="HX273">
        <v>1.86401</v>
      </c>
      <c r="HY273">
        <v>1.8602</v>
      </c>
      <c r="HZ273">
        <v>1.85854</v>
      </c>
      <c r="IA273">
        <v>1.85989</v>
      </c>
      <c r="IB273">
        <v>1.85988</v>
      </c>
      <c r="IC273">
        <v>1.8585</v>
      </c>
      <c r="ID273">
        <v>1.85759</v>
      </c>
      <c r="IE273">
        <v>1.85242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-1.421</v>
      </c>
      <c r="IT273">
        <v>-0.2855</v>
      </c>
      <c r="IU273">
        <v>-0.7885906718864093</v>
      </c>
      <c r="IV273">
        <v>-0.0007240741224296705</v>
      </c>
      <c r="IW273">
        <v>1.394155135453638E-07</v>
      </c>
      <c r="IX273">
        <v>-7.009397865246837E-11</v>
      </c>
      <c r="IY273">
        <v>-0.2677907096197649</v>
      </c>
      <c r="IZ273">
        <v>-0.01839738240005131</v>
      </c>
      <c r="JA273">
        <v>0.0009886339832832726</v>
      </c>
      <c r="JB273">
        <v>-4.895939666473346E-06</v>
      </c>
      <c r="JC273">
        <v>3</v>
      </c>
      <c r="JD273">
        <v>2018</v>
      </c>
      <c r="JE273">
        <v>1</v>
      </c>
      <c r="JF273">
        <v>26</v>
      </c>
      <c r="JG273">
        <v>15795.4</v>
      </c>
      <c r="JH273">
        <v>15795.1</v>
      </c>
      <c r="JI273">
        <v>2.34375</v>
      </c>
      <c r="JJ273">
        <v>2.66357</v>
      </c>
      <c r="JK273">
        <v>1.49658</v>
      </c>
      <c r="JL273">
        <v>2.38159</v>
      </c>
      <c r="JM273">
        <v>1.54785</v>
      </c>
      <c r="JN273">
        <v>2.36938</v>
      </c>
      <c r="JO273">
        <v>46.0657</v>
      </c>
      <c r="JP273">
        <v>13.1689</v>
      </c>
      <c r="JQ273">
        <v>18</v>
      </c>
      <c r="JR273">
        <v>491.903</v>
      </c>
      <c r="JS273">
        <v>443.749</v>
      </c>
      <c r="JT273">
        <v>22.1363</v>
      </c>
      <c r="JU273">
        <v>32.3652</v>
      </c>
      <c r="JV273">
        <v>30.0005</v>
      </c>
      <c r="JW273">
        <v>32.2981</v>
      </c>
      <c r="JX273">
        <v>32.2214</v>
      </c>
      <c r="JY273">
        <v>47.0355</v>
      </c>
      <c r="JZ273">
        <v>36.1798</v>
      </c>
      <c r="KA273">
        <v>0</v>
      </c>
      <c r="KB273">
        <v>22.1437</v>
      </c>
      <c r="KC273">
        <v>1022.3</v>
      </c>
      <c r="KD273">
        <v>17.9666</v>
      </c>
      <c r="KE273">
        <v>100.095</v>
      </c>
      <c r="KF273">
        <v>99.8918</v>
      </c>
    </row>
    <row r="274" spans="1:292">
      <c r="A274">
        <v>254</v>
      </c>
      <c r="B274">
        <v>1686155781</v>
      </c>
      <c r="C274">
        <v>6530</v>
      </c>
      <c r="D274" t="s">
        <v>945</v>
      </c>
      <c r="E274" t="s">
        <v>946</v>
      </c>
      <c r="F274">
        <v>5</v>
      </c>
      <c r="G274" t="s">
        <v>824</v>
      </c>
      <c r="H274">
        <v>1686155773.214286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1026.647241776863</v>
      </c>
      <c r="AJ274">
        <v>997.8894787878788</v>
      </c>
      <c r="AK274">
        <v>3.426445074421206</v>
      </c>
      <c r="AL274">
        <v>66.85982906046087</v>
      </c>
      <c r="AM274">
        <f>(AO274 - AN274 + DX274*1E3/(8.314*(DZ274+273.15)) * AQ274/DW274 * AP274) * DW274/(100*DK274) * 1000/(1000 - AO274)</f>
        <v>0</v>
      </c>
      <c r="AN274">
        <v>17.97225021227521</v>
      </c>
      <c r="AO274">
        <v>19.29314909090908</v>
      </c>
      <c r="AP274">
        <v>-0.0001316497085810431</v>
      </c>
      <c r="AQ274">
        <v>99.85709688366431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1.78</v>
      </c>
      <c r="DL274">
        <v>0.5</v>
      </c>
      <c r="DM274" t="s">
        <v>430</v>
      </c>
      <c r="DN274">
        <v>2</v>
      </c>
      <c r="DO274" t="b">
        <v>1</v>
      </c>
      <c r="DP274">
        <v>1686155773.214286</v>
      </c>
      <c r="DQ274">
        <v>954.2649285714285</v>
      </c>
      <c r="DR274">
        <v>991.8020357142859</v>
      </c>
      <c r="DS274">
        <v>19.31753214285714</v>
      </c>
      <c r="DT274">
        <v>17.97852142857143</v>
      </c>
      <c r="DU274">
        <v>955.6794642857143</v>
      </c>
      <c r="DV274">
        <v>19.60293214285715</v>
      </c>
      <c r="DW274">
        <v>500.0045357142857</v>
      </c>
      <c r="DX274">
        <v>90.70662857142858</v>
      </c>
      <c r="DY274">
        <v>0.1000297142857143</v>
      </c>
      <c r="DZ274">
        <v>26.63318214285714</v>
      </c>
      <c r="EA274">
        <v>27.97157142857142</v>
      </c>
      <c r="EB274">
        <v>999.9000000000002</v>
      </c>
      <c r="EC274">
        <v>0</v>
      </c>
      <c r="ED274">
        <v>0</v>
      </c>
      <c r="EE274">
        <v>9989.553928571429</v>
      </c>
      <c r="EF274">
        <v>0</v>
      </c>
      <c r="EG274">
        <v>250.8902142857143</v>
      </c>
      <c r="EH274">
        <v>-37.53683928571429</v>
      </c>
      <c r="EI274">
        <v>973.0619285714284</v>
      </c>
      <c r="EJ274">
        <v>1009.959178571429</v>
      </c>
      <c r="EK274">
        <v>1.339003214285714</v>
      </c>
      <c r="EL274">
        <v>991.8020357142859</v>
      </c>
      <c r="EM274">
        <v>17.97852142857143</v>
      </c>
      <c r="EN274">
        <v>1.752228214285714</v>
      </c>
      <c r="EO274">
        <v>1.630772142857143</v>
      </c>
      <c r="EP274">
        <v>15.36701071428571</v>
      </c>
      <c r="EQ274">
        <v>14.25268571428572</v>
      </c>
      <c r="ER274">
        <v>2000.037142857143</v>
      </c>
      <c r="ES274">
        <v>0.9800051785714288</v>
      </c>
      <c r="ET274">
        <v>0.01999451071428571</v>
      </c>
      <c r="EU274">
        <v>0</v>
      </c>
      <c r="EV274">
        <v>235.7048928571428</v>
      </c>
      <c r="EW274">
        <v>5.00078</v>
      </c>
      <c r="EX274">
        <v>10584.51071428572</v>
      </c>
      <c r="EY274">
        <v>16379.97857142857</v>
      </c>
      <c r="EZ274">
        <v>43.34803571428571</v>
      </c>
      <c r="FA274">
        <v>44.86596428571428</v>
      </c>
      <c r="FB274">
        <v>43.67828571428571</v>
      </c>
      <c r="FC274">
        <v>44.3725</v>
      </c>
      <c r="FD274">
        <v>44.16046428571428</v>
      </c>
      <c r="FE274">
        <v>1955.143928571428</v>
      </c>
      <c r="FF274">
        <v>39.89214285714286</v>
      </c>
      <c r="FG274">
        <v>0</v>
      </c>
      <c r="FH274">
        <v>1686155774.5</v>
      </c>
      <c r="FI274">
        <v>0</v>
      </c>
      <c r="FJ274">
        <v>235.7532307692308</v>
      </c>
      <c r="FK274">
        <v>0.7279999868064954</v>
      </c>
      <c r="FL274">
        <v>3369.046150003639</v>
      </c>
      <c r="FM274">
        <v>10614.86923076923</v>
      </c>
      <c r="FN274">
        <v>15</v>
      </c>
      <c r="FO274">
        <v>0</v>
      </c>
      <c r="FP274" t="s">
        <v>431</v>
      </c>
      <c r="FQ274">
        <v>1685208052.5</v>
      </c>
      <c r="FR274">
        <v>1685208070</v>
      </c>
      <c r="FS274">
        <v>0</v>
      </c>
      <c r="FT274">
        <v>0.013</v>
      </c>
      <c r="FU274">
        <v>-0.005</v>
      </c>
      <c r="FV274">
        <v>-0.464</v>
      </c>
      <c r="FW274">
        <v>-0.401</v>
      </c>
      <c r="FX274">
        <v>420</v>
      </c>
      <c r="FY274">
        <v>0</v>
      </c>
      <c r="FZ274">
        <v>0.03</v>
      </c>
      <c r="GA274">
        <v>0.02</v>
      </c>
      <c r="GB274">
        <v>-37.51137804878049</v>
      </c>
      <c r="GC274">
        <v>-0.7541958188153814</v>
      </c>
      <c r="GD274">
        <v>0.1155466002754609</v>
      </c>
      <c r="GE274">
        <v>0</v>
      </c>
      <c r="GF274">
        <v>1.346162926829268</v>
      </c>
      <c r="GG274">
        <v>-0.1351016027874547</v>
      </c>
      <c r="GH274">
        <v>0.01334803013582309</v>
      </c>
      <c r="GI274">
        <v>1</v>
      </c>
      <c r="GJ274">
        <v>1</v>
      </c>
      <c r="GK274">
        <v>2</v>
      </c>
      <c r="GL274" t="s">
        <v>439</v>
      </c>
      <c r="GM274">
        <v>3.10179</v>
      </c>
      <c r="GN274">
        <v>2.75803</v>
      </c>
      <c r="GO274">
        <v>0.158005</v>
      </c>
      <c r="GP274">
        <v>0.161768</v>
      </c>
      <c r="GQ274">
        <v>0.09368460000000001</v>
      </c>
      <c r="GR274">
        <v>0.088601</v>
      </c>
      <c r="GS274">
        <v>21587.7</v>
      </c>
      <c r="GT274">
        <v>21153.9</v>
      </c>
      <c r="GU274">
        <v>26196.3</v>
      </c>
      <c r="GV274">
        <v>25588.9</v>
      </c>
      <c r="GW274">
        <v>38104.6</v>
      </c>
      <c r="GX274">
        <v>35394.6</v>
      </c>
      <c r="GY274">
        <v>45800.7</v>
      </c>
      <c r="GZ274">
        <v>42012.1</v>
      </c>
      <c r="HA274">
        <v>1.84557</v>
      </c>
      <c r="HB274">
        <v>1.74877</v>
      </c>
      <c r="HC274">
        <v>-0.0408068</v>
      </c>
      <c r="HD274">
        <v>0</v>
      </c>
      <c r="HE274">
        <v>28.6473</v>
      </c>
      <c r="HF274">
        <v>999.9</v>
      </c>
      <c r="HG274">
        <v>30</v>
      </c>
      <c r="HH274">
        <v>44.1</v>
      </c>
      <c r="HI274">
        <v>30.4301</v>
      </c>
      <c r="HJ274">
        <v>62.1207</v>
      </c>
      <c r="HK274">
        <v>27.5681</v>
      </c>
      <c r="HL274">
        <v>1</v>
      </c>
      <c r="HM274">
        <v>0.419337</v>
      </c>
      <c r="HN274">
        <v>4.55009</v>
      </c>
      <c r="HO274">
        <v>20.2469</v>
      </c>
      <c r="HP274">
        <v>5.211</v>
      </c>
      <c r="HQ274">
        <v>11.98</v>
      </c>
      <c r="HR274">
        <v>4.96355</v>
      </c>
      <c r="HS274">
        <v>3.2744</v>
      </c>
      <c r="HT274">
        <v>9999</v>
      </c>
      <c r="HU274">
        <v>9999</v>
      </c>
      <c r="HV274">
        <v>9999</v>
      </c>
      <c r="HW274">
        <v>58.6</v>
      </c>
      <c r="HX274">
        <v>1.86399</v>
      </c>
      <c r="HY274">
        <v>1.8602</v>
      </c>
      <c r="HZ274">
        <v>1.85852</v>
      </c>
      <c r="IA274">
        <v>1.85989</v>
      </c>
      <c r="IB274">
        <v>1.85989</v>
      </c>
      <c r="IC274">
        <v>1.85851</v>
      </c>
      <c r="ID274">
        <v>1.8576</v>
      </c>
      <c r="IE274">
        <v>1.85242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-1.432</v>
      </c>
      <c r="IT274">
        <v>-0.2858</v>
      </c>
      <c r="IU274">
        <v>-0.7885906718864093</v>
      </c>
      <c r="IV274">
        <v>-0.0007240741224296705</v>
      </c>
      <c r="IW274">
        <v>1.394155135453638E-07</v>
      </c>
      <c r="IX274">
        <v>-7.009397865246837E-11</v>
      </c>
      <c r="IY274">
        <v>-0.2677907096197649</v>
      </c>
      <c r="IZ274">
        <v>-0.01839738240005131</v>
      </c>
      <c r="JA274">
        <v>0.0009886339832832726</v>
      </c>
      <c r="JB274">
        <v>-4.895939666473346E-06</v>
      </c>
      <c r="JC274">
        <v>3</v>
      </c>
      <c r="JD274">
        <v>2018</v>
      </c>
      <c r="JE274">
        <v>1</v>
      </c>
      <c r="JF274">
        <v>26</v>
      </c>
      <c r="JG274">
        <v>15795.5</v>
      </c>
      <c r="JH274">
        <v>15795.2</v>
      </c>
      <c r="JI274">
        <v>2.37305</v>
      </c>
      <c r="JJ274">
        <v>2.65747</v>
      </c>
      <c r="JK274">
        <v>1.49658</v>
      </c>
      <c r="JL274">
        <v>2.38159</v>
      </c>
      <c r="JM274">
        <v>1.54785</v>
      </c>
      <c r="JN274">
        <v>2.41821</v>
      </c>
      <c r="JO274">
        <v>46.0367</v>
      </c>
      <c r="JP274">
        <v>13.1776</v>
      </c>
      <c r="JQ274">
        <v>18</v>
      </c>
      <c r="JR274">
        <v>491.852</v>
      </c>
      <c r="JS274">
        <v>443.796</v>
      </c>
      <c r="JT274">
        <v>22.149</v>
      </c>
      <c r="JU274">
        <v>32.3675</v>
      </c>
      <c r="JV274">
        <v>30.0003</v>
      </c>
      <c r="JW274">
        <v>32.2995</v>
      </c>
      <c r="JX274">
        <v>32.2237</v>
      </c>
      <c r="JY274">
        <v>47.629</v>
      </c>
      <c r="JZ274">
        <v>36.1798</v>
      </c>
      <c r="KA274">
        <v>0</v>
      </c>
      <c r="KB274">
        <v>22.1647</v>
      </c>
      <c r="KC274">
        <v>1035.65</v>
      </c>
      <c r="KD274">
        <v>17.9672</v>
      </c>
      <c r="KE274">
        <v>100.095</v>
      </c>
      <c r="KF274">
        <v>99.8908</v>
      </c>
    </row>
    <row r="275" spans="1:292">
      <c r="A275">
        <v>255</v>
      </c>
      <c r="B275">
        <v>1686155786</v>
      </c>
      <c r="C275">
        <v>6535</v>
      </c>
      <c r="D275" t="s">
        <v>947</v>
      </c>
      <c r="E275" t="s">
        <v>948</v>
      </c>
      <c r="F275">
        <v>5</v>
      </c>
      <c r="G275" t="s">
        <v>824</v>
      </c>
      <c r="H275">
        <v>1686155778.5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1043.608215341348</v>
      </c>
      <c r="AJ275">
        <v>1014.899272727273</v>
      </c>
      <c r="AK275">
        <v>3.411218165553624</v>
      </c>
      <c r="AL275">
        <v>66.85982906046087</v>
      </c>
      <c r="AM275">
        <f>(AO275 - AN275 + DX275*1E3/(8.314*(DZ275+273.15)) * AQ275/DW275 * AP275) * DW275/(100*DK275) * 1000/(1000 - AO275)</f>
        <v>0</v>
      </c>
      <c r="AN275">
        <v>17.9692630193299</v>
      </c>
      <c r="AO275">
        <v>19.27933515151515</v>
      </c>
      <c r="AP275">
        <v>-0.0001137404136364038</v>
      </c>
      <c r="AQ275">
        <v>99.85709688366431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1.78</v>
      </c>
      <c r="DL275">
        <v>0.5</v>
      </c>
      <c r="DM275" t="s">
        <v>430</v>
      </c>
      <c r="DN275">
        <v>2</v>
      </c>
      <c r="DO275" t="b">
        <v>1</v>
      </c>
      <c r="DP275">
        <v>1686155778.5</v>
      </c>
      <c r="DQ275">
        <v>971.9124074074074</v>
      </c>
      <c r="DR275">
        <v>1009.520407407407</v>
      </c>
      <c r="DS275">
        <v>19.29983703703704</v>
      </c>
      <c r="DT275">
        <v>17.97294814814815</v>
      </c>
      <c r="DU275">
        <v>973.3383333333334</v>
      </c>
      <c r="DV275">
        <v>19.58548888888889</v>
      </c>
      <c r="DW275">
        <v>500.0196296296297</v>
      </c>
      <c r="DX275">
        <v>90.7066185185185</v>
      </c>
      <c r="DY275">
        <v>0.1000394888888889</v>
      </c>
      <c r="DZ275">
        <v>26.63838888888889</v>
      </c>
      <c r="EA275">
        <v>27.97965185185185</v>
      </c>
      <c r="EB275">
        <v>999.9000000000001</v>
      </c>
      <c r="EC275">
        <v>0</v>
      </c>
      <c r="ED275">
        <v>0</v>
      </c>
      <c r="EE275">
        <v>9994.237407407409</v>
      </c>
      <c r="EF275">
        <v>0</v>
      </c>
      <c r="EG275">
        <v>286.7071481481481</v>
      </c>
      <c r="EH275">
        <v>-37.60806666666667</v>
      </c>
      <c r="EI275">
        <v>991.039037037037</v>
      </c>
      <c r="EJ275">
        <v>1027.995925925926</v>
      </c>
      <c r="EK275">
        <v>1.326880740740741</v>
      </c>
      <c r="EL275">
        <v>1009.520407407407</v>
      </c>
      <c r="EM275">
        <v>17.97294814814815</v>
      </c>
      <c r="EN275">
        <v>1.750623333333333</v>
      </c>
      <c r="EO275">
        <v>1.630265555555556</v>
      </c>
      <c r="EP275">
        <v>15.35273333333333</v>
      </c>
      <c r="EQ275">
        <v>14.2479</v>
      </c>
      <c r="ER275">
        <v>2000.017407407408</v>
      </c>
      <c r="ES275">
        <v>0.9800060000000002</v>
      </c>
      <c r="ET275">
        <v>0.01999364444444444</v>
      </c>
      <c r="EU275">
        <v>0</v>
      </c>
      <c r="EV275">
        <v>235.7828888888889</v>
      </c>
      <c r="EW275">
        <v>5.00078</v>
      </c>
      <c r="EX275">
        <v>10888.87407407408</v>
      </c>
      <c r="EY275">
        <v>16379.81851851852</v>
      </c>
      <c r="EZ275">
        <v>43.34003703703704</v>
      </c>
      <c r="FA275">
        <v>44.85866666666666</v>
      </c>
      <c r="FB275">
        <v>43.67792592592591</v>
      </c>
      <c r="FC275">
        <v>44.35622222222222</v>
      </c>
      <c r="FD275">
        <v>44.12248148148147</v>
      </c>
      <c r="FE275">
        <v>1955.127407407407</v>
      </c>
      <c r="FF275">
        <v>39.89000000000001</v>
      </c>
      <c r="FG275">
        <v>0</v>
      </c>
      <c r="FH275">
        <v>1686155779.3</v>
      </c>
      <c r="FI275">
        <v>0</v>
      </c>
      <c r="FJ275">
        <v>235.8004615384615</v>
      </c>
      <c r="FK275">
        <v>0.05148717122822508</v>
      </c>
      <c r="FL275">
        <v>3268.252994007212</v>
      </c>
      <c r="FM275">
        <v>10888.38461538462</v>
      </c>
      <c r="FN275">
        <v>15</v>
      </c>
      <c r="FO275">
        <v>0</v>
      </c>
      <c r="FP275" t="s">
        <v>431</v>
      </c>
      <c r="FQ275">
        <v>1685208052.5</v>
      </c>
      <c r="FR275">
        <v>1685208070</v>
      </c>
      <c r="FS275">
        <v>0</v>
      </c>
      <c r="FT275">
        <v>0.013</v>
      </c>
      <c r="FU275">
        <v>-0.005</v>
      </c>
      <c r="FV275">
        <v>-0.464</v>
      </c>
      <c r="FW275">
        <v>-0.401</v>
      </c>
      <c r="FX275">
        <v>420</v>
      </c>
      <c r="FY275">
        <v>0</v>
      </c>
      <c r="FZ275">
        <v>0.03</v>
      </c>
      <c r="GA275">
        <v>0.02</v>
      </c>
      <c r="GB275">
        <v>-37.5583925</v>
      </c>
      <c r="GC275">
        <v>-0.8059283302062779</v>
      </c>
      <c r="GD275">
        <v>0.1101347024953987</v>
      </c>
      <c r="GE275">
        <v>0</v>
      </c>
      <c r="GF275">
        <v>1.333179</v>
      </c>
      <c r="GG275">
        <v>-0.1361101688555373</v>
      </c>
      <c r="GH275">
        <v>0.01311944107041148</v>
      </c>
      <c r="GI275">
        <v>1</v>
      </c>
      <c r="GJ275">
        <v>1</v>
      </c>
      <c r="GK275">
        <v>2</v>
      </c>
      <c r="GL275" t="s">
        <v>439</v>
      </c>
      <c r="GM275">
        <v>3.10177</v>
      </c>
      <c r="GN275">
        <v>2.75822</v>
      </c>
      <c r="GO275">
        <v>0.159724</v>
      </c>
      <c r="GP275">
        <v>0.163471</v>
      </c>
      <c r="GQ275">
        <v>0.0936411</v>
      </c>
      <c r="GR275">
        <v>0.08858530000000001</v>
      </c>
      <c r="GS275">
        <v>21543.7</v>
      </c>
      <c r="GT275">
        <v>21111</v>
      </c>
      <c r="GU275">
        <v>26196.4</v>
      </c>
      <c r="GV275">
        <v>25589</v>
      </c>
      <c r="GW275">
        <v>38106.7</v>
      </c>
      <c r="GX275">
        <v>35395.4</v>
      </c>
      <c r="GY275">
        <v>45800.8</v>
      </c>
      <c r="GZ275">
        <v>42012.1</v>
      </c>
      <c r="HA275">
        <v>1.84578</v>
      </c>
      <c r="HB275">
        <v>1.7487</v>
      </c>
      <c r="HC275">
        <v>-0.039272</v>
      </c>
      <c r="HD275">
        <v>0</v>
      </c>
      <c r="HE275">
        <v>28.6461</v>
      </c>
      <c r="HF275">
        <v>999.9</v>
      </c>
      <c r="HG275">
        <v>30</v>
      </c>
      <c r="HH275">
        <v>44.1</v>
      </c>
      <c r="HI275">
        <v>30.4278</v>
      </c>
      <c r="HJ275">
        <v>62.4307</v>
      </c>
      <c r="HK275">
        <v>27.6162</v>
      </c>
      <c r="HL275">
        <v>1</v>
      </c>
      <c r="HM275">
        <v>0.419207</v>
      </c>
      <c r="HN275">
        <v>4.52895</v>
      </c>
      <c r="HO275">
        <v>20.2473</v>
      </c>
      <c r="HP275">
        <v>5.21235</v>
      </c>
      <c r="HQ275">
        <v>11.98</v>
      </c>
      <c r="HR275">
        <v>4.96375</v>
      </c>
      <c r="HS275">
        <v>3.2743</v>
      </c>
      <c r="HT275">
        <v>9999</v>
      </c>
      <c r="HU275">
        <v>9999</v>
      </c>
      <c r="HV275">
        <v>9999</v>
      </c>
      <c r="HW275">
        <v>58.6</v>
      </c>
      <c r="HX275">
        <v>1.86401</v>
      </c>
      <c r="HY275">
        <v>1.8602</v>
      </c>
      <c r="HZ275">
        <v>1.85852</v>
      </c>
      <c r="IA275">
        <v>1.85989</v>
      </c>
      <c r="IB275">
        <v>1.85989</v>
      </c>
      <c r="IC275">
        <v>1.8585</v>
      </c>
      <c r="ID275">
        <v>1.85757</v>
      </c>
      <c r="IE275">
        <v>1.85242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-1.442</v>
      </c>
      <c r="IT275">
        <v>-0.2859</v>
      </c>
      <c r="IU275">
        <v>-0.7885906718864093</v>
      </c>
      <c r="IV275">
        <v>-0.0007240741224296705</v>
      </c>
      <c r="IW275">
        <v>1.394155135453638E-07</v>
      </c>
      <c r="IX275">
        <v>-7.009397865246837E-11</v>
      </c>
      <c r="IY275">
        <v>-0.2677907096197649</v>
      </c>
      <c r="IZ275">
        <v>-0.01839738240005131</v>
      </c>
      <c r="JA275">
        <v>0.0009886339832832726</v>
      </c>
      <c r="JB275">
        <v>-4.895939666473346E-06</v>
      </c>
      <c r="JC275">
        <v>3</v>
      </c>
      <c r="JD275">
        <v>2018</v>
      </c>
      <c r="JE275">
        <v>1</v>
      </c>
      <c r="JF275">
        <v>26</v>
      </c>
      <c r="JG275">
        <v>15795.6</v>
      </c>
      <c r="JH275">
        <v>15795.3</v>
      </c>
      <c r="JI275">
        <v>2.40723</v>
      </c>
      <c r="JJ275">
        <v>2.65381</v>
      </c>
      <c r="JK275">
        <v>1.49658</v>
      </c>
      <c r="JL275">
        <v>2.38159</v>
      </c>
      <c r="JM275">
        <v>1.54785</v>
      </c>
      <c r="JN275">
        <v>2.45728</v>
      </c>
      <c r="JO275">
        <v>46.0367</v>
      </c>
      <c r="JP275">
        <v>13.1864</v>
      </c>
      <c r="JQ275">
        <v>18</v>
      </c>
      <c r="JR275">
        <v>491.984</v>
      </c>
      <c r="JS275">
        <v>443.75</v>
      </c>
      <c r="JT275">
        <v>22.1666</v>
      </c>
      <c r="JU275">
        <v>32.368</v>
      </c>
      <c r="JV275">
        <v>30.0001</v>
      </c>
      <c r="JW275">
        <v>32.301</v>
      </c>
      <c r="JX275">
        <v>32.2237</v>
      </c>
      <c r="JY275">
        <v>48.2977</v>
      </c>
      <c r="JZ275">
        <v>36.1798</v>
      </c>
      <c r="KA275">
        <v>0</v>
      </c>
      <c r="KB275">
        <v>22.1749</v>
      </c>
      <c r="KC275">
        <v>1055.69</v>
      </c>
      <c r="KD275">
        <v>17.9722</v>
      </c>
      <c r="KE275">
        <v>100.095</v>
      </c>
      <c r="KF275">
        <v>99.8908</v>
      </c>
    </row>
    <row r="276" spans="1:292">
      <c r="A276">
        <v>256</v>
      </c>
      <c r="B276">
        <v>1686155791</v>
      </c>
      <c r="C276">
        <v>6540</v>
      </c>
      <c r="D276" t="s">
        <v>949</v>
      </c>
      <c r="E276" t="s">
        <v>950</v>
      </c>
      <c r="F276">
        <v>5</v>
      </c>
      <c r="G276" t="s">
        <v>824</v>
      </c>
      <c r="H276">
        <v>1686155783.214286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1060.727229940827</v>
      </c>
      <c r="AJ276">
        <v>1031.898848484848</v>
      </c>
      <c r="AK276">
        <v>3.398426269590274</v>
      </c>
      <c r="AL276">
        <v>66.85982906046087</v>
      </c>
      <c r="AM276">
        <f>(AO276 - AN276 + DX276*1E3/(8.314*(DZ276+273.15)) * AQ276/DW276 * AP276) * DW276/(100*DK276) * 1000/(1000 - AO276)</f>
        <v>0</v>
      </c>
      <c r="AN276">
        <v>17.96422141156262</v>
      </c>
      <c r="AO276">
        <v>19.26646606060606</v>
      </c>
      <c r="AP276">
        <v>-8.72261395635724E-05</v>
      </c>
      <c r="AQ276">
        <v>99.85709688366431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1.78</v>
      </c>
      <c r="DL276">
        <v>0.5</v>
      </c>
      <c r="DM276" t="s">
        <v>430</v>
      </c>
      <c r="DN276">
        <v>2</v>
      </c>
      <c r="DO276" t="b">
        <v>1</v>
      </c>
      <c r="DP276">
        <v>1686155783.214286</v>
      </c>
      <c r="DQ276">
        <v>987.6639999999999</v>
      </c>
      <c r="DR276">
        <v>1025.339107142857</v>
      </c>
      <c r="DS276">
        <v>19.28612142857143</v>
      </c>
      <c r="DT276">
        <v>17.96861785714286</v>
      </c>
      <c r="DU276">
        <v>989.0998571428572</v>
      </c>
      <c r="DV276">
        <v>19.57196785714286</v>
      </c>
      <c r="DW276">
        <v>500.0063214285714</v>
      </c>
      <c r="DX276">
        <v>90.70648214285713</v>
      </c>
      <c r="DY276">
        <v>0.09999788928571428</v>
      </c>
      <c r="DZ276">
        <v>26.64607857142857</v>
      </c>
      <c r="EA276">
        <v>27.99265357142857</v>
      </c>
      <c r="EB276">
        <v>999.9000000000002</v>
      </c>
      <c r="EC276">
        <v>0</v>
      </c>
      <c r="ED276">
        <v>0</v>
      </c>
      <c r="EE276">
        <v>9997.434642857143</v>
      </c>
      <c r="EF276">
        <v>0</v>
      </c>
      <c r="EG276">
        <v>318.4855714285715</v>
      </c>
      <c r="EH276">
        <v>-37.67563928571428</v>
      </c>
      <c r="EI276">
        <v>1007.0865</v>
      </c>
      <c r="EJ276">
        <v>1044.099285714286</v>
      </c>
      <c r="EK276">
        <v>1.317497142857143</v>
      </c>
      <c r="EL276">
        <v>1025.339107142857</v>
      </c>
      <c r="EM276">
        <v>17.96861785714286</v>
      </c>
      <c r="EN276">
        <v>1.749376428571429</v>
      </c>
      <c r="EO276">
        <v>1.629869642857143</v>
      </c>
      <c r="EP276">
        <v>15.34163214285714</v>
      </c>
      <c r="EQ276">
        <v>14.24415714285714</v>
      </c>
      <c r="ER276">
        <v>2000.012142857143</v>
      </c>
      <c r="ES276">
        <v>0.9800056071428571</v>
      </c>
      <c r="ET276">
        <v>0.01999405357142857</v>
      </c>
      <c r="EU276">
        <v>0</v>
      </c>
      <c r="EV276">
        <v>235.8303928571429</v>
      </c>
      <c r="EW276">
        <v>5.00078</v>
      </c>
      <c r="EX276">
        <v>11078.90357142857</v>
      </c>
      <c r="EY276">
        <v>16379.76428571429</v>
      </c>
      <c r="EZ276">
        <v>43.31889285714284</v>
      </c>
      <c r="FA276">
        <v>44.85467857142856</v>
      </c>
      <c r="FB276">
        <v>43.7072857142857</v>
      </c>
      <c r="FC276">
        <v>44.32789285714284</v>
      </c>
      <c r="FD276">
        <v>44.0332857142857</v>
      </c>
      <c r="FE276">
        <v>1955.122142857143</v>
      </c>
      <c r="FF276">
        <v>39.89000000000001</v>
      </c>
      <c r="FG276">
        <v>0</v>
      </c>
      <c r="FH276">
        <v>1686155784.1</v>
      </c>
      <c r="FI276">
        <v>0</v>
      </c>
      <c r="FJ276">
        <v>235.8209615384615</v>
      </c>
      <c r="FK276">
        <v>0.03552136517303965</v>
      </c>
      <c r="FL276">
        <v>2201.552138050332</v>
      </c>
      <c r="FM276">
        <v>11082.95384615385</v>
      </c>
      <c r="FN276">
        <v>15</v>
      </c>
      <c r="FO276">
        <v>0</v>
      </c>
      <c r="FP276" t="s">
        <v>431</v>
      </c>
      <c r="FQ276">
        <v>1685208052.5</v>
      </c>
      <c r="FR276">
        <v>1685208070</v>
      </c>
      <c r="FS276">
        <v>0</v>
      </c>
      <c r="FT276">
        <v>0.013</v>
      </c>
      <c r="FU276">
        <v>-0.005</v>
      </c>
      <c r="FV276">
        <v>-0.464</v>
      </c>
      <c r="FW276">
        <v>-0.401</v>
      </c>
      <c r="FX276">
        <v>420</v>
      </c>
      <c r="FY276">
        <v>0</v>
      </c>
      <c r="FZ276">
        <v>0.03</v>
      </c>
      <c r="GA276">
        <v>0.02</v>
      </c>
      <c r="GB276">
        <v>-37.62508048780487</v>
      </c>
      <c r="GC276">
        <v>-0.7428857142857955</v>
      </c>
      <c r="GD276">
        <v>0.1065019184975765</v>
      </c>
      <c r="GE276">
        <v>0</v>
      </c>
      <c r="GF276">
        <v>1.324159024390244</v>
      </c>
      <c r="GG276">
        <v>-0.1228486411149848</v>
      </c>
      <c r="GH276">
        <v>0.01215687014535864</v>
      </c>
      <c r="GI276">
        <v>1</v>
      </c>
      <c r="GJ276">
        <v>1</v>
      </c>
      <c r="GK276">
        <v>2</v>
      </c>
      <c r="GL276" t="s">
        <v>439</v>
      </c>
      <c r="GM276">
        <v>3.10179</v>
      </c>
      <c r="GN276">
        <v>2.75808</v>
      </c>
      <c r="GO276">
        <v>0.161432</v>
      </c>
      <c r="GP276">
        <v>0.165161</v>
      </c>
      <c r="GQ276">
        <v>0.09359489999999999</v>
      </c>
      <c r="GR276">
        <v>0.0885717</v>
      </c>
      <c r="GS276">
        <v>21499.9</v>
      </c>
      <c r="GT276">
        <v>21068.2</v>
      </c>
      <c r="GU276">
        <v>26196.3</v>
      </c>
      <c r="GV276">
        <v>25589</v>
      </c>
      <c r="GW276">
        <v>38108.8</v>
      </c>
      <c r="GX276">
        <v>35395.9</v>
      </c>
      <c r="GY276">
        <v>45800.7</v>
      </c>
      <c r="GZ276">
        <v>42011.9</v>
      </c>
      <c r="HA276">
        <v>1.84555</v>
      </c>
      <c r="HB276">
        <v>1.74898</v>
      </c>
      <c r="HC276">
        <v>-0.0383407</v>
      </c>
      <c r="HD276">
        <v>0</v>
      </c>
      <c r="HE276">
        <v>28.6467</v>
      </c>
      <c r="HF276">
        <v>999.9</v>
      </c>
      <c r="HG276">
        <v>29.9</v>
      </c>
      <c r="HH276">
        <v>44.1</v>
      </c>
      <c r="HI276">
        <v>30.325</v>
      </c>
      <c r="HJ276">
        <v>62.4407</v>
      </c>
      <c r="HK276">
        <v>27.5321</v>
      </c>
      <c r="HL276">
        <v>1</v>
      </c>
      <c r="HM276">
        <v>0.419637</v>
      </c>
      <c r="HN276">
        <v>4.77023</v>
      </c>
      <c r="HO276">
        <v>20.2399</v>
      </c>
      <c r="HP276">
        <v>5.21205</v>
      </c>
      <c r="HQ276">
        <v>11.98</v>
      </c>
      <c r="HR276">
        <v>4.96355</v>
      </c>
      <c r="HS276">
        <v>3.2742</v>
      </c>
      <c r="HT276">
        <v>9999</v>
      </c>
      <c r="HU276">
        <v>9999</v>
      </c>
      <c r="HV276">
        <v>9999</v>
      </c>
      <c r="HW276">
        <v>58.6</v>
      </c>
      <c r="HX276">
        <v>1.864</v>
      </c>
      <c r="HY276">
        <v>1.8602</v>
      </c>
      <c r="HZ276">
        <v>1.85852</v>
      </c>
      <c r="IA276">
        <v>1.85989</v>
      </c>
      <c r="IB276">
        <v>1.85989</v>
      </c>
      <c r="IC276">
        <v>1.85851</v>
      </c>
      <c r="ID276">
        <v>1.85759</v>
      </c>
      <c r="IE276">
        <v>1.8524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-1.45</v>
      </c>
      <c r="IT276">
        <v>-0.2862</v>
      </c>
      <c r="IU276">
        <v>-0.7885906718864093</v>
      </c>
      <c r="IV276">
        <v>-0.0007240741224296705</v>
      </c>
      <c r="IW276">
        <v>1.394155135453638E-07</v>
      </c>
      <c r="IX276">
        <v>-7.009397865246837E-11</v>
      </c>
      <c r="IY276">
        <v>-0.2677907096197649</v>
      </c>
      <c r="IZ276">
        <v>-0.01839738240005131</v>
      </c>
      <c r="JA276">
        <v>0.0009886339832832726</v>
      </c>
      <c r="JB276">
        <v>-4.895939666473346E-06</v>
      </c>
      <c r="JC276">
        <v>3</v>
      </c>
      <c r="JD276">
        <v>2018</v>
      </c>
      <c r="JE276">
        <v>1</v>
      </c>
      <c r="JF276">
        <v>26</v>
      </c>
      <c r="JG276">
        <v>15795.6</v>
      </c>
      <c r="JH276">
        <v>15795.4</v>
      </c>
      <c r="JI276">
        <v>2.4353</v>
      </c>
      <c r="JJ276">
        <v>2.65503</v>
      </c>
      <c r="JK276">
        <v>1.49658</v>
      </c>
      <c r="JL276">
        <v>2.38159</v>
      </c>
      <c r="JM276">
        <v>1.54785</v>
      </c>
      <c r="JN276">
        <v>2.46216</v>
      </c>
      <c r="JO276">
        <v>46.0367</v>
      </c>
      <c r="JP276">
        <v>13.1776</v>
      </c>
      <c r="JQ276">
        <v>18</v>
      </c>
      <c r="JR276">
        <v>491.848</v>
      </c>
      <c r="JS276">
        <v>443.92</v>
      </c>
      <c r="JT276">
        <v>22.1708</v>
      </c>
      <c r="JU276">
        <v>32.3709</v>
      </c>
      <c r="JV276">
        <v>30.0005</v>
      </c>
      <c r="JW276">
        <v>32.301</v>
      </c>
      <c r="JX276">
        <v>32.2237</v>
      </c>
      <c r="JY276">
        <v>48.8732</v>
      </c>
      <c r="JZ276">
        <v>36.1798</v>
      </c>
      <c r="KA276">
        <v>0</v>
      </c>
      <c r="KB276">
        <v>22.0856</v>
      </c>
      <c r="KC276">
        <v>1069.05</v>
      </c>
      <c r="KD276">
        <v>17.9897</v>
      </c>
      <c r="KE276">
        <v>100.095</v>
      </c>
      <c r="KF276">
        <v>99.8904</v>
      </c>
    </row>
    <row r="277" spans="1:292">
      <c r="A277">
        <v>257</v>
      </c>
      <c r="B277">
        <v>1686155796</v>
      </c>
      <c r="C277">
        <v>6545</v>
      </c>
      <c r="D277" t="s">
        <v>951</v>
      </c>
      <c r="E277" t="s">
        <v>952</v>
      </c>
      <c r="F277">
        <v>5</v>
      </c>
      <c r="G277" t="s">
        <v>824</v>
      </c>
      <c r="H277">
        <v>1686155788.5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1077.902423253157</v>
      </c>
      <c r="AJ277">
        <v>1049.034848484848</v>
      </c>
      <c r="AK277">
        <v>3.415421850697461</v>
      </c>
      <c r="AL277">
        <v>66.85982906046087</v>
      </c>
      <c r="AM277">
        <f>(AO277 - AN277 + DX277*1E3/(8.314*(DZ277+273.15)) * AQ277/DW277 * AP277) * DW277/(100*DK277) * 1000/(1000 - AO277)</f>
        <v>0</v>
      </c>
      <c r="AN277">
        <v>17.96076669553124</v>
      </c>
      <c r="AO277">
        <v>19.2530606060606</v>
      </c>
      <c r="AP277">
        <v>-7.733161414505935E-05</v>
      </c>
      <c r="AQ277">
        <v>99.85709688366431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1.78</v>
      </c>
      <c r="DL277">
        <v>0.5</v>
      </c>
      <c r="DM277" t="s">
        <v>430</v>
      </c>
      <c r="DN277">
        <v>2</v>
      </c>
      <c r="DO277" t="b">
        <v>1</v>
      </c>
      <c r="DP277">
        <v>1686155788.5</v>
      </c>
      <c r="DQ277">
        <v>1005.367592592593</v>
      </c>
      <c r="DR277">
        <v>1043.087777777778</v>
      </c>
      <c r="DS277">
        <v>19.27181481481481</v>
      </c>
      <c r="DT277">
        <v>17.9645962962963</v>
      </c>
      <c r="DU277">
        <v>1006.815037037037</v>
      </c>
      <c r="DV277">
        <v>19.55787777777778</v>
      </c>
      <c r="DW277">
        <v>500.0007777777778</v>
      </c>
      <c r="DX277">
        <v>90.70605185185185</v>
      </c>
      <c r="DY277">
        <v>0.09999477777777778</v>
      </c>
      <c r="DZ277">
        <v>26.65782962962963</v>
      </c>
      <c r="EA277">
        <v>28.0100925925926</v>
      </c>
      <c r="EB277">
        <v>999.9000000000001</v>
      </c>
      <c r="EC277">
        <v>0</v>
      </c>
      <c r="ED277">
        <v>0</v>
      </c>
      <c r="EE277">
        <v>10000.90407407407</v>
      </c>
      <c r="EF277">
        <v>0</v>
      </c>
      <c r="EG277">
        <v>346.7505925925926</v>
      </c>
      <c r="EH277">
        <v>-37.72114814814815</v>
      </c>
      <c r="EI277">
        <v>1025.122962962963</v>
      </c>
      <c r="EJ277">
        <v>1062.169259259259</v>
      </c>
      <c r="EK277">
        <v>1.307213703703704</v>
      </c>
      <c r="EL277">
        <v>1043.087777777778</v>
      </c>
      <c r="EM277">
        <v>17.9645962962963</v>
      </c>
      <c r="EN277">
        <v>1.74807</v>
      </c>
      <c r="EO277">
        <v>1.629496296296296</v>
      </c>
      <c r="EP277">
        <v>15.3300037037037</v>
      </c>
      <c r="EQ277">
        <v>14.24062592592593</v>
      </c>
      <c r="ER277">
        <v>2000.003703703704</v>
      </c>
      <c r="ES277">
        <v>0.9800054444444444</v>
      </c>
      <c r="ET277">
        <v>0.01999421851851852</v>
      </c>
      <c r="EU277">
        <v>0</v>
      </c>
      <c r="EV277">
        <v>235.8422222222222</v>
      </c>
      <c r="EW277">
        <v>5.00078</v>
      </c>
      <c r="EX277">
        <v>11293.7</v>
      </c>
      <c r="EY277">
        <v>16379.68518518518</v>
      </c>
      <c r="EZ277">
        <v>43.30529629629629</v>
      </c>
      <c r="FA277">
        <v>44.85851851851852</v>
      </c>
      <c r="FB277">
        <v>43.67792592592591</v>
      </c>
      <c r="FC277">
        <v>44.30766666666666</v>
      </c>
      <c r="FD277">
        <v>43.97433333333334</v>
      </c>
      <c r="FE277">
        <v>1955.113703703703</v>
      </c>
      <c r="FF277">
        <v>39.89000000000001</v>
      </c>
      <c r="FG277">
        <v>0</v>
      </c>
      <c r="FH277">
        <v>1686155789.5</v>
      </c>
      <c r="FI277">
        <v>0</v>
      </c>
      <c r="FJ277">
        <v>235.81512</v>
      </c>
      <c r="FK277">
        <v>0.08269230882640385</v>
      </c>
      <c r="FL277">
        <v>2062.223074805277</v>
      </c>
      <c r="FM277">
        <v>11319.14</v>
      </c>
      <c r="FN277">
        <v>15</v>
      </c>
      <c r="FO277">
        <v>0</v>
      </c>
      <c r="FP277" t="s">
        <v>431</v>
      </c>
      <c r="FQ277">
        <v>1685208052.5</v>
      </c>
      <c r="FR277">
        <v>1685208070</v>
      </c>
      <c r="FS277">
        <v>0</v>
      </c>
      <c r="FT277">
        <v>0.013</v>
      </c>
      <c r="FU277">
        <v>-0.005</v>
      </c>
      <c r="FV277">
        <v>-0.464</v>
      </c>
      <c r="FW277">
        <v>-0.401</v>
      </c>
      <c r="FX277">
        <v>420</v>
      </c>
      <c r="FY277">
        <v>0</v>
      </c>
      <c r="FZ277">
        <v>0.03</v>
      </c>
      <c r="GA277">
        <v>0.02</v>
      </c>
      <c r="GB277">
        <v>-37.69622500000001</v>
      </c>
      <c r="GC277">
        <v>-0.6068217636022082</v>
      </c>
      <c r="GD277">
        <v>0.1011974474727495</v>
      </c>
      <c r="GE277">
        <v>0</v>
      </c>
      <c r="GF277">
        <v>1.312759</v>
      </c>
      <c r="GG277">
        <v>-0.1143777861163255</v>
      </c>
      <c r="GH277">
        <v>0.01104974158068865</v>
      </c>
      <c r="GI277">
        <v>1</v>
      </c>
      <c r="GJ277">
        <v>1</v>
      </c>
      <c r="GK277">
        <v>2</v>
      </c>
      <c r="GL277" t="s">
        <v>439</v>
      </c>
      <c r="GM277">
        <v>3.10184</v>
      </c>
      <c r="GN277">
        <v>2.75792</v>
      </c>
      <c r="GO277">
        <v>0.163125</v>
      </c>
      <c r="GP277">
        <v>0.166815</v>
      </c>
      <c r="GQ277">
        <v>0.0935467</v>
      </c>
      <c r="GR277">
        <v>0.08855789999999999</v>
      </c>
      <c r="GS277">
        <v>21456.3</v>
      </c>
      <c r="GT277">
        <v>21026.5</v>
      </c>
      <c r="GU277">
        <v>26196.2</v>
      </c>
      <c r="GV277">
        <v>25589</v>
      </c>
      <c r="GW277">
        <v>38110.8</v>
      </c>
      <c r="GX277">
        <v>35396.5</v>
      </c>
      <c r="GY277">
        <v>45800.5</v>
      </c>
      <c r="GZ277">
        <v>42011.7</v>
      </c>
      <c r="HA277">
        <v>1.84575</v>
      </c>
      <c r="HB277">
        <v>1.74892</v>
      </c>
      <c r="HC277">
        <v>-0.0384226</v>
      </c>
      <c r="HD277">
        <v>0</v>
      </c>
      <c r="HE277">
        <v>28.6528</v>
      </c>
      <c r="HF277">
        <v>999.9</v>
      </c>
      <c r="HG277">
        <v>30</v>
      </c>
      <c r="HH277">
        <v>44.1</v>
      </c>
      <c r="HI277">
        <v>30.4288</v>
      </c>
      <c r="HJ277">
        <v>62.5407</v>
      </c>
      <c r="HK277">
        <v>27.4479</v>
      </c>
      <c r="HL277">
        <v>1</v>
      </c>
      <c r="HM277">
        <v>0.421723</v>
      </c>
      <c r="HN277">
        <v>4.90006</v>
      </c>
      <c r="HO277">
        <v>20.236</v>
      </c>
      <c r="HP277">
        <v>5.21145</v>
      </c>
      <c r="HQ277">
        <v>11.98</v>
      </c>
      <c r="HR277">
        <v>4.96355</v>
      </c>
      <c r="HS277">
        <v>3.27425</v>
      </c>
      <c r="HT277">
        <v>9999</v>
      </c>
      <c r="HU277">
        <v>9999</v>
      </c>
      <c r="HV277">
        <v>9999</v>
      </c>
      <c r="HW277">
        <v>58.6</v>
      </c>
      <c r="HX277">
        <v>1.864</v>
      </c>
      <c r="HY277">
        <v>1.8602</v>
      </c>
      <c r="HZ277">
        <v>1.85855</v>
      </c>
      <c r="IA277">
        <v>1.85989</v>
      </c>
      <c r="IB277">
        <v>1.85987</v>
      </c>
      <c r="IC277">
        <v>1.85851</v>
      </c>
      <c r="ID277">
        <v>1.85756</v>
      </c>
      <c r="IE277">
        <v>1.85242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-1.46</v>
      </c>
      <c r="IT277">
        <v>-0.2864</v>
      </c>
      <c r="IU277">
        <v>-0.7885906718864093</v>
      </c>
      <c r="IV277">
        <v>-0.0007240741224296705</v>
      </c>
      <c r="IW277">
        <v>1.394155135453638E-07</v>
      </c>
      <c r="IX277">
        <v>-7.009397865246837E-11</v>
      </c>
      <c r="IY277">
        <v>-0.2677907096197649</v>
      </c>
      <c r="IZ277">
        <v>-0.01839738240005131</v>
      </c>
      <c r="JA277">
        <v>0.0009886339832832726</v>
      </c>
      <c r="JB277">
        <v>-4.895939666473346E-06</v>
      </c>
      <c r="JC277">
        <v>3</v>
      </c>
      <c r="JD277">
        <v>2018</v>
      </c>
      <c r="JE277">
        <v>1</v>
      </c>
      <c r="JF277">
        <v>26</v>
      </c>
      <c r="JG277">
        <v>15795.7</v>
      </c>
      <c r="JH277">
        <v>15795.4</v>
      </c>
      <c r="JI277">
        <v>2.46826</v>
      </c>
      <c r="JJ277">
        <v>2.65747</v>
      </c>
      <c r="JK277">
        <v>1.49658</v>
      </c>
      <c r="JL277">
        <v>2.38159</v>
      </c>
      <c r="JM277">
        <v>1.54907</v>
      </c>
      <c r="JN277">
        <v>2.48413</v>
      </c>
      <c r="JO277">
        <v>46.0367</v>
      </c>
      <c r="JP277">
        <v>13.1689</v>
      </c>
      <c r="JQ277">
        <v>18</v>
      </c>
      <c r="JR277">
        <v>491.989</v>
      </c>
      <c r="JS277">
        <v>443.908</v>
      </c>
      <c r="JT277">
        <v>22.0999</v>
      </c>
      <c r="JU277">
        <v>32.3709</v>
      </c>
      <c r="JV277">
        <v>30.0013</v>
      </c>
      <c r="JW277">
        <v>32.3039</v>
      </c>
      <c r="JX277">
        <v>32.2264</v>
      </c>
      <c r="JY277">
        <v>49.5339</v>
      </c>
      <c r="JZ277">
        <v>36.1798</v>
      </c>
      <c r="KA277">
        <v>0</v>
      </c>
      <c r="KB277">
        <v>22.0636</v>
      </c>
      <c r="KC277">
        <v>1089.11</v>
      </c>
      <c r="KD277">
        <v>18.0121</v>
      </c>
      <c r="KE277">
        <v>100.094</v>
      </c>
      <c r="KF277">
        <v>99.89019999999999</v>
      </c>
    </row>
    <row r="278" spans="1:292">
      <c r="A278">
        <v>258</v>
      </c>
      <c r="B278">
        <v>1686155801</v>
      </c>
      <c r="C278">
        <v>6550</v>
      </c>
      <c r="D278" t="s">
        <v>953</v>
      </c>
      <c r="E278" t="s">
        <v>954</v>
      </c>
      <c r="F278">
        <v>5</v>
      </c>
      <c r="G278" t="s">
        <v>824</v>
      </c>
      <c r="H278">
        <v>1686155793.214286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1094.85887571109</v>
      </c>
      <c r="AJ278">
        <v>1065.929151515151</v>
      </c>
      <c r="AK278">
        <v>3.383943027975667</v>
      </c>
      <c r="AL278">
        <v>66.85982906046087</v>
      </c>
      <c r="AM278">
        <f>(AO278 - AN278 + DX278*1E3/(8.314*(DZ278+273.15)) * AQ278/DW278 * AP278) * DW278/(100*DK278) * 1000/(1000 - AO278)</f>
        <v>0</v>
      </c>
      <c r="AN278">
        <v>17.95777440094726</v>
      </c>
      <c r="AO278">
        <v>19.23572121212121</v>
      </c>
      <c r="AP278">
        <v>-0.0001041791581094569</v>
      </c>
      <c r="AQ278">
        <v>99.85709688366431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1.78</v>
      </c>
      <c r="DL278">
        <v>0.5</v>
      </c>
      <c r="DM278" t="s">
        <v>430</v>
      </c>
      <c r="DN278">
        <v>2</v>
      </c>
      <c r="DO278" t="b">
        <v>1</v>
      </c>
      <c r="DP278">
        <v>1686155793.214286</v>
      </c>
      <c r="DQ278">
        <v>1021.1305</v>
      </c>
      <c r="DR278">
        <v>1058.921071428571</v>
      </c>
      <c r="DS278">
        <v>19.25870714285714</v>
      </c>
      <c r="DT278">
        <v>17.961</v>
      </c>
      <c r="DU278">
        <v>1022.587714285714</v>
      </c>
      <c r="DV278">
        <v>19.54496428571429</v>
      </c>
      <c r="DW278">
        <v>500.01075</v>
      </c>
      <c r="DX278">
        <v>90.70562142857145</v>
      </c>
      <c r="DY278">
        <v>0.1000394678571429</v>
      </c>
      <c r="DZ278">
        <v>26.670675</v>
      </c>
      <c r="EA278">
        <v>28.02209642857143</v>
      </c>
      <c r="EB278">
        <v>999.9000000000002</v>
      </c>
      <c r="EC278">
        <v>0</v>
      </c>
      <c r="ED278">
        <v>0</v>
      </c>
      <c r="EE278">
        <v>9993.684285714286</v>
      </c>
      <c r="EF278">
        <v>0</v>
      </c>
      <c r="EG278">
        <v>363.7582142857142</v>
      </c>
      <c r="EH278">
        <v>-37.79153571428572</v>
      </c>
      <c r="EI278">
        <v>1041.181428571429</v>
      </c>
      <c r="EJ278">
        <v>1078.288571428571</v>
      </c>
      <c r="EK278">
        <v>1.29771</v>
      </c>
      <c r="EL278">
        <v>1058.921071428571</v>
      </c>
      <c r="EM278">
        <v>17.961</v>
      </c>
      <c r="EN278">
        <v>1.746873571428571</v>
      </c>
      <c r="EO278">
        <v>1.6291625</v>
      </c>
      <c r="EP278">
        <v>15.31933571428571</v>
      </c>
      <c r="EQ278">
        <v>14.23745357142857</v>
      </c>
      <c r="ER278">
        <v>1999.9875</v>
      </c>
      <c r="ES278">
        <v>0.9800052857142857</v>
      </c>
      <c r="ET278">
        <v>0.019994375</v>
      </c>
      <c r="EU278">
        <v>0</v>
      </c>
      <c r="EV278">
        <v>235.8710714285714</v>
      </c>
      <c r="EW278">
        <v>5.00078</v>
      </c>
      <c r="EX278">
        <v>11431.31071428572</v>
      </c>
      <c r="EY278">
        <v>16379.56071428572</v>
      </c>
      <c r="EZ278">
        <v>43.28992857142856</v>
      </c>
      <c r="FA278">
        <v>44.86810714285714</v>
      </c>
      <c r="FB278">
        <v>43.68939285714286</v>
      </c>
      <c r="FC278">
        <v>44.3032857142857</v>
      </c>
      <c r="FD278">
        <v>43.95960714285713</v>
      </c>
      <c r="FE278">
        <v>1955.0975</v>
      </c>
      <c r="FF278">
        <v>39.89000000000001</v>
      </c>
      <c r="FG278">
        <v>0</v>
      </c>
      <c r="FH278">
        <v>1686155794.3</v>
      </c>
      <c r="FI278">
        <v>0</v>
      </c>
      <c r="FJ278">
        <v>235.87276</v>
      </c>
      <c r="FK278">
        <v>0.8178461554785342</v>
      </c>
      <c r="FL278">
        <v>1821.723082102656</v>
      </c>
      <c r="FM278">
        <v>11437.496</v>
      </c>
      <c r="FN278">
        <v>15</v>
      </c>
      <c r="FO278">
        <v>0</v>
      </c>
      <c r="FP278" t="s">
        <v>431</v>
      </c>
      <c r="FQ278">
        <v>1685208052.5</v>
      </c>
      <c r="FR278">
        <v>1685208070</v>
      </c>
      <c r="FS278">
        <v>0</v>
      </c>
      <c r="FT278">
        <v>0.013</v>
      </c>
      <c r="FU278">
        <v>-0.005</v>
      </c>
      <c r="FV278">
        <v>-0.464</v>
      </c>
      <c r="FW278">
        <v>-0.401</v>
      </c>
      <c r="FX278">
        <v>420</v>
      </c>
      <c r="FY278">
        <v>0</v>
      </c>
      <c r="FZ278">
        <v>0.03</v>
      </c>
      <c r="GA278">
        <v>0.02</v>
      </c>
      <c r="GB278">
        <v>-37.72904878048781</v>
      </c>
      <c r="GC278">
        <v>-0.941075958188156</v>
      </c>
      <c r="GD278">
        <v>0.1152352971880791</v>
      </c>
      <c r="GE278">
        <v>0</v>
      </c>
      <c r="GF278">
        <v>1.303909512195122</v>
      </c>
      <c r="GG278">
        <v>-0.1186404878048769</v>
      </c>
      <c r="GH278">
        <v>0.01177498090749207</v>
      </c>
      <c r="GI278">
        <v>1</v>
      </c>
      <c r="GJ278">
        <v>1</v>
      </c>
      <c r="GK278">
        <v>2</v>
      </c>
      <c r="GL278" t="s">
        <v>439</v>
      </c>
      <c r="GM278">
        <v>3.10184</v>
      </c>
      <c r="GN278">
        <v>2.75802</v>
      </c>
      <c r="GO278">
        <v>0.164793</v>
      </c>
      <c r="GP278">
        <v>0.168479</v>
      </c>
      <c r="GQ278">
        <v>0.0934914</v>
      </c>
      <c r="GR278">
        <v>0.0885455</v>
      </c>
      <c r="GS278">
        <v>21413.4</v>
      </c>
      <c r="GT278">
        <v>20984.4</v>
      </c>
      <c r="GU278">
        <v>26196</v>
      </c>
      <c r="GV278">
        <v>25588.9</v>
      </c>
      <c r="GW278">
        <v>38112.9</v>
      </c>
      <c r="GX278">
        <v>35397</v>
      </c>
      <c r="GY278">
        <v>45799.9</v>
      </c>
      <c r="GZ278">
        <v>42011.5</v>
      </c>
      <c r="HA278">
        <v>1.84578</v>
      </c>
      <c r="HB278">
        <v>1.74895</v>
      </c>
      <c r="HC278">
        <v>-0.0388771</v>
      </c>
      <c r="HD278">
        <v>0</v>
      </c>
      <c r="HE278">
        <v>28.662</v>
      </c>
      <c r="HF278">
        <v>999.9</v>
      </c>
      <c r="HG278">
        <v>29.9</v>
      </c>
      <c r="HH278">
        <v>44.1</v>
      </c>
      <c r="HI278">
        <v>30.3263</v>
      </c>
      <c r="HJ278">
        <v>62.3707</v>
      </c>
      <c r="HK278">
        <v>27.3438</v>
      </c>
      <c r="HL278">
        <v>1</v>
      </c>
      <c r="HM278">
        <v>0.421781</v>
      </c>
      <c r="HN278">
        <v>4.90631</v>
      </c>
      <c r="HO278">
        <v>20.2358</v>
      </c>
      <c r="HP278">
        <v>5.21205</v>
      </c>
      <c r="HQ278">
        <v>11.98</v>
      </c>
      <c r="HR278">
        <v>4.9637</v>
      </c>
      <c r="HS278">
        <v>3.2742</v>
      </c>
      <c r="HT278">
        <v>9999</v>
      </c>
      <c r="HU278">
        <v>9999</v>
      </c>
      <c r="HV278">
        <v>9999</v>
      </c>
      <c r="HW278">
        <v>58.6</v>
      </c>
      <c r="HX278">
        <v>1.864</v>
      </c>
      <c r="HY278">
        <v>1.8602</v>
      </c>
      <c r="HZ278">
        <v>1.85854</v>
      </c>
      <c r="IA278">
        <v>1.85989</v>
      </c>
      <c r="IB278">
        <v>1.85989</v>
      </c>
      <c r="IC278">
        <v>1.85851</v>
      </c>
      <c r="ID278">
        <v>1.85759</v>
      </c>
      <c r="IE278">
        <v>1.85242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-1.48</v>
      </c>
      <c r="IT278">
        <v>-0.2866</v>
      </c>
      <c r="IU278">
        <v>-0.7885906718864093</v>
      </c>
      <c r="IV278">
        <v>-0.0007240741224296705</v>
      </c>
      <c r="IW278">
        <v>1.394155135453638E-07</v>
      </c>
      <c r="IX278">
        <v>-7.009397865246837E-11</v>
      </c>
      <c r="IY278">
        <v>-0.2677907096197649</v>
      </c>
      <c r="IZ278">
        <v>-0.01839738240005131</v>
      </c>
      <c r="JA278">
        <v>0.0009886339832832726</v>
      </c>
      <c r="JB278">
        <v>-4.895939666473346E-06</v>
      </c>
      <c r="JC278">
        <v>3</v>
      </c>
      <c r="JD278">
        <v>2018</v>
      </c>
      <c r="JE278">
        <v>1</v>
      </c>
      <c r="JF278">
        <v>26</v>
      </c>
      <c r="JG278">
        <v>15795.8</v>
      </c>
      <c r="JH278">
        <v>15795.5</v>
      </c>
      <c r="JI278">
        <v>2.49756</v>
      </c>
      <c r="JJ278">
        <v>2.66357</v>
      </c>
      <c r="JK278">
        <v>1.49658</v>
      </c>
      <c r="JL278">
        <v>2.38159</v>
      </c>
      <c r="JM278">
        <v>1.54785</v>
      </c>
      <c r="JN278">
        <v>2.44385</v>
      </c>
      <c r="JO278">
        <v>46.0367</v>
      </c>
      <c r="JP278">
        <v>13.1689</v>
      </c>
      <c r="JQ278">
        <v>18</v>
      </c>
      <c r="JR278">
        <v>492.005</v>
      </c>
      <c r="JS278">
        <v>443.924</v>
      </c>
      <c r="JT278">
        <v>22.0605</v>
      </c>
      <c r="JU278">
        <v>32.3738</v>
      </c>
      <c r="JV278">
        <v>30.0005</v>
      </c>
      <c r="JW278">
        <v>32.3039</v>
      </c>
      <c r="JX278">
        <v>32.2265</v>
      </c>
      <c r="JY278">
        <v>50.1074</v>
      </c>
      <c r="JZ278">
        <v>36.1798</v>
      </c>
      <c r="KA278">
        <v>0</v>
      </c>
      <c r="KB278">
        <v>22.0352</v>
      </c>
      <c r="KC278">
        <v>1102.46</v>
      </c>
      <c r="KD278">
        <v>18.0376</v>
      </c>
      <c r="KE278">
        <v>100.093</v>
      </c>
      <c r="KF278">
        <v>99.88979999999999</v>
      </c>
    </row>
    <row r="279" spans="1:292">
      <c r="A279">
        <v>259</v>
      </c>
      <c r="B279">
        <v>1686155806</v>
      </c>
      <c r="C279">
        <v>6555</v>
      </c>
      <c r="D279" t="s">
        <v>955</v>
      </c>
      <c r="E279" t="s">
        <v>956</v>
      </c>
      <c r="F279">
        <v>5</v>
      </c>
      <c r="G279" t="s">
        <v>824</v>
      </c>
      <c r="H279">
        <v>1686155798.5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1111.940054246343</v>
      </c>
      <c r="AJ279">
        <v>1083.043151515151</v>
      </c>
      <c r="AK279">
        <v>3.4161007546748</v>
      </c>
      <c r="AL279">
        <v>66.85982906046087</v>
      </c>
      <c r="AM279">
        <f>(AO279 - AN279 + DX279*1E3/(8.314*(DZ279+273.15)) * AQ279/DW279 * AP279) * DW279/(100*DK279) * 1000/(1000 - AO279)</f>
        <v>0</v>
      </c>
      <c r="AN279">
        <v>17.95438289721374</v>
      </c>
      <c r="AO279">
        <v>19.22328181818182</v>
      </c>
      <c r="AP279">
        <v>-6.995414094886918E-05</v>
      </c>
      <c r="AQ279">
        <v>99.85709688366431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1.78</v>
      </c>
      <c r="DL279">
        <v>0.5</v>
      </c>
      <c r="DM279" t="s">
        <v>430</v>
      </c>
      <c r="DN279">
        <v>2</v>
      </c>
      <c r="DO279" t="b">
        <v>1</v>
      </c>
      <c r="DP279">
        <v>1686155798.5</v>
      </c>
      <c r="DQ279">
        <v>1038.812222222222</v>
      </c>
      <c r="DR279">
        <v>1076.603703703704</v>
      </c>
      <c r="DS279">
        <v>19.24346296296296</v>
      </c>
      <c r="DT279">
        <v>17.95750740740741</v>
      </c>
      <c r="DU279">
        <v>1040.28037037037</v>
      </c>
      <c r="DV279">
        <v>19.52995185185185</v>
      </c>
      <c r="DW279">
        <v>499.9988518518519</v>
      </c>
      <c r="DX279">
        <v>90.70504074074073</v>
      </c>
      <c r="DY279">
        <v>0.1000221851851852</v>
      </c>
      <c r="DZ279">
        <v>26.68338888888889</v>
      </c>
      <c r="EA279">
        <v>28.02987777777778</v>
      </c>
      <c r="EB279">
        <v>999.9000000000001</v>
      </c>
      <c r="EC279">
        <v>0</v>
      </c>
      <c r="ED279">
        <v>0</v>
      </c>
      <c r="EE279">
        <v>9994.866296296297</v>
      </c>
      <c r="EF279">
        <v>0</v>
      </c>
      <c r="EG279">
        <v>366.8142222222222</v>
      </c>
      <c r="EH279">
        <v>-37.79149259259259</v>
      </c>
      <c r="EI279">
        <v>1059.194814814815</v>
      </c>
      <c r="EJ279">
        <v>1096.29</v>
      </c>
      <c r="EK279">
        <v>1.285957037037037</v>
      </c>
      <c r="EL279">
        <v>1076.603703703704</v>
      </c>
      <c r="EM279">
        <v>17.95750740740741</v>
      </c>
      <c r="EN279">
        <v>1.74547962962963</v>
      </c>
      <c r="EO279">
        <v>1.628836666666666</v>
      </c>
      <c r="EP279">
        <v>15.3069037037037</v>
      </c>
      <c r="EQ279">
        <v>14.23435185185185</v>
      </c>
      <c r="ER279">
        <v>1999.942592592593</v>
      </c>
      <c r="ES279">
        <v>0.9800051111111111</v>
      </c>
      <c r="ET279">
        <v>0.01999455555555555</v>
      </c>
      <c r="EU279">
        <v>0</v>
      </c>
      <c r="EV279">
        <v>235.8894814814814</v>
      </c>
      <c r="EW279">
        <v>5.00078</v>
      </c>
      <c r="EX279">
        <v>11436.81851851852</v>
      </c>
      <c r="EY279">
        <v>16379.19259259259</v>
      </c>
      <c r="EZ279">
        <v>43.28685185185185</v>
      </c>
      <c r="FA279">
        <v>44.88181481481482</v>
      </c>
      <c r="FB279">
        <v>43.65248148148147</v>
      </c>
      <c r="FC279">
        <v>44.30988888888888</v>
      </c>
      <c r="FD279">
        <v>43.99748148148148</v>
      </c>
      <c r="FE279">
        <v>1955.052592592592</v>
      </c>
      <c r="FF279">
        <v>39.89000000000001</v>
      </c>
      <c r="FG279">
        <v>0</v>
      </c>
      <c r="FH279">
        <v>1686155799.1</v>
      </c>
      <c r="FI279">
        <v>0</v>
      </c>
      <c r="FJ279">
        <v>235.91148</v>
      </c>
      <c r="FK279">
        <v>0.7866153810106243</v>
      </c>
      <c r="FL279">
        <v>-1421.938465532094</v>
      </c>
      <c r="FM279">
        <v>11434.956</v>
      </c>
      <c r="FN279">
        <v>15</v>
      </c>
      <c r="FO279">
        <v>0</v>
      </c>
      <c r="FP279" t="s">
        <v>431</v>
      </c>
      <c r="FQ279">
        <v>1685208052.5</v>
      </c>
      <c r="FR279">
        <v>1685208070</v>
      </c>
      <c r="FS279">
        <v>0</v>
      </c>
      <c r="FT279">
        <v>0.013</v>
      </c>
      <c r="FU279">
        <v>-0.005</v>
      </c>
      <c r="FV279">
        <v>-0.464</v>
      </c>
      <c r="FW279">
        <v>-0.401</v>
      </c>
      <c r="FX279">
        <v>420</v>
      </c>
      <c r="FY279">
        <v>0</v>
      </c>
      <c r="FZ279">
        <v>0.03</v>
      </c>
      <c r="GA279">
        <v>0.02</v>
      </c>
      <c r="GB279">
        <v>-37.784475</v>
      </c>
      <c r="GC279">
        <v>-0.09364502814252885</v>
      </c>
      <c r="GD279">
        <v>0.1251472887241275</v>
      </c>
      <c r="GE279">
        <v>1</v>
      </c>
      <c r="GF279">
        <v>1.29198325</v>
      </c>
      <c r="GG279">
        <v>-0.1360395872420264</v>
      </c>
      <c r="GH279">
        <v>0.01312466540287792</v>
      </c>
      <c r="GI279">
        <v>1</v>
      </c>
      <c r="GJ279">
        <v>2</v>
      </c>
      <c r="GK279">
        <v>2</v>
      </c>
      <c r="GL279" t="s">
        <v>432</v>
      </c>
      <c r="GM279">
        <v>3.10179</v>
      </c>
      <c r="GN279">
        <v>2.75814</v>
      </c>
      <c r="GO279">
        <v>0.166458</v>
      </c>
      <c r="GP279">
        <v>0.170043</v>
      </c>
      <c r="GQ279">
        <v>0.09344520000000001</v>
      </c>
      <c r="GR279">
        <v>0.0885399</v>
      </c>
      <c r="GS279">
        <v>21370.8</v>
      </c>
      <c r="GT279">
        <v>20945</v>
      </c>
      <c r="GU279">
        <v>26196.3</v>
      </c>
      <c r="GV279">
        <v>25589</v>
      </c>
      <c r="GW279">
        <v>38115</v>
      </c>
      <c r="GX279">
        <v>35397.5</v>
      </c>
      <c r="GY279">
        <v>45799.8</v>
      </c>
      <c r="GZ279">
        <v>42011.6</v>
      </c>
      <c r="HA279">
        <v>1.84553</v>
      </c>
      <c r="HB279">
        <v>1.74912</v>
      </c>
      <c r="HC279">
        <v>-0.0386462</v>
      </c>
      <c r="HD279">
        <v>0</v>
      </c>
      <c r="HE279">
        <v>28.6756</v>
      </c>
      <c r="HF279">
        <v>999.9</v>
      </c>
      <c r="HG279">
        <v>30</v>
      </c>
      <c r="HH279">
        <v>44.1</v>
      </c>
      <c r="HI279">
        <v>30.4301</v>
      </c>
      <c r="HJ279">
        <v>62.6807</v>
      </c>
      <c r="HK279">
        <v>27.3558</v>
      </c>
      <c r="HL279">
        <v>1</v>
      </c>
      <c r="HM279">
        <v>0.421939</v>
      </c>
      <c r="HN279">
        <v>4.92977</v>
      </c>
      <c r="HO279">
        <v>20.2348</v>
      </c>
      <c r="HP279">
        <v>5.21145</v>
      </c>
      <c r="HQ279">
        <v>11.98</v>
      </c>
      <c r="HR279">
        <v>4.96325</v>
      </c>
      <c r="HS279">
        <v>3.27413</v>
      </c>
      <c r="HT279">
        <v>9999</v>
      </c>
      <c r="HU279">
        <v>9999</v>
      </c>
      <c r="HV279">
        <v>9999</v>
      </c>
      <c r="HW279">
        <v>58.6</v>
      </c>
      <c r="HX279">
        <v>1.864</v>
      </c>
      <c r="HY279">
        <v>1.8602</v>
      </c>
      <c r="HZ279">
        <v>1.85853</v>
      </c>
      <c r="IA279">
        <v>1.85989</v>
      </c>
      <c r="IB279">
        <v>1.85988</v>
      </c>
      <c r="IC279">
        <v>1.85852</v>
      </c>
      <c r="ID279">
        <v>1.85758</v>
      </c>
      <c r="IE279">
        <v>1.8524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-1.49</v>
      </c>
      <c r="IT279">
        <v>-0.2868</v>
      </c>
      <c r="IU279">
        <v>-0.7885906718864093</v>
      </c>
      <c r="IV279">
        <v>-0.0007240741224296705</v>
      </c>
      <c r="IW279">
        <v>1.394155135453638E-07</v>
      </c>
      <c r="IX279">
        <v>-7.009397865246837E-11</v>
      </c>
      <c r="IY279">
        <v>-0.2677907096197649</v>
      </c>
      <c r="IZ279">
        <v>-0.01839738240005131</v>
      </c>
      <c r="JA279">
        <v>0.0009886339832832726</v>
      </c>
      <c r="JB279">
        <v>-4.895939666473346E-06</v>
      </c>
      <c r="JC279">
        <v>3</v>
      </c>
      <c r="JD279">
        <v>2018</v>
      </c>
      <c r="JE279">
        <v>1</v>
      </c>
      <c r="JF279">
        <v>26</v>
      </c>
      <c r="JG279">
        <v>15795.9</v>
      </c>
      <c r="JH279">
        <v>15795.6</v>
      </c>
      <c r="JI279">
        <v>2.52686</v>
      </c>
      <c r="JJ279">
        <v>2.65991</v>
      </c>
      <c r="JK279">
        <v>1.49658</v>
      </c>
      <c r="JL279">
        <v>2.38159</v>
      </c>
      <c r="JM279">
        <v>1.54907</v>
      </c>
      <c r="JN279">
        <v>2.46094</v>
      </c>
      <c r="JO279">
        <v>46.0077</v>
      </c>
      <c r="JP279">
        <v>13.1601</v>
      </c>
      <c r="JQ279">
        <v>18</v>
      </c>
      <c r="JR279">
        <v>491.868</v>
      </c>
      <c r="JS279">
        <v>444.046</v>
      </c>
      <c r="JT279">
        <v>22.0281</v>
      </c>
      <c r="JU279">
        <v>32.3747</v>
      </c>
      <c r="JV279">
        <v>30.0003</v>
      </c>
      <c r="JW279">
        <v>32.306</v>
      </c>
      <c r="JX279">
        <v>32.2285</v>
      </c>
      <c r="JY279">
        <v>50.7136</v>
      </c>
      <c r="JZ279">
        <v>35.8972</v>
      </c>
      <c r="KA279">
        <v>0</v>
      </c>
      <c r="KB279">
        <v>22.0047</v>
      </c>
      <c r="KC279">
        <v>1122.6</v>
      </c>
      <c r="KD279">
        <v>18.0693</v>
      </c>
      <c r="KE279">
        <v>100.094</v>
      </c>
      <c r="KF279">
        <v>99.8901</v>
      </c>
    </row>
    <row r="280" spans="1:292">
      <c r="A280">
        <v>260</v>
      </c>
      <c r="B280">
        <v>1686155811</v>
      </c>
      <c r="C280">
        <v>6560</v>
      </c>
      <c r="D280" t="s">
        <v>957</v>
      </c>
      <c r="E280" t="s">
        <v>958</v>
      </c>
      <c r="F280">
        <v>5</v>
      </c>
      <c r="G280" t="s">
        <v>824</v>
      </c>
      <c r="H280">
        <v>1686155803.214286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1127.850719125493</v>
      </c>
      <c r="AJ280">
        <v>1099.541393939394</v>
      </c>
      <c r="AK280">
        <v>3.270394452582143</v>
      </c>
      <c r="AL280">
        <v>66.85982906046087</v>
      </c>
      <c r="AM280">
        <f>(AO280 - AN280 + DX280*1E3/(8.314*(DZ280+273.15)) * AQ280/DW280 * AP280) * DW280/(100*DK280) * 1000/(1000 - AO280)</f>
        <v>0</v>
      </c>
      <c r="AN280">
        <v>17.96018555661826</v>
      </c>
      <c r="AO280">
        <v>19.21363575757575</v>
      </c>
      <c r="AP280">
        <v>-5.555410511793547E-05</v>
      </c>
      <c r="AQ280">
        <v>99.85709688366431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1.78</v>
      </c>
      <c r="DL280">
        <v>0.5</v>
      </c>
      <c r="DM280" t="s">
        <v>430</v>
      </c>
      <c r="DN280">
        <v>2</v>
      </c>
      <c r="DO280" t="b">
        <v>1</v>
      </c>
      <c r="DP280">
        <v>1686155803.214286</v>
      </c>
      <c r="DQ280">
        <v>1054.486428571429</v>
      </c>
      <c r="DR280">
        <v>1092.017142857143</v>
      </c>
      <c r="DS280">
        <v>19.23015357142857</v>
      </c>
      <c r="DT280">
        <v>17.95948571428572</v>
      </c>
      <c r="DU280">
        <v>1055.965357142857</v>
      </c>
      <c r="DV280">
        <v>19.51682857142857</v>
      </c>
      <c r="DW280">
        <v>500.01825</v>
      </c>
      <c r="DX280">
        <v>90.70556071428572</v>
      </c>
      <c r="DY280">
        <v>0.1000281214285714</v>
      </c>
      <c r="DZ280">
        <v>26.69351428571429</v>
      </c>
      <c r="EA280">
        <v>28.037675</v>
      </c>
      <c r="EB280">
        <v>999.9000000000002</v>
      </c>
      <c r="EC280">
        <v>0</v>
      </c>
      <c r="ED280">
        <v>0</v>
      </c>
      <c r="EE280">
        <v>9996.967857142856</v>
      </c>
      <c r="EF280">
        <v>0</v>
      </c>
      <c r="EG280">
        <v>372.4013928571429</v>
      </c>
      <c r="EH280">
        <v>-37.53017857142857</v>
      </c>
      <c r="EI280">
        <v>1075.162857142857</v>
      </c>
      <c r="EJ280">
        <v>1111.986785714286</v>
      </c>
      <c r="EK280">
        <v>1.270670357142857</v>
      </c>
      <c r="EL280">
        <v>1092.017142857143</v>
      </c>
      <c r="EM280">
        <v>17.95948571428572</v>
      </c>
      <c r="EN280">
        <v>1.744282857142857</v>
      </c>
      <c r="EO280">
        <v>1.629025714285714</v>
      </c>
      <c r="EP280">
        <v>15.29622142857143</v>
      </c>
      <c r="EQ280">
        <v>14.23614285714286</v>
      </c>
      <c r="ER280">
        <v>1999.9675</v>
      </c>
      <c r="ES280">
        <v>0.9800057142857143</v>
      </c>
      <c r="ET280">
        <v>0.01999393214285715</v>
      </c>
      <c r="EU280">
        <v>0</v>
      </c>
      <c r="EV280">
        <v>235.9478571428571</v>
      </c>
      <c r="EW280">
        <v>5.00078</v>
      </c>
      <c r="EX280">
        <v>11394.56071428572</v>
      </c>
      <c r="EY280">
        <v>16379.40714285714</v>
      </c>
      <c r="EZ280">
        <v>43.28996428571428</v>
      </c>
      <c r="FA280">
        <v>44.89049999999999</v>
      </c>
      <c r="FB280">
        <v>43.64932142857142</v>
      </c>
      <c r="FC280">
        <v>44.31217857142856</v>
      </c>
      <c r="FD280">
        <v>44.01089285714285</v>
      </c>
      <c r="FE280">
        <v>1955.0775</v>
      </c>
      <c r="FF280">
        <v>39.89000000000001</v>
      </c>
      <c r="FG280">
        <v>0</v>
      </c>
      <c r="FH280">
        <v>1686155804.5</v>
      </c>
      <c r="FI280">
        <v>0</v>
      </c>
      <c r="FJ280">
        <v>235.9694230769231</v>
      </c>
      <c r="FK280">
        <v>0.3614700839287544</v>
      </c>
      <c r="FL280">
        <v>-1311.852989110189</v>
      </c>
      <c r="FM280">
        <v>11389.50384615385</v>
      </c>
      <c r="FN280">
        <v>15</v>
      </c>
      <c r="FO280">
        <v>0</v>
      </c>
      <c r="FP280" t="s">
        <v>431</v>
      </c>
      <c r="FQ280">
        <v>1685208052.5</v>
      </c>
      <c r="FR280">
        <v>1685208070</v>
      </c>
      <c r="FS280">
        <v>0</v>
      </c>
      <c r="FT280">
        <v>0.013</v>
      </c>
      <c r="FU280">
        <v>-0.005</v>
      </c>
      <c r="FV280">
        <v>-0.464</v>
      </c>
      <c r="FW280">
        <v>-0.401</v>
      </c>
      <c r="FX280">
        <v>420</v>
      </c>
      <c r="FY280">
        <v>0</v>
      </c>
      <c r="FZ280">
        <v>0.03</v>
      </c>
      <c r="GA280">
        <v>0.02</v>
      </c>
      <c r="GB280">
        <v>-37.63959250000001</v>
      </c>
      <c r="GC280">
        <v>2.509757223264685</v>
      </c>
      <c r="GD280">
        <v>0.3484159628859593</v>
      </c>
      <c r="GE280">
        <v>0</v>
      </c>
      <c r="GF280">
        <v>1.28167675</v>
      </c>
      <c r="GG280">
        <v>-0.162218724202629</v>
      </c>
      <c r="GH280">
        <v>0.01603930147910127</v>
      </c>
      <c r="GI280">
        <v>1</v>
      </c>
      <c r="GJ280">
        <v>1</v>
      </c>
      <c r="GK280">
        <v>2</v>
      </c>
      <c r="GL280" t="s">
        <v>439</v>
      </c>
      <c r="GM280">
        <v>3.10184</v>
      </c>
      <c r="GN280">
        <v>2.75813</v>
      </c>
      <c r="GO280">
        <v>0.168052</v>
      </c>
      <c r="GP280">
        <v>0.171589</v>
      </c>
      <c r="GQ280">
        <v>0.0934237</v>
      </c>
      <c r="GR280">
        <v>0.0887047</v>
      </c>
      <c r="GS280">
        <v>21329.9</v>
      </c>
      <c r="GT280">
        <v>20906.1</v>
      </c>
      <c r="GU280">
        <v>26196.3</v>
      </c>
      <c r="GV280">
        <v>25589.2</v>
      </c>
      <c r="GW280">
        <v>38116.5</v>
      </c>
      <c r="GX280">
        <v>35391.3</v>
      </c>
      <c r="GY280">
        <v>45800.3</v>
      </c>
      <c r="GZ280">
        <v>42011.6</v>
      </c>
      <c r="HA280">
        <v>1.8455</v>
      </c>
      <c r="HB280">
        <v>1.7493</v>
      </c>
      <c r="HC280">
        <v>-0.039354</v>
      </c>
      <c r="HD280">
        <v>0</v>
      </c>
      <c r="HE280">
        <v>28.6921</v>
      </c>
      <c r="HF280">
        <v>999.9</v>
      </c>
      <c r="HG280">
        <v>30</v>
      </c>
      <c r="HH280">
        <v>44.1</v>
      </c>
      <c r="HI280">
        <v>30.4289</v>
      </c>
      <c r="HJ280">
        <v>62.4207</v>
      </c>
      <c r="HK280">
        <v>27.3478</v>
      </c>
      <c r="HL280">
        <v>1</v>
      </c>
      <c r="HM280">
        <v>0.422274</v>
      </c>
      <c r="HN280">
        <v>5.0048</v>
      </c>
      <c r="HO280">
        <v>20.2329</v>
      </c>
      <c r="HP280">
        <v>5.21175</v>
      </c>
      <c r="HQ280">
        <v>11.98</v>
      </c>
      <c r="HR280">
        <v>4.9635</v>
      </c>
      <c r="HS280">
        <v>3.27435</v>
      </c>
      <c r="HT280">
        <v>9999</v>
      </c>
      <c r="HU280">
        <v>9999</v>
      </c>
      <c r="HV280">
        <v>9999</v>
      </c>
      <c r="HW280">
        <v>58.6</v>
      </c>
      <c r="HX280">
        <v>1.864</v>
      </c>
      <c r="HY280">
        <v>1.8602</v>
      </c>
      <c r="HZ280">
        <v>1.85853</v>
      </c>
      <c r="IA280">
        <v>1.85989</v>
      </c>
      <c r="IB280">
        <v>1.85988</v>
      </c>
      <c r="IC280">
        <v>1.85852</v>
      </c>
      <c r="ID280">
        <v>1.85758</v>
      </c>
      <c r="IE280">
        <v>1.85242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-1.5</v>
      </c>
      <c r="IT280">
        <v>-0.2869</v>
      </c>
      <c r="IU280">
        <v>-0.7885906718864093</v>
      </c>
      <c r="IV280">
        <v>-0.0007240741224296705</v>
      </c>
      <c r="IW280">
        <v>1.394155135453638E-07</v>
      </c>
      <c r="IX280">
        <v>-7.009397865246837E-11</v>
      </c>
      <c r="IY280">
        <v>-0.2677907096197649</v>
      </c>
      <c r="IZ280">
        <v>-0.01839738240005131</v>
      </c>
      <c r="JA280">
        <v>0.0009886339832832726</v>
      </c>
      <c r="JB280">
        <v>-4.895939666473346E-06</v>
      </c>
      <c r="JC280">
        <v>3</v>
      </c>
      <c r="JD280">
        <v>2018</v>
      </c>
      <c r="JE280">
        <v>1</v>
      </c>
      <c r="JF280">
        <v>26</v>
      </c>
      <c r="JG280">
        <v>15796</v>
      </c>
      <c r="JH280">
        <v>15795.7</v>
      </c>
      <c r="JI280">
        <v>2.55615</v>
      </c>
      <c r="JJ280">
        <v>2.65991</v>
      </c>
      <c r="JK280">
        <v>1.49658</v>
      </c>
      <c r="JL280">
        <v>2.38159</v>
      </c>
      <c r="JM280">
        <v>1.54785</v>
      </c>
      <c r="JN280">
        <v>2.40356</v>
      </c>
      <c r="JO280">
        <v>46.0077</v>
      </c>
      <c r="JP280">
        <v>13.1601</v>
      </c>
      <c r="JQ280">
        <v>18</v>
      </c>
      <c r="JR280">
        <v>491.864</v>
      </c>
      <c r="JS280">
        <v>444.165</v>
      </c>
      <c r="JT280">
        <v>21.997</v>
      </c>
      <c r="JU280">
        <v>32.3766</v>
      </c>
      <c r="JV280">
        <v>30.0003</v>
      </c>
      <c r="JW280">
        <v>32.3074</v>
      </c>
      <c r="JX280">
        <v>32.2299</v>
      </c>
      <c r="JY280">
        <v>51.3064</v>
      </c>
      <c r="JZ280">
        <v>35.8972</v>
      </c>
      <c r="KA280">
        <v>0</v>
      </c>
      <c r="KB280">
        <v>21.9593</v>
      </c>
      <c r="KC280">
        <v>1136.24</v>
      </c>
      <c r="KD280">
        <v>18.0913</v>
      </c>
      <c r="KE280">
        <v>100.094</v>
      </c>
      <c r="KF280">
        <v>99.8904</v>
      </c>
    </row>
    <row r="281" spans="1:292">
      <c r="A281">
        <v>261</v>
      </c>
      <c r="B281">
        <v>1686155816</v>
      </c>
      <c r="C281">
        <v>6565</v>
      </c>
      <c r="D281" t="s">
        <v>959</v>
      </c>
      <c r="E281" t="s">
        <v>960</v>
      </c>
      <c r="F281">
        <v>5</v>
      </c>
      <c r="G281" t="s">
        <v>824</v>
      </c>
      <c r="H281">
        <v>1686155808.5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1144.655479704255</v>
      </c>
      <c r="AJ281">
        <v>1116.117090909091</v>
      </c>
      <c r="AK281">
        <v>3.325350465568404</v>
      </c>
      <c r="AL281">
        <v>66.85982906046087</v>
      </c>
      <c r="AM281">
        <f>(AO281 - AN281 + DX281*1E3/(8.314*(DZ281+273.15)) * AQ281/DW281 * AP281) * DW281/(100*DK281) * 1000/(1000 - AO281)</f>
        <v>0</v>
      </c>
      <c r="AN281">
        <v>18.01766039283518</v>
      </c>
      <c r="AO281">
        <v>19.22626787878787</v>
      </c>
      <c r="AP281">
        <v>6.227961277023492E-05</v>
      </c>
      <c r="AQ281">
        <v>99.85709688366431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1.78</v>
      </c>
      <c r="DL281">
        <v>0.5</v>
      </c>
      <c r="DM281" t="s">
        <v>430</v>
      </c>
      <c r="DN281">
        <v>2</v>
      </c>
      <c r="DO281" t="b">
        <v>1</v>
      </c>
      <c r="DP281">
        <v>1686155808.5</v>
      </c>
      <c r="DQ281">
        <v>1071.888518518519</v>
      </c>
      <c r="DR281">
        <v>1109.230740740741</v>
      </c>
      <c r="DS281">
        <v>19.22202962962963</v>
      </c>
      <c r="DT281">
        <v>17.97905185185185</v>
      </c>
      <c r="DU281">
        <v>1073.37962962963</v>
      </c>
      <c r="DV281">
        <v>19.50882222222222</v>
      </c>
      <c r="DW281">
        <v>499.9972222222222</v>
      </c>
      <c r="DX281">
        <v>90.70521851851854</v>
      </c>
      <c r="DY281">
        <v>0.09997711481481482</v>
      </c>
      <c r="DZ281">
        <v>26.70355925925926</v>
      </c>
      <c r="EA281">
        <v>28.05138148148148</v>
      </c>
      <c r="EB281">
        <v>999.9000000000001</v>
      </c>
      <c r="EC281">
        <v>0</v>
      </c>
      <c r="ED281">
        <v>0</v>
      </c>
      <c r="EE281">
        <v>10002.94074074074</v>
      </c>
      <c r="EF281">
        <v>0</v>
      </c>
      <c r="EG281">
        <v>391.3902222222222</v>
      </c>
      <c r="EH281">
        <v>-37.3407037037037</v>
      </c>
      <c r="EI281">
        <v>1092.897407407407</v>
      </c>
      <c r="EJ281">
        <v>1129.537037037037</v>
      </c>
      <c r="EK281">
        <v>1.242978888888889</v>
      </c>
      <c r="EL281">
        <v>1109.230740740741</v>
      </c>
      <c r="EM281">
        <v>17.97905185185185</v>
      </c>
      <c r="EN281">
        <v>1.743538518518519</v>
      </c>
      <c r="EO281">
        <v>1.630794444444444</v>
      </c>
      <c r="EP281">
        <v>15.28958518518519</v>
      </c>
      <c r="EQ281">
        <v>14.25288888888889</v>
      </c>
      <c r="ER281">
        <v>1999.965925925926</v>
      </c>
      <c r="ES281">
        <v>0.9800061111111112</v>
      </c>
      <c r="ET281">
        <v>0.01999351851851852</v>
      </c>
      <c r="EU281">
        <v>0</v>
      </c>
      <c r="EV281">
        <v>235.8987037037037</v>
      </c>
      <c r="EW281">
        <v>5.00078</v>
      </c>
      <c r="EX281">
        <v>11399.87037037037</v>
      </c>
      <c r="EY281">
        <v>16379.39259259259</v>
      </c>
      <c r="EZ281">
        <v>43.31</v>
      </c>
      <c r="FA281">
        <v>44.90255555555556</v>
      </c>
      <c r="FB281">
        <v>43.64329629629628</v>
      </c>
      <c r="FC281">
        <v>44.33303703703703</v>
      </c>
      <c r="FD281">
        <v>43.99277777777777</v>
      </c>
      <c r="FE281">
        <v>1955.075925925926</v>
      </c>
      <c r="FF281">
        <v>39.89000000000001</v>
      </c>
      <c r="FG281">
        <v>0</v>
      </c>
      <c r="FH281">
        <v>1686155809.3</v>
      </c>
      <c r="FI281">
        <v>0</v>
      </c>
      <c r="FJ281">
        <v>235.9251153846153</v>
      </c>
      <c r="FK281">
        <v>-0.8018803394533704</v>
      </c>
      <c r="FL281">
        <v>2318.304274493359</v>
      </c>
      <c r="FM281">
        <v>11408.04615384615</v>
      </c>
      <c r="FN281">
        <v>15</v>
      </c>
      <c r="FO281">
        <v>0</v>
      </c>
      <c r="FP281" t="s">
        <v>431</v>
      </c>
      <c r="FQ281">
        <v>1685208052.5</v>
      </c>
      <c r="FR281">
        <v>1685208070</v>
      </c>
      <c r="FS281">
        <v>0</v>
      </c>
      <c r="FT281">
        <v>0.013</v>
      </c>
      <c r="FU281">
        <v>-0.005</v>
      </c>
      <c r="FV281">
        <v>-0.464</v>
      </c>
      <c r="FW281">
        <v>-0.401</v>
      </c>
      <c r="FX281">
        <v>420</v>
      </c>
      <c r="FY281">
        <v>0</v>
      </c>
      <c r="FZ281">
        <v>0.03</v>
      </c>
      <c r="GA281">
        <v>0.02</v>
      </c>
      <c r="GB281">
        <v>-37.48753170731707</v>
      </c>
      <c r="GC281">
        <v>2.791777003484393</v>
      </c>
      <c r="GD281">
        <v>0.3758570813221589</v>
      </c>
      <c r="GE281">
        <v>0</v>
      </c>
      <c r="GF281">
        <v>1.257707804878049</v>
      </c>
      <c r="GG281">
        <v>-0.3017853658536574</v>
      </c>
      <c r="GH281">
        <v>0.03167169063792405</v>
      </c>
      <c r="GI281">
        <v>1</v>
      </c>
      <c r="GJ281">
        <v>1</v>
      </c>
      <c r="GK281">
        <v>2</v>
      </c>
      <c r="GL281" t="s">
        <v>439</v>
      </c>
      <c r="GM281">
        <v>3.10174</v>
      </c>
      <c r="GN281">
        <v>2.75804</v>
      </c>
      <c r="GO281">
        <v>0.169636</v>
      </c>
      <c r="GP281">
        <v>0.173188</v>
      </c>
      <c r="GQ281">
        <v>0.09346309999999999</v>
      </c>
      <c r="GR281">
        <v>0.0887676</v>
      </c>
      <c r="GS281">
        <v>21289.2</v>
      </c>
      <c r="GT281">
        <v>20865.7</v>
      </c>
      <c r="GU281">
        <v>26196.1</v>
      </c>
      <c r="GV281">
        <v>25589.1</v>
      </c>
      <c r="GW281">
        <v>38114.9</v>
      </c>
      <c r="GX281">
        <v>35389.1</v>
      </c>
      <c r="GY281">
        <v>45800.2</v>
      </c>
      <c r="GZ281">
        <v>42011.6</v>
      </c>
      <c r="HA281">
        <v>1.8453</v>
      </c>
      <c r="HB281">
        <v>1.74918</v>
      </c>
      <c r="HC281">
        <v>-0.0381097</v>
      </c>
      <c r="HD281">
        <v>0</v>
      </c>
      <c r="HE281">
        <v>28.7112</v>
      </c>
      <c r="HF281">
        <v>999.9</v>
      </c>
      <c r="HG281">
        <v>30</v>
      </c>
      <c r="HH281">
        <v>44.1</v>
      </c>
      <c r="HI281">
        <v>30.4286</v>
      </c>
      <c r="HJ281">
        <v>62.4907</v>
      </c>
      <c r="HK281">
        <v>27.472</v>
      </c>
      <c r="HL281">
        <v>1</v>
      </c>
      <c r="HM281">
        <v>0.423001</v>
      </c>
      <c r="HN281">
        <v>5.13636</v>
      </c>
      <c r="HO281">
        <v>20.2288</v>
      </c>
      <c r="HP281">
        <v>5.21175</v>
      </c>
      <c r="HQ281">
        <v>11.98</v>
      </c>
      <c r="HR281">
        <v>4.96335</v>
      </c>
      <c r="HS281">
        <v>3.27425</v>
      </c>
      <c r="HT281">
        <v>9999</v>
      </c>
      <c r="HU281">
        <v>9999</v>
      </c>
      <c r="HV281">
        <v>9999</v>
      </c>
      <c r="HW281">
        <v>58.6</v>
      </c>
      <c r="HX281">
        <v>1.86399</v>
      </c>
      <c r="HY281">
        <v>1.8602</v>
      </c>
      <c r="HZ281">
        <v>1.85855</v>
      </c>
      <c r="IA281">
        <v>1.85989</v>
      </c>
      <c r="IB281">
        <v>1.85987</v>
      </c>
      <c r="IC281">
        <v>1.85851</v>
      </c>
      <c r="ID281">
        <v>1.85757</v>
      </c>
      <c r="IE281">
        <v>1.85242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-1.51</v>
      </c>
      <c r="IT281">
        <v>-0.2867</v>
      </c>
      <c r="IU281">
        <v>-0.7885906718864093</v>
      </c>
      <c r="IV281">
        <v>-0.0007240741224296705</v>
      </c>
      <c r="IW281">
        <v>1.394155135453638E-07</v>
      </c>
      <c r="IX281">
        <v>-7.009397865246837E-11</v>
      </c>
      <c r="IY281">
        <v>-0.2677907096197649</v>
      </c>
      <c r="IZ281">
        <v>-0.01839738240005131</v>
      </c>
      <c r="JA281">
        <v>0.0009886339832832726</v>
      </c>
      <c r="JB281">
        <v>-4.895939666473346E-06</v>
      </c>
      <c r="JC281">
        <v>3</v>
      </c>
      <c r="JD281">
        <v>2018</v>
      </c>
      <c r="JE281">
        <v>1</v>
      </c>
      <c r="JF281">
        <v>26</v>
      </c>
      <c r="JG281">
        <v>15796.1</v>
      </c>
      <c r="JH281">
        <v>15795.8</v>
      </c>
      <c r="JI281">
        <v>2.58911</v>
      </c>
      <c r="JJ281">
        <v>2.66479</v>
      </c>
      <c r="JK281">
        <v>1.49658</v>
      </c>
      <c r="JL281">
        <v>2.38159</v>
      </c>
      <c r="JM281">
        <v>1.54785</v>
      </c>
      <c r="JN281">
        <v>2.36816</v>
      </c>
      <c r="JO281">
        <v>46.0077</v>
      </c>
      <c r="JP281">
        <v>13.1426</v>
      </c>
      <c r="JQ281">
        <v>18</v>
      </c>
      <c r="JR281">
        <v>491.759</v>
      </c>
      <c r="JS281">
        <v>444.107</v>
      </c>
      <c r="JT281">
        <v>21.955</v>
      </c>
      <c r="JU281">
        <v>32.3797</v>
      </c>
      <c r="JV281">
        <v>30.0005</v>
      </c>
      <c r="JW281">
        <v>32.3095</v>
      </c>
      <c r="JX281">
        <v>32.2327</v>
      </c>
      <c r="JY281">
        <v>51.9557</v>
      </c>
      <c r="JZ281">
        <v>35.8972</v>
      </c>
      <c r="KA281">
        <v>0</v>
      </c>
      <c r="KB281">
        <v>21.9014</v>
      </c>
      <c r="KC281">
        <v>1156.33</v>
      </c>
      <c r="KD281">
        <v>18.1026</v>
      </c>
      <c r="KE281">
        <v>100.094</v>
      </c>
      <c r="KF281">
        <v>99.8903</v>
      </c>
    </row>
    <row r="282" spans="1:292">
      <c r="A282">
        <v>262</v>
      </c>
      <c r="B282">
        <v>1686155821</v>
      </c>
      <c r="C282">
        <v>6570</v>
      </c>
      <c r="D282" t="s">
        <v>961</v>
      </c>
      <c r="E282" t="s">
        <v>962</v>
      </c>
      <c r="F282">
        <v>5</v>
      </c>
      <c r="G282" t="s">
        <v>824</v>
      </c>
      <c r="H282">
        <v>1686155813.214286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1161.999184868827</v>
      </c>
      <c r="AJ282">
        <v>1133.111696969697</v>
      </c>
      <c r="AK282">
        <v>3.412726357821287</v>
      </c>
      <c r="AL282">
        <v>66.85982906046087</v>
      </c>
      <c r="AM282">
        <f>(AO282 - AN282 + DX282*1E3/(8.314*(DZ282+273.15)) * AQ282/DW282 * AP282) * DW282/(100*DK282) * 1000/(1000 - AO282)</f>
        <v>0</v>
      </c>
      <c r="AN282">
        <v>18.02345892684182</v>
      </c>
      <c r="AO282">
        <v>19.23197636363636</v>
      </c>
      <c r="AP282">
        <v>1.654203977818522E-05</v>
      </c>
      <c r="AQ282">
        <v>99.85709688366431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1.78</v>
      </c>
      <c r="DL282">
        <v>0.5</v>
      </c>
      <c r="DM282" t="s">
        <v>430</v>
      </c>
      <c r="DN282">
        <v>2</v>
      </c>
      <c r="DO282" t="b">
        <v>1</v>
      </c>
      <c r="DP282">
        <v>1686155813.214286</v>
      </c>
      <c r="DQ282">
        <v>1087.320714285714</v>
      </c>
      <c r="DR282">
        <v>1124.706785714286</v>
      </c>
      <c r="DS282">
        <v>19.22269642857143</v>
      </c>
      <c r="DT282">
        <v>18.00419285714286</v>
      </c>
      <c r="DU282">
        <v>1088.8225</v>
      </c>
      <c r="DV282">
        <v>19.50947142857143</v>
      </c>
      <c r="DW282">
        <v>500.0239642857142</v>
      </c>
      <c r="DX282">
        <v>90.70530714285715</v>
      </c>
      <c r="DY282">
        <v>0.1000395785714286</v>
      </c>
      <c r="DZ282">
        <v>26.71122857142857</v>
      </c>
      <c r="EA282">
        <v>28.06470357142857</v>
      </c>
      <c r="EB282">
        <v>999.9000000000002</v>
      </c>
      <c r="EC282">
        <v>0</v>
      </c>
      <c r="ED282">
        <v>0</v>
      </c>
      <c r="EE282">
        <v>9998.343928571428</v>
      </c>
      <c r="EF282">
        <v>0</v>
      </c>
      <c r="EG282">
        <v>417.1804285714285</v>
      </c>
      <c r="EH282">
        <v>-37.38499642857143</v>
      </c>
      <c r="EI282">
        <v>1108.631785714286</v>
      </c>
      <c r="EJ282">
        <v>1145.326428571429</v>
      </c>
      <c r="EK282">
        <v>1.218502857142857</v>
      </c>
      <c r="EL282">
        <v>1124.706785714286</v>
      </c>
      <c r="EM282">
        <v>18.00419285714286</v>
      </c>
      <c r="EN282">
        <v>1.743600357142858</v>
      </c>
      <c r="EO282">
        <v>1.633075714285714</v>
      </c>
      <c r="EP282">
        <v>15.29014285714286</v>
      </c>
      <c r="EQ282">
        <v>14.27447857142857</v>
      </c>
      <c r="ER282">
        <v>2000.005357142857</v>
      </c>
      <c r="ES282">
        <v>0.9800064642857144</v>
      </c>
      <c r="ET282">
        <v>0.01999314642857144</v>
      </c>
      <c r="EU282">
        <v>0</v>
      </c>
      <c r="EV282">
        <v>235.8745714285715</v>
      </c>
      <c r="EW282">
        <v>5.00078</v>
      </c>
      <c r="EX282">
        <v>11585.76071428571</v>
      </c>
      <c r="EY282">
        <v>16379.72142857143</v>
      </c>
      <c r="EZ282">
        <v>43.34121428571427</v>
      </c>
      <c r="FA282">
        <v>44.906</v>
      </c>
      <c r="FB282">
        <v>43.65375</v>
      </c>
      <c r="FC282">
        <v>44.33899999999999</v>
      </c>
      <c r="FD282">
        <v>43.94614285714285</v>
      </c>
      <c r="FE282">
        <v>1955.115357142857</v>
      </c>
      <c r="FF282">
        <v>39.89000000000001</v>
      </c>
      <c r="FG282">
        <v>0</v>
      </c>
      <c r="FH282">
        <v>1686155814.1</v>
      </c>
      <c r="FI282">
        <v>0</v>
      </c>
      <c r="FJ282">
        <v>235.9071153846154</v>
      </c>
      <c r="FK282">
        <v>-0.936786320737102</v>
      </c>
      <c r="FL282">
        <v>3022.225641127056</v>
      </c>
      <c r="FM282">
        <v>11590.73461538461</v>
      </c>
      <c r="FN282">
        <v>15</v>
      </c>
      <c r="FO282">
        <v>0</v>
      </c>
      <c r="FP282" t="s">
        <v>431</v>
      </c>
      <c r="FQ282">
        <v>1685208052.5</v>
      </c>
      <c r="FR282">
        <v>1685208070</v>
      </c>
      <c r="FS282">
        <v>0</v>
      </c>
      <c r="FT282">
        <v>0.013</v>
      </c>
      <c r="FU282">
        <v>-0.005</v>
      </c>
      <c r="FV282">
        <v>-0.464</v>
      </c>
      <c r="FW282">
        <v>-0.401</v>
      </c>
      <c r="FX282">
        <v>420</v>
      </c>
      <c r="FY282">
        <v>0</v>
      </c>
      <c r="FZ282">
        <v>0.03</v>
      </c>
      <c r="GA282">
        <v>0.02</v>
      </c>
      <c r="GB282">
        <v>-37.4730125</v>
      </c>
      <c r="GC282">
        <v>-0.5915921200749108</v>
      </c>
      <c r="GD282">
        <v>0.385309364139713</v>
      </c>
      <c r="GE282">
        <v>0</v>
      </c>
      <c r="GF282">
        <v>1.23220225</v>
      </c>
      <c r="GG282">
        <v>-0.338977598499066</v>
      </c>
      <c r="GH282">
        <v>0.03450227669933537</v>
      </c>
      <c r="GI282">
        <v>1</v>
      </c>
      <c r="GJ282">
        <v>1</v>
      </c>
      <c r="GK282">
        <v>2</v>
      </c>
      <c r="GL282" t="s">
        <v>439</v>
      </c>
      <c r="GM282">
        <v>3.10187</v>
      </c>
      <c r="GN282">
        <v>2.75805</v>
      </c>
      <c r="GO282">
        <v>0.171256</v>
      </c>
      <c r="GP282">
        <v>0.17482</v>
      </c>
      <c r="GQ282">
        <v>0.09348960000000001</v>
      </c>
      <c r="GR282">
        <v>0.0890268</v>
      </c>
      <c r="GS282">
        <v>21247.7</v>
      </c>
      <c r="GT282">
        <v>20824.6</v>
      </c>
      <c r="GU282">
        <v>26196.2</v>
      </c>
      <c r="GV282">
        <v>25589.3</v>
      </c>
      <c r="GW282">
        <v>38114</v>
      </c>
      <c r="GX282">
        <v>35379.4</v>
      </c>
      <c r="GY282">
        <v>45800.1</v>
      </c>
      <c r="GZ282">
        <v>42011.9</v>
      </c>
      <c r="HA282">
        <v>1.8452</v>
      </c>
      <c r="HB282">
        <v>1.74945</v>
      </c>
      <c r="HC282">
        <v>-0.0402778</v>
      </c>
      <c r="HD282">
        <v>0</v>
      </c>
      <c r="HE282">
        <v>28.7309</v>
      </c>
      <c r="HF282">
        <v>999.9</v>
      </c>
      <c r="HG282">
        <v>29.9</v>
      </c>
      <c r="HH282">
        <v>44.1</v>
      </c>
      <c r="HI282">
        <v>30.3304</v>
      </c>
      <c r="HJ282">
        <v>62.5007</v>
      </c>
      <c r="HK282">
        <v>27.4479</v>
      </c>
      <c r="HL282">
        <v>1</v>
      </c>
      <c r="HM282">
        <v>0.424212</v>
      </c>
      <c r="HN282">
        <v>5.32816</v>
      </c>
      <c r="HO282">
        <v>20.2226</v>
      </c>
      <c r="HP282">
        <v>5.21175</v>
      </c>
      <c r="HQ282">
        <v>11.9801</v>
      </c>
      <c r="HR282">
        <v>4.9634</v>
      </c>
      <c r="HS282">
        <v>3.27415</v>
      </c>
      <c r="HT282">
        <v>9999</v>
      </c>
      <c r="HU282">
        <v>9999</v>
      </c>
      <c r="HV282">
        <v>9999</v>
      </c>
      <c r="HW282">
        <v>58.6</v>
      </c>
      <c r="HX282">
        <v>1.864</v>
      </c>
      <c r="HY282">
        <v>1.8602</v>
      </c>
      <c r="HZ282">
        <v>1.85853</v>
      </c>
      <c r="IA282">
        <v>1.85989</v>
      </c>
      <c r="IB282">
        <v>1.85988</v>
      </c>
      <c r="IC282">
        <v>1.85849</v>
      </c>
      <c r="ID282">
        <v>1.85757</v>
      </c>
      <c r="IE282">
        <v>1.85242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-1.52</v>
      </c>
      <c r="IT282">
        <v>-0.2867</v>
      </c>
      <c r="IU282">
        <v>-0.7885906718864093</v>
      </c>
      <c r="IV282">
        <v>-0.0007240741224296705</v>
      </c>
      <c r="IW282">
        <v>1.394155135453638E-07</v>
      </c>
      <c r="IX282">
        <v>-7.009397865246837E-11</v>
      </c>
      <c r="IY282">
        <v>-0.2677907096197649</v>
      </c>
      <c r="IZ282">
        <v>-0.01839738240005131</v>
      </c>
      <c r="JA282">
        <v>0.0009886339832832726</v>
      </c>
      <c r="JB282">
        <v>-4.895939666473346E-06</v>
      </c>
      <c r="JC282">
        <v>3</v>
      </c>
      <c r="JD282">
        <v>2018</v>
      </c>
      <c r="JE282">
        <v>1</v>
      </c>
      <c r="JF282">
        <v>26</v>
      </c>
      <c r="JG282">
        <v>15796.1</v>
      </c>
      <c r="JH282">
        <v>15795.9</v>
      </c>
      <c r="JI282">
        <v>2.61719</v>
      </c>
      <c r="JJ282">
        <v>2.66113</v>
      </c>
      <c r="JK282">
        <v>1.49658</v>
      </c>
      <c r="JL282">
        <v>2.38159</v>
      </c>
      <c r="JM282">
        <v>1.54785</v>
      </c>
      <c r="JN282">
        <v>2.37183</v>
      </c>
      <c r="JO282">
        <v>46.0077</v>
      </c>
      <c r="JP282">
        <v>13.1339</v>
      </c>
      <c r="JQ282">
        <v>18</v>
      </c>
      <c r="JR282">
        <v>491.719</v>
      </c>
      <c r="JS282">
        <v>444.297</v>
      </c>
      <c r="JT282">
        <v>21.8976</v>
      </c>
      <c r="JU282">
        <v>32.3826</v>
      </c>
      <c r="JV282">
        <v>30.001</v>
      </c>
      <c r="JW282">
        <v>32.3124</v>
      </c>
      <c r="JX282">
        <v>32.2355</v>
      </c>
      <c r="JY282">
        <v>52.5254</v>
      </c>
      <c r="JZ282">
        <v>35.6185</v>
      </c>
      <c r="KA282">
        <v>0</v>
      </c>
      <c r="KB282">
        <v>21.8188</v>
      </c>
      <c r="KC282">
        <v>1169.71</v>
      </c>
      <c r="KD282">
        <v>18.114</v>
      </c>
      <c r="KE282">
        <v>100.094</v>
      </c>
      <c r="KF282">
        <v>99.89100000000001</v>
      </c>
    </row>
    <row r="283" spans="1:292">
      <c r="A283">
        <v>263</v>
      </c>
      <c r="B283">
        <v>1686155826</v>
      </c>
      <c r="C283">
        <v>6575</v>
      </c>
      <c r="D283" t="s">
        <v>963</v>
      </c>
      <c r="E283" t="s">
        <v>964</v>
      </c>
      <c r="F283">
        <v>5</v>
      </c>
      <c r="G283" t="s">
        <v>824</v>
      </c>
      <c r="H283">
        <v>1686155818.5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1178.962357249195</v>
      </c>
      <c r="AJ283">
        <v>1150.067272727273</v>
      </c>
      <c r="AK283">
        <v>3.384213746660646</v>
      </c>
      <c r="AL283">
        <v>66.85982906046087</v>
      </c>
      <c r="AM283">
        <f>(AO283 - AN283 + DX283*1E3/(8.314*(DZ283+273.15)) * AQ283/DW283 * AP283) * DW283/(100*DK283) * 1000/(1000 - AO283)</f>
        <v>0</v>
      </c>
      <c r="AN283">
        <v>18.14321435797656</v>
      </c>
      <c r="AO283">
        <v>19.27268545454544</v>
      </c>
      <c r="AP283">
        <v>0.008572696556929221</v>
      </c>
      <c r="AQ283">
        <v>99.85709688366431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1.78</v>
      </c>
      <c r="DL283">
        <v>0.5</v>
      </c>
      <c r="DM283" t="s">
        <v>430</v>
      </c>
      <c r="DN283">
        <v>2</v>
      </c>
      <c r="DO283" t="b">
        <v>1</v>
      </c>
      <c r="DP283">
        <v>1686155818.5</v>
      </c>
      <c r="DQ283">
        <v>1104.670740740741</v>
      </c>
      <c r="DR283">
        <v>1142.327407407407</v>
      </c>
      <c r="DS283">
        <v>19.23534074074074</v>
      </c>
      <c r="DT283">
        <v>18.06318518518519</v>
      </c>
      <c r="DU283">
        <v>1106.183703703704</v>
      </c>
      <c r="DV283">
        <v>19.52193703703704</v>
      </c>
      <c r="DW283">
        <v>500.0174074074075</v>
      </c>
      <c r="DX283">
        <v>90.70494074074075</v>
      </c>
      <c r="DY283">
        <v>0.1000136296296296</v>
      </c>
      <c r="DZ283">
        <v>26.71898888888888</v>
      </c>
      <c r="EA283">
        <v>28.0734037037037</v>
      </c>
      <c r="EB283">
        <v>999.9000000000001</v>
      </c>
      <c r="EC283">
        <v>0</v>
      </c>
      <c r="ED283">
        <v>0</v>
      </c>
      <c r="EE283">
        <v>9995.784074074074</v>
      </c>
      <c r="EF283">
        <v>0</v>
      </c>
      <c r="EG283">
        <v>443.4767777777778</v>
      </c>
      <c r="EH283">
        <v>-37.65618518518519</v>
      </c>
      <c r="EI283">
        <v>1126.335185185185</v>
      </c>
      <c r="EJ283">
        <v>1163.340740740741</v>
      </c>
      <c r="EK283">
        <v>1.172163333333333</v>
      </c>
      <c r="EL283">
        <v>1142.327407407407</v>
      </c>
      <c r="EM283">
        <v>18.06318518518519</v>
      </c>
      <c r="EN283">
        <v>1.744739259259259</v>
      </c>
      <c r="EO283">
        <v>1.638418518518518</v>
      </c>
      <c r="EP283">
        <v>15.30031851851852</v>
      </c>
      <c r="EQ283">
        <v>14.32490740740741</v>
      </c>
      <c r="ER283">
        <v>2000.004074074074</v>
      </c>
      <c r="ES283">
        <v>0.9800062222222222</v>
      </c>
      <c r="ET283">
        <v>0.0199934037037037</v>
      </c>
      <c r="EU283">
        <v>0</v>
      </c>
      <c r="EV283">
        <v>235.8132222222222</v>
      </c>
      <c r="EW283">
        <v>5.00078</v>
      </c>
      <c r="EX283">
        <v>11811.6962962963</v>
      </c>
      <c r="EY283">
        <v>16379.71111111111</v>
      </c>
      <c r="EZ283">
        <v>43.36077777777778</v>
      </c>
      <c r="FA283">
        <v>44.90714814814815</v>
      </c>
      <c r="FB283">
        <v>43.66177777777778</v>
      </c>
      <c r="FC283">
        <v>44.35851851851852</v>
      </c>
      <c r="FD283">
        <v>43.94418518518518</v>
      </c>
      <c r="FE283">
        <v>1955.114074074074</v>
      </c>
      <c r="FF283">
        <v>39.89000000000001</v>
      </c>
      <c r="FG283">
        <v>0</v>
      </c>
      <c r="FH283">
        <v>1686155819.5</v>
      </c>
      <c r="FI283">
        <v>0</v>
      </c>
      <c r="FJ283">
        <v>235.84608</v>
      </c>
      <c r="FK283">
        <v>0.4681538455224762</v>
      </c>
      <c r="FL283">
        <v>1563.2769201618</v>
      </c>
      <c r="FM283">
        <v>11821.5</v>
      </c>
      <c r="FN283">
        <v>15</v>
      </c>
      <c r="FO283">
        <v>0</v>
      </c>
      <c r="FP283" t="s">
        <v>431</v>
      </c>
      <c r="FQ283">
        <v>1685208052.5</v>
      </c>
      <c r="FR283">
        <v>1685208070</v>
      </c>
      <c r="FS283">
        <v>0</v>
      </c>
      <c r="FT283">
        <v>0.013</v>
      </c>
      <c r="FU283">
        <v>-0.005</v>
      </c>
      <c r="FV283">
        <v>-0.464</v>
      </c>
      <c r="FW283">
        <v>-0.401</v>
      </c>
      <c r="FX283">
        <v>420</v>
      </c>
      <c r="FY283">
        <v>0</v>
      </c>
      <c r="FZ283">
        <v>0.03</v>
      </c>
      <c r="GA283">
        <v>0.02</v>
      </c>
      <c r="GB283">
        <v>-37.47908</v>
      </c>
      <c r="GC283">
        <v>-3.45343564727956</v>
      </c>
      <c r="GD283">
        <v>0.3799558219056528</v>
      </c>
      <c r="GE283">
        <v>0</v>
      </c>
      <c r="GF283">
        <v>1.19331325</v>
      </c>
      <c r="GG283">
        <v>-0.481701500938091</v>
      </c>
      <c r="GH283">
        <v>0.04944323717089629</v>
      </c>
      <c r="GI283">
        <v>1</v>
      </c>
      <c r="GJ283">
        <v>1</v>
      </c>
      <c r="GK283">
        <v>2</v>
      </c>
      <c r="GL283" t="s">
        <v>439</v>
      </c>
      <c r="GM283">
        <v>3.10185</v>
      </c>
      <c r="GN283">
        <v>2.75808</v>
      </c>
      <c r="GO283">
        <v>0.172849</v>
      </c>
      <c r="GP283">
        <v>0.176401</v>
      </c>
      <c r="GQ283">
        <v>0.0936283</v>
      </c>
      <c r="GR283">
        <v>0.0892192</v>
      </c>
      <c r="GS283">
        <v>21206.6</v>
      </c>
      <c r="GT283">
        <v>20784.9</v>
      </c>
      <c r="GU283">
        <v>26196</v>
      </c>
      <c r="GV283">
        <v>25589.6</v>
      </c>
      <c r="GW283">
        <v>38108</v>
      </c>
      <c r="GX283">
        <v>35371.7</v>
      </c>
      <c r="GY283">
        <v>45799.8</v>
      </c>
      <c r="GZ283">
        <v>42011.5</v>
      </c>
      <c r="HA283">
        <v>1.84553</v>
      </c>
      <c r="HB283">
        <v>1.74945</v>
      </c>
      <c r="HC283">
        <v>-0.0419244</v>
      </c>
      <c r="HD283">
        <v>0</v>
      </c>
      <c r="HE283">
        <v>28.7494</v>
      </c>
      <c r="HF283">
        <v>999.9</v>
      </c>
      <c r="HG283">
        <v>30</v>
      </c>
      <c r="HH283">
        <v>44.1</v>
      </c>
      <c r="HI283">
        <v>30.4266</v>
      </c>
      <c r="HJ283">
        <v>62.3907</v>
      </c>
      <c r="HK283">
        <v>27.5521</v>
      </c>
      <c r="HL283">
        <v>1</v>
      </c>
      <c r="HM283">
        <v>0.425666</v>
      </c>
      <c r="HN283">
        <v>5.49233</v>
      </c>
      <c r="HO283">
        <v>20.2173</v>
      </c>
      <c r="HP283">
        <v>5.2128</v>
      </c>
      <c r="HQ283">
        <v>11.98</v>
      </c>
      <c r="HR283">
        <v>4.9636</v>
      </c>
      <c r="HS283">
        <v>3.27438</v>
      </c>
      <c r="HT283">
        <v>9999</v>
      </c>
      <c r="HU283">
        <v>9999</v>
      </c>
      <c r="HV283">
        <v>9999</v>
      </c>
      <c r="HW283">
        <v>58.6</v>
      </c>
      <c r="HX283">
        <v>1.86398</v>
      </c>
      <c r="HY283">
        <v>1.8602</v>
      </c>
      <c r="HZ283">
        <v>1.85854</v>
      </c>
      <c r="IA283">
        <v>1.85989</v>
      </c>
      <c r="IB283">
        <v>1.85987</v>
      </c>
      <c r="IC283">
        <v>1.85851</v>
      </c>
      <c r="ID283">
        <v>1.85759</v>
      </c>
      <c r="IE283">
        <v>1.85242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-1.53</v>
      </c>
      <c r="IT283">
        <v>-0.286</v>
      </c>
      <c r="IU283">
        <v>-0.7885906718864093</v>
      </c>
      <c r="IV283">
        <v>-0.0007240741224296705</v>
      </c>
      <c r="IW283">
        <v>1.394155135453638E-07</v>
      </c>
      <c r="IX283">
        <v>-7.009397865246837E-11</v>
      </c>
      <c r="IY283">
        <v>-0.2677907096197649</v>
      </c>
      <c r="IZ283">
        <v>-0.01839738240005131</v>
      </c>
      <c r="JA283">
        <v>0.0009886339832832726</v>
      </c>
      <c r="JB283">
        <v>-4.895939666473346E-06</v>
      </c>
      <c r="JC283">
        <v>3</v>
      </c>
      <c r="JD283">
        <v>2018</v>
      </c>
      <c r="JE283">
        <v>1</v>
      </c>
      <c r="JF283">
        <v>26</v>
      </c>
      <c r="JG283">
        <v>15796.2</v>
      </c>
      <c r="JH283">
        <v>15795.9</v>
      </c>
      <c r="JI283">
        <v>2.64893</v>
      </c>
      <c r="JJ283">
        <v>2.65137</v>
      </c>
      <c r="JK283">
        <v>1.49658</v>
      </c>
      <c r="JL283">
        <v>2.38159</v>
      </c>
      <c r="JM283">
        <v>1.54785</v>
      </c>
      <c r="JN283">
        <v>2.41333</v>
      </c>
      <c r="JO283">
        <v>46.0077</v>
      </c>
      <c r="JP283">
        <v>13.1339</v>
      </c>
      <c r="JQ283">
        <v>18</v>
      </c>
      <c r="JR283">
        <v>491.931</v>
      </c>
      <c r="JS283">
        <v>444.327</v>
      </c>
      <c r="JT283">
        <v>21.8169</v>
      </c>
      <c r="JU283">
        <v>32.3868</v>
      </c>
      <c r="JV283">
        <v>30.0012</v>
      </c>
      <c r="JW283">
        <v>32.3145</v>
      </c>
      <c r="JX283">
        <v>32.2398</v>
      </c>
      <c r="JY283">
        <v>53.1638</v>
      </c>
      <c r="JZ283">
        <v>35.6185</v>
      </c>
      <c r="KA283">
        <v>0</v>
      </c>
      <c r="KB283">
        <v>21.7453</v>
      </c>
      <c r="KC283">
        <v>1189.81</v>
      </c>
      <c r="KD283">
        <v>18.0896</v>
      </c>
      <c r="KE283">
        <v>100.093</v>
      </c>
      <c r="KF283">
        <v>99.8908</v>
      </c>
    </row>
    <row r="284" spans="1:292">
      <c r="A284">
        <v>264</v>
      </c>
      <c r="B284">
        <v>1686155831</v>
      </c>
      <c r="C284">
        <v>6580</v>
      </c>
      <c r="D284" t="s">
        <v>965</v>
      </c>
      <c r="E284" t="s">
        <v>966</v>
      </c>
      <c r="F284">
        <v>5</v>
      </c>
      <c r="G284" t="s">
        <v>824</v>
      </c>
      <c r="H284">
        <v>1686155823.214286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1196.441817248764</v>
      </c>
      <c r="AJ284">
        <v>1167.157939393939</v>
      </c>
      <c r="AK284">
        <v>3.416448025081509</v>
      </c>
      <c r="AL284">
        <v>66.85982906046087</v>
      </c>
      <c r="AM284">
        <f>(AO284 - AN284 + DX284*1E3/(8.314*(DZ284+273.15)) * AQ284/DW284 * AP284) * DW284/(100*DK284) * 1000/(1000 - AO284)</f>
        <v>0</v>
      </c>
      <c r="AN284">
        <v>18.1481120230903</v>
      </c>
      <c r="AO284">
        <v>19.30075575757575</v>
      </c>
      <c r="AP284">
        <v>0.00571111056341944</v>
      </c>
      <c r="AQ284">
        <v>99.85709688366431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1.78</v>
      </c>
      <c r="DL284">
        <v>0.5</v>
      </c>
      <c r="DM284" t="s">
        <v>430</v>
      </c>
      <c r="DN284">
        <v>2</v>
      </c>
      <c r="DO284" t="b">
        <v>1</v>
      </c>
      <c r="DP284">
        <v>1686155823.214286</v>
      </c>
      <c r="DQ284">
        <v>1120.327857142857</v>
      </c>
      <c r="DR284">
        <v>1158.241071428571</v>
      </c>
      <c r="DS284">
        <v>19.25763214285714</v>
      </c>
      <c r="DT284">
        <v>18.10392857142857</v>
      </c>
      <c r="DU284">
        <v>1121.851071428571</v>
      </c>
      <c r="DV284">
        <v>19.54390714285714</v>
      </c>
      <c r="DW284">
        <v>500.0188928571429</v>
      </c>
      <c r="DX284">
        <v>90.70488571428572</v>
      </c>
      <c r="DY284">
        <v>0.1000499892857143</v>
      </c>
      <c r="DZ284">
        <v>26.72545357142857</v>
      </c>
      <c r="EA284">
        <v>28.07418571428571</v>
      </c>
      <c r="EB284">
        <v>999.9000000000002</v>
      </c>
      <c r="EC284">
        <v>0</v>
      </c>
      <c r="ED284">
        <v>0</v>
      </c>
      <c r="EE284">
        <v>9991.228214285715</v>
      </c>
      <c r="EF284">
        <v>0</v>
      </c>
      <c r="EG284">
        <v>447.3436071428572</v>
      </c>
      <c r="EH284">
        <v>-37.91419285714285</v>
      </c>
      <c r="EI284">
        <v>1142.325714285714</v>
      </c>
      <c r="EJ284">
        <v>1179.596785714286</v>
      </c>
      <c r="EK284">
        <v>1.153702142857143</v>
      </c>
      <c r="EL284">
        <v>1158.241071428571</v>
      </c>
      <c r="EM284">
        <v>18.10392857142857</v>
      </c>
      <c r="EN284">
        <v>1.746759285714286</v>
      </c>
      <c r="EO284">
        <v>1.642113928571429</v>
      </c>
      <c r="EP284">
        <v>15.31833571428571</v>
      </c>
      <c r="EQ284">
        <v>14.35972142857143</v>
      </c>
      <c r="ER284">
        <v>2000.001785714285</v>
      </c>
      <c r="ES284">
        <v>0.9800062500000001</v>
      </c>
      <c r="ET284">
        <v>0.01999338214285715</v>
      </c>
      <c r="EU284">
        <v>0</v>
      </c>
      <c r="EV284">
        <v>235.8475357142856</v>
      </c>
      <c r="EW284">
        <v>5.00078</v>
      </c>
      <c r="EX284">
        <v>11859.84642857143</v>
      </c>
      <c r="EY284">
        <v>16379.7</v>
      </c>
      <c r="EZ284">
        <v>43.35682142857143</v>
      </c>
      <c r="FA284">
        <v>44.92607142857143</v>
      </c>
      <c r="FB284">
        <v>43.69392857142856</v>
      </c>
      <c r="FC284">
        <v>44.36585714285713</v>
      </c>
      <c r="FD284">
        <v>43.95507142857142</v>
      </c>
      <c r="FE284">
        <v>1955.111785714286</v>
      </c>
      <c r="FF284">
        <v>39.89000000000001</v>
      </c>
      <c r="FG284">
        <v>0</v>
      </c>
      <c r="FH284">
        <v>1686155824.3</v>
      </c>
      <c r="FI284">
        <v>0</v>
      </c>
      <c r="FJ284">
        <v>235.86008</v>
      </c>
      <c r="FK284">
        <v>-0.2963077050422654</v>
      </c>
      <c r="FL284">
        <v>-213.4230779483635</v>
      </c>
      <c r="FM284">
        <v>11862.84</v>
      </c>
      <c r="FN284">
        <v>15</v>
      </c>
      <c r="FO284">
        <v>0</v>
      </c>
      <c r="FP284" t="s">
        <v>431</v>
      </c>
      <c r="FQ284">
        <v>1685208052.5</v>
      </c>
      <c r="FR284">
        <v>1685208070</v>
      </c>
      <c r="FS284">
        <v>0</v>
      </c>
      <c r="FT284">
        <v>0.013</v>
      </c>
      <c r="FU284">
        <v>-0.005</v>
      </c>
      <c r="FV284">
        <v>-0.464</v>
      </c>
      <c r="FW284">
        <v>-0.401</v>
      </c>
      <c r="FX284">
        <v>420</v>
      </c>
      <c r="FY284">
        <v>0</v>
      </c>
      <c r="FZ284">
        <v>0.03</v>
      </c>
      <c r="GA284">
        <v>0.02</v>
      </c>
      <c r="GB284">
        <v>-37.7092275</v>
      </c>
      <c r="GC284">
        <v>-3.348404127579625</v>
      </c>
      <c r="GD284">
        <v>0.3619604764249131</v>
      </c>
      <c r="GE284">
        <v>0</v>
      </c>
      <c r="GF284">
        <v>1.1697015</v>
      </c>
      <c r="GG284">
        <v>-0.3506962851782378</v>
      </c>
      <c r="GH284">
        <v>0.04017998622137645</v>
      </c>
      <c r="GI284">
        <v>1</v>
      </c>
      <c r="GJ284">
        <v>1</v>
      </c>
      <c r="GK284">
        <v>2</v>
      </c>
      <c r="GL284" t="s">
        <v>439</v>
      </c>
      <c r="GM284">
        <v>3.10188</v>
      </c>
      <c r="GN284">
        <v>2.75807</v>
      </c>
      <c r="GO284">
        <v>0.174445</v>
      </c>
      <c r="GP284">
        <v>0.177972</v>
      </c>
      <c r="GQ284">
        <v>0.09371989999999999</v>
      </c>
      <c r="GR284">
        <v>0.08922380000000001</v>
      </c>
      <c r="GS284">
        <v>21165.5</v>
      </c>
      <c r="GT284">
        <v>20744.9</v>
      </c>
      <c r="GU284">
        <v>26195.8</v>
      </c>
      <c r="GV284">
        <v>25589.2</v>
      </c>
      <c r="GW284">
        <v>38104.2</v>
      </c>
      <c r="GX284">
        <v>35371.8</v>
      </c>
      <c r="GY284">
        <v>45799.6</v>
      </c>
      <c r="GZ284">
        <v>42011.6</v>
      </c>
      <c r="HA284">
        <v>1.84562</v>
      </c>
      <c r="HB284">
        <v>1.74942</v>
      </c>
      <c r="HC284">
        <v>-0.0422001</v>
      </c>
      <c r="HD284">
        <v>0</v>
      </c>
      <c r="HE284">
        <v>28.7679</v>
      </c>
      <c r="HF284">
        <v>999.9</v>
      </c>
      <c r="HG284">
        <v>30</v>
      </c>
      <c r="HH284">
        <v>44</v>
      </c>
      <c r="HI284">
        <v>30.2717</v>
      </c>
      <c r="HJ284">
        <v>62.6407</v>
      </c>
      <c r="HK284">
        <v>27.5681</v>
      </c>
      <c r="HL284">
        <v>1</v>
      </c>
      <c r="HM284">
        <v>0.42688</v>
      </c>
      <c r="HN284">
        <v>5.59985</v>
      </c>
      <c r="HO284">
        <v>20.2141</v>
      </c>
      <c r="HP284">
        <v>5.2131</v>
      </c>
      <c r="HQ284">
        <v>11.98</v>
      </c>
      <c r="HR284">
        <v>4.96365</v>
      </c>
      <c r="HS284">
        <v>3.27443</v>
      </c>
      <c r="HT284">
        <v>9999</v>
      </c>
      <c r="HU284">
        <v>9999</v>
      </c>
      <c r="HV284">
        <v>9999</v>
      </c>
      <c r="HW284">
        <v>58.6</v>
      </c>
      <c r="HX284">
        <v>1.86397</v>
      </c>
      <c r="HY284">
        <v>1.86019</v>
      </c>
      <c r="HZ284">
        <v>1.85852</v>
      </c>
      <c r="IA284">
        <v>1.85989</v>
      </c>
      <c r="IB284">
        <v>1.85988</v>
      </c>
      <c r="IC284">
        <v>1.8585</v>
      </c>
      <c r="ID284">
        <v>1.85758</v>
      </c>
      <c r="IE284">
        <v>1.85241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-1.54</v>
      </c>
      <c r="IT284">
        <v>-0.2856</v>
      </c>
      <c r="IU284">
        <v>-0.7885906718864093</v>
      </c>
      <c r="IV284">
        <v>-0.0007240741224296705</v>
      </c>
      <c r="IW284">
        <v>1.394155135453638E-07</v>
      </c>
      <c r="IX284">
        <v>-7.009397865246837E-11</v>
      </c>
      <c r="IY284">
        <v>-0.2677907096197649</v>
      </c>
      <c r="IZ284">
        <v>-0.01839738240005131</v>
      </c>
      <c r="JA284">
        <v>0.0009886339832832726</v>
      </c>
      <c r="JB284">
        <v>-4.895939666473346E-06</v>
      </c>
      <c r="JC284">
        <v>3</v>
      </c>
      <c r="JD284">
        <v>2018</v>
      </c>
      <c r="JE284">
        <v>1</v>
      </c>
      <c r="JF284">
        <v>26</v>
      </c>
      <c r="JG284">
        <v>15796.3</v>
      </c>
      <c r="JH284">
        <v>15796</v>
      </c>
      <c r="JI284">
        <v>2.67822</v>
      </c>
      <c r="JJ284">
        <v>2.64893</v>
      </c>
      <c r="JK284">
        <v>1.49658</v>
      </c>
      <c r="JL284">
        <v>2.38159</v>
      </c>
      <c r="JM284">
        <v>1.54785</v>
      </c>
      <c r="JN284">
        <v>2.4231</v>
      </c>
      <c r="JO284">
        <v>45.9788</v>
      </c>
      <c r="JP284">
        <v>13.1251</v>
      </c>
      <c r="JQ284">
        <v>18</v>
      </c>
      <c r="JR284">
        <v>492.017</v>
      </c>
      <c r="JS284">
        <v>444.331</v>
      </c>
      <c r="JT284">
        <v>21.7386</v>
      </c>
      <c r="JU284">
        <v>32.3905</v>
      </c>
      <c r="JV284">
        <v>30.0012</v>
      </c>
      <c r="JW284">
        <v>32.318</v>
      </c>
      <c r="JX284">
        <v>32.2426</v>
      </c>
      <c r="JY284">
        <v>53.7378</v>
      </c>
      <c r="JZ284">
        <v>35.6185</v>
      </c>
      <c r="KA284">
        <v>0</v>
      </c>
      <c r="KB284">
        <v>21.6767</v>
      </c>
      <c r="KC284">
        <v>1203.2</v>
      </c>
      <c r="KD284">
        <v>18.0896</v>
      </c>
      <c r="KE284">
        <v>100.093</v>
      </c>
      <c r="KF284">
        <v>99.8903</v>
      </c>
    </row>
    <row r="285" spans="1:292">
      <c r="A285">
        <v>265</v>
      </c>
      <c r="B285">
        <v>1686155836</v>
      </c>
      <c r="C285">
        <v>6585</v>
      </c>
      <c r="D285" t="s">
        <v>967</v>
      </c>
      <c r="E285" t="s">
        <v>968</v>
      </c>
      <c r="F285">
        <v>5</v>
      </c>
      <c r="G285" t="s">
        <v>824</v>
      </c>
      <c r="H285">
        <v>1686155828.5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1213.358155847047</v>
      </c>
      <c r="AJ285">
        <v>1184.260484848485</v>
      </c>
      <c r="AK285">
        <v>3.424609694642354</v>
      </c>
      <c r="AL285">
        <v>66.85982906046087</v>
      </c>
      <c r="AM285">
        <f>(AO285 - AN285 + DX285*1E3/(8.314*(DZ285+273.15)) * AQ285/DW285 * AP285) * DW285/(100*DK285) * 1000/(1000 - AO285)</f>
        <v>0</v>
      </c>
      <c r="AN285">
        <v>18.14556565182432</v>
      </c>
      <c r="AO285">
        <v>19.30939636363635</v>
      </c>
      <c r="AP285">
        <v>0.0004533669142159298</v>
      </c>
      <c r="AQ285">
        <v>99.85709688366431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1.78</v>
      </c>
      <c r="DL285">
        <v>0.5</v>
      </c>
      <c r="DM285" t="s">
        <v>430</v>
      </c>
      <c r="DN285">
        <v>2</v>
      </c>
      <c r="DO285" t="b">
        <v>1</v>
      </c>
      <c r="DP285">
        <v>1686155828.5</v>
      </c>
      <c r="DQ285">
        <v>1137.965925925926</v>
      </c>
      <c r="DR285">
        <v>1175.959259259259</v>
      </c>
      <c r="DS285">
        <v>19.28454074074074</v>
      </c>
      <c r="DT285">
        <v>18.14361481481481</v>
      </c>
      <c r="DU285">
        <v>1139.502222222222</v>
      </c>
      <c r="DV285">
        <v>19.57042962962963</v>
      </c>
      <c r="DW285">
        <v>500.0056666666666</v>
      </c>
      <c r="DX285">
        <v>90.70451851851851</v>
      </c>
      <c r="DY285">
        <v>0.09999320740740741</v>
      </c>
      <c r="DZ285">
        <v>26.73008148148148</v>
      </c>
      <c r="EA285">
        <v>28.07522222222222</v>
      </c>
      <c r="EB285">
        <v>999.9000000000001</v>
      </c>
      <c r="EC285">
        <v>0</v>
      </c>
      <c r="ED285">
        <v>0</v>
      </c>
      <c r="EE285">
        <v>9992.038148148149</v>
      </c>
      <c r="EF285">
        <v>0</v>
      </c>
      <c r="EG285">
        <v>435.447925925926</v>
      </c>
      <c r="EH285">
        <v>-37.99467777777777</v>
      </c>
      <c r="EI285">
        <v>1160.342222222222</v>
      </c>
      <c r="EJ285">
        <v>1197.69</v>
      </c>
      <c r="EK285">
        <v>1.140921851851852</v>
      </c>
      <c r="EL285">
        <v>1175.959259259259</v>
      </c>
      <c r="EM285">
        <v>18.14361481481481</v>
      </c>
      <c r="EN285">
        <v>1.749192962962963</v>
      </c>
      <c r="EO285">
        <v>1.645707777777778</v>
      </c>
      <c r="EP285">
        <v>15.34002222222222</v>
      </c>
      <c r="EQ285">
        <v>14.39358148148148</v>
      </c>
      <c r="ER285">
        <v>1999.982592592592</v>
      </c>
      <c r="ES285">
        <v>0.9800063333333334</v>
      </c>
      <c r="ET285">
        <v>0.0199932962962963</v>
      </c>
      <c r="EU285">
        <v>0</v>
      </c>
      <c r="EV285">
        <v>235.8783703703704</v>
      </c>
      <c r="EW285">
        <v>5.00078</v>
      </c>
      <c r="EX285">
        <v>11831.45185185185</v>
      </c>
      <c r="EY285">
        <v>16379.53703703703</v>
      </c>
      <c r="EZ285">
        <v>43.37477777777778</v>
      </c>
      <c r="FA285">
        <v>44.94414814814814</v>
      </c>
      <c r="FB285">
        <v>43.72433333333333</v>
      </c>
      <c r="FC285">
        <v>44.37474074074074</v>
      </c>
      <c r="FD285">
        <v>43.99518518518518</v>
      </c>
      <c r="FE285">
        <v>1955.092592592593</v>
      </c>
      <c r="FF285">
        <v>39.89000000000001</v>
      </c>
      <c r="FG285">
        <v>0</v>
      </c>
      <c r="FH285">
        <v>1686155829.1</v>
      </c>
      <c r="FI285">
        <v>0</v>
      </c>
      <c r="FJ285">
        <v>235.90684</v>
      </c>
      <c r="FK285">
        <v>0.9193076896461368</v>
      </c>
      <c r="FL285">
        <v>-1301.161540776515</v>
      </c>
      <c r="FM285">
        <v>11826.724</v>
      </c>
      <c r="FN285">
        <v>15</v>
      </c>
      <c r="FO285">
        <v>0</v>
      </c>
      <c r="FP285" t="s">
        <v>431</v>
      </c>
      <c r="FQ285">
        <v>1685208052.5</v>
      </c>
      <c r="FR285">
        <v>1685208070</v>
      </c>
      <c r="FS285">
        <v>0</v>
      </c>
      <c r="FT285">
        <v>0.013</v>
      </c>
      <c r="FU285">
        <v>-0.005</v>
      </c>
      <c r="FV285">
        <v>-0.464</v>
      </c>
      <c r="FW285">
        <v>-0.401</v>
      </c>
      <c r="FX285">
        <v>420</v>
      </c>
      <c r="FY285">
        <v>0</v>
      </c>
      <c r="FZ285">
        <v>0.03</v>
      </c>
      <c r="GA285">
        <v>0.02</v>
      </c>
      <c r="GB285">
        <v>-37.93108048780488</v>
      </c>
      <c r="GC285">
        <v>-1.546386062717714</v>
      </c>
      <c r="GD285">
        <v>0.2144441711637402</v>
      </c>
      <c r="GE285">
        <v>0</v>
      </c>
      <c r="GF285">
        <v>1.157198292682927</v>
      </c>
      <c r="GG285">
        <v>-0.1376922648083604</v>
      </c>
      <c r="GH285">
        <v>0.03219387829268312</v>
      </c>
      <c r="GI285">
        <v>1</v>
      </c>
      <c r="GJ285">
        <v>1</v>
      </c>
      <c r="GK285">
        <v>2</v>
      </c>
      <c r="GL285" t="s">
        <v>439</v>
      </c>
      <c r="GM285">
        <v>3.10178</v>
      </c>
      <c r="GN285">
        <v>2.75798</v>
      </c>
      <c r="GO285">
        <v>0.176029</v>
      </c>
      <c r="GP285">
        <v>0.179524</v>
      </c>
      <c r="GQ285">
        <v>0.09374209999999999</v>
      </c>
      <c r="GR285">
        <v>0.08919920000000001</v>
      </c>
      <c r="GS285">
        <v>21124.8</v>
      </c>
      <c r="GT285">
        <v>20705.3</v>
      </c>
      <c r="GU285">
        <v>26195.7</v>
      </c>
      <c r="GV285">
        <v>25588.8</v>
      </c>
      <c r="GW285">
        <v>38103.3</v>
      </c>
      <c r="GX285">
        <v>35372.6</v>
      </c>
      <c r="GY285">
        <v>45799.4</v>
      </c>
      <c r="GZ285">
        <v>42011.1</v>
      </c>
      <c r="HA285">
        <v>1.84533</v>
      </c>
      <c r="HB285">
        <v>1.7494</v>
      </c>
      <c r="HC285">
        <v>-0.0429526</v>
      </c>
      <c r="HD285">
        <v>0</v>
      </c>
      <c r="HE285">
        <v>28.7851</v>
      </c>
      <c r="HF285">
        <v>999.9</v>
      </c>
      <c r="HG285">
        <v>30</v>
      </c>
      <c r="HH285">
        <v>44</v>
      </c>
      <c r="HI285">
        <v>30.2709</v>
      </c>
      <c r="HJ285">
        <v>62.5307</v>
      </c>
      <c r="HK285">
        <v>27.5681</v>
      </c>
      <c r="HL285">
        <v>1</v>
      </c>
      <c r="HM285">
        <v>0.42784</v>
      </c>
      <c r="HN285">
        <v>5.72742</v>
      </c>
      <c r="HO285">
        <v>20.2097</v>
      </c>
      <c r="HP285">
        <v>5.2125</v>
      </c>
      <c r="HQ285">
        <v>11.98</v>
      </c>
      <c r="HR285">
        <v>4.96345</v>
      </c>
      <c r="HS285">
        <v>3.2743</v>
      </c>
      <c r="HT285">
        <v>9999</v>
      </c>
      <c r="HU285">
        <v>9999</v>
      </c>
      <c r="HV285">
        <v>9999</v>
      </c>
      <c r="HW285">
        <v>58.6</v>
      </c>
      <c r="HX285">
        <v>1.86395</v>
      </c>
      <c r="HY285">
        <v>1.8602</v>
      </c>
      <c r="HZ285">
        <v>1.85853</v>
      </c>
      <c r="IA285">
        <v>1.85989</v>
      </c>
      <c r="IB285">
        <v>1.85986</v>
      </c>
      <c r="IC285">
        <v>1.85852</v>
      </c>
      <c r="ID285">
        <v>1.85758</v>
      </c>
      <c r="IE285">
        <v>1.85242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-1.55</v>
      </c>
      <c r="IT285">
        <v>-0.2855</v>
      </c>
      <c r="IU285">
        <v>-0.7885906718864093</v>
      </c>
      <c r="IV285">
        <v>-0.0007240741224296705</v>
      </c>
      <c r="IW285">
        <v>1.394155135453638E-07</v>
      </c>
      <c r="IX285">
        <v>-7.009397865246837E-11</v>
      </c>
      <c r="IY285">
        <v>-0.2677907096197649</v>
      </c>
      <c r="IZ285">
        <v>-0.01839738240005131</v>
      </c>
      <c r="JA285">
        <v>0.0009886339832832726</v>
      </c>
      <c r="JB285">
        <v>-4.895939666473346E-06</v>
      </c>
      <c r="JC285">
        <v>3</v>
      </c>
      <c r="JD285">
        <v>2018</v>
      </c>
      <c r="JE285">
        <v>1</v>
      </c>
      <c r="JF285">
        <v>26</v>
      </c>
      <c r="JG285">
        <v>15796.4</v>
      </c>
      <c r="JH285">
        <v>15796.1</v>
      </c>
      <c r="JI285">
        <v>2.70996</v>
      </c>
      <c r="JJ285">
        <v>2.65137</v>
      </c>
      <c r="JK285">
        <v>1.49658</v>
      </c>
      <c r="JL285">
        <v>2.38159</v>
      </c>
      <c r="JM285">
        <v>1.54907</v>
      </c>
      <c r="JN285">
        <v>2.46216</v>
      </c>
      <c r="JO285">
        <v>45.9788</v>
      </c>
      <c r="JP285">
        <v>13.1164</v>
      </c>
      <c r="JQ285">
        <v>18</v>
      </c>
      <c r="JR285">
        <v>491.862</v>
      </c>
      <c r="JS285">
        <v>444.345</v>
      </c>
      <c r="JT285">
        <v>21.6661</v>
      </c>
      <c r="JU285">
        <v>32.3956</v>
      </c>
      <c r="JV285">
        <v>30.001</v>
      </c>
      <c r="JW285">
        <v>32.3216</v>
      </c>
      <c r="JX285">
        <v>32.2469</v>
      </c>
      <c r="JY285">
        <v>54.3749</v>
      </c>
      <c r="JZ285">
        <v>35.6185</v>
      </c>
      <c r="KA285">
        <v>0</v>
      </c>
      <c r="KB285">
        <v>21.597</v>
      </c>
      <c r="KC285">
        <v>1223.27</v>
      </c>
      <c r="KD285">
        <v>18.0896</v>
      </c>
      <c r="KE285">
        <v>100.092</v>
      </c>
      <c r="KF285">
        <v>99.8891</v>
      </c>
    </row>
    <row r="286" spans="1:292">
      <c r="A286">
        <v>266</v>
      </c>
      <c r="B286">
        <v>1686155841</v>
      </c>
      <c r="C286">
        <v>6590</v>
      </c>
      <c r="D286" t="s">
        <v>969</v>
      </c>
      <c r="E286" t="s">
        <v>970</v>
      </c>
      <c r="F286">
        <v>5</v>
      </c>
      <c r="G286" t="s">
        <v>824</v>
      </c>
      <c r="H286">
        <v>1686155833.214286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1230.522343417243</v>
      </c>
      <c r="AJ286">
        <v>1201.386666666666</v>
      </c>
      <c r="AK286">
        <v>3.422716296304311</v>
      </c>
      <c r="AL286">
        <v>66.85982906046087</v>
      </c>
      <c r="AM286">
        <f>(AO286 - AN286 + DX286*1E3/(8.314*(DZ286+273.15)) * AQ286/DW286 * AP286) * DW286/(100*DK286) * 1000/(1000 - AO286)</f>
        <v>0</v>
      </c>
      <c r="AN286">
        <v>18.14096318228057</v>
      </c>
      <c r="AO286">
        <v>19.30898606060606</v>
      </c>
      <c r="AP286">
        <v>2.711149694515727E-05</v>
      </c>
      <c r="AQ286">
        <v>99.85709688366431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1.78</v>
      </c>
      <c r="DL286">
        <v>0.5</v>
      </c>
      <c r="DM286" t="s">
        <v>430</v>
      </c>
      <c r="DN286">
        <v>2</v>
      </c>
      <c r="DO286" t="b">
        <v>1</v>
      </c>
      <c r="DP286">
        <v>1686155833.214286</v>
      </c>
      <c r="DQ286">
        <v>1153.745357142857</v>
      </c>
      <c r="DR286">
        <v>1191.842142857143</v>
      </c>
      <c r="DS286">
        <v>19.30197142857143</v>
      </c>
      <c r="DT286">
        <v>18.144425</v>
      </c>
      <c r="DU286">
        <v>1155.292857142857</v>
      </c>
      <c r="DV286">
        <v>19.58760714285714</v>
      </c>
      <c r="DW286">
        <v>499.9940357142858</v>
      </c>
      <c r="DX286">
        <v>90.70399642857146</v>
      </c>
      <c r="DY286">
        <v>0.1000225857142857</v>
      </c>
      <c r="DZ286">
        <v>26.73191428571429</v>
      </c>
      <c r="EA286">
        <v>28.08060714285714</v>
      </c>
      <c r="EB286">
        <v>999.9000000000002</v>
      </c>
      <c r="EC286">
        <v>0</v>
      </c>
      <c r="ED286">
        <v>0</v>
      </c>
      <c r="EE286">
        <v>9993.103928571427</v>
      </c>
      <c r="EF286">
        <v>0</v>
      </c>
      <c r="EG286">
        <v>414.0036071428572</v>
      </c>
      <c r="EH286">
        <v>-38.09712500000001</v>
      </c>
      <c r="EI286">
        <v>1176.453928571429</v>
      </c>
      <c r="EJ286">
        <v>1213.867142857143</v>
      </c>
      <c r="EK286">
        <v>1.157537857142857</v>
      </c>
      <c r="EL286">
        <v>1191.842142857143</v>
      </c>
      <c r="EM286">
        <v>18.144425</v>
      </c>
      <c r="EN286">
        <v>1.750764285714286</v>
      </c>
      <c r="EO286">
        <v>1.6457725</v>
      </c>
      <c r="EP286">
        <v>15.35401428571429</v>
      </c>
      <c r="EQ286">
        <v>14.39418928571429</v>
      </c>
      <c r="ER286">
        <v>1999.956428571429</v>
      </c>
      <c r="ES286">
        <v>0.9800054285714285</v>
      </c>
      <c r="ET286">
        <v>0.01999422857142857</v>
      </c>
      <c r="EU286">
        <v>0</v>
      </c>
      <c r="EV286">
        <v>235.9106785714286</v>
      </c>
      <c r="EW286">
        <v>5.00078</v>
      </c>
      <c r="EX286">
        <v>11689.93928571428</v>
      </c>
      <c r="EY286">
        <v>16379.31785714286</v>
      </c>
      <c r="EZ286">
        <v>43.3815</v>
      </c>
      <c r="FA286">
        <v>44.96174999999999</v>
      </c>
      <c r="FB286">
        <v>43.7565</v>
      </c>
      <c r="FC286">
        <v>44.38375000000001</v>
      </c>
      <c r="FD286">
        <v>44.00878571428571</v>
      </c>
      <c r="FE286">
        <v>1955.064285714286</v>
      </c>
      <c r="FF286">
        <v>39.88964285714286</v>
      </c>
      <c r="FG286">
        <v>0</v>
      </c>
      <c r="FH286">
        <v>1686155834.5</v>
      </c>
      <c r="FI286">
        <v>0</v>
      </c>
      <c r="FJ286">
        <v>235.9234615384615</v>
      </c>
      <c r="FK286">
        <v>0.3872136669839385</v>
      </c>
      <c r="FL286">
        <v>-2021.312818295397</v>
      </c>
      <c r="FM286">
        <v>11666.24615384615</v>
      </c>
      <c r="FN286">
        <v>15</v>
      </c>
      <c r="FO286">
        <v>0</v>
      </c>
      <c r="FP286" t="s">
        <v>431</v>
      </c>
      <c r="FQ286">
        <v>1685208052.5</v>
      </c>
      <c r="FR286">
        <v>1685208070</v>
      </c>
      <c r="FS286">
        <v>0</v>
      </c>
      <c r="FT286">
        <v>0.013</v>
      </c>
      <c r="FU286">
        <v>-0.005</v>
      </c>
      <c r="FV286">
        <v>-0.464</v>
      </c>
      <c r="FW286">
        <v>-0.401</v>
      </c>
      <c r="FX286">
        <v>420</v>
      </c>
      <c r="FY286">
        <v>0</v>
      </c>
      <c r="FZ286">
        <v>0.03</v>
      </c>
      <c r="GA286">
        <v>0.02</v>
      </c>
      <c r="GB286">
        <v>-38.0230275</v>
      </c>
      <c r="GC286">
        <v>-0.9472941838648468</v>
      </c>
      <c r="GD286">
        <v>0.1491675500695443</v>
      </c>
      <c r="GE286">
        <v>0</v>
      </c>
      <c r="GF286">
        <v>1.14831625</v>
      </c>
      <c r="GG286">
        <v>0.1986296060037493</v>
      </c>
      <c r="GH286">
        <v>0.02072942421866802</v>
      </c>
      <c r="GI286">
        <v>1</v>
      </c>
      <c r="GJ286">
        <v>1</v>
      </c>
      <c r="GK286">
        <v>2</v>
      </c>
      <c r="GL286" t="s">
        <v>439</v>
      </c>
      <c r="GM286">
        <v>3.10192</v>
      </c>
      <c r="GN286">
        <v>2.75817</v>
      </c>
      <c r="GO286">
        <v>0.1776</v>
      </c>
      <c r="GP286">
        <v>0.181075</v>
      </c>
      <c r="GQ286">
        <v>0.0937341</v>
      </c>
      <c r="GR286">
        <v>0.08917799999999999</v>
      </c>
      <c r="GS286">
        <v>21084.2</v>
      </c>
      <c r="GT286">
        <v>20666.1</v>
      </c>
      <c r="GU286">
        <v>26195.4</v>
      </c>
      <c r="GV286">
        <v>25588.7</v>
      </c>
      <c r="GW286">
        <v>38103.3</v>
      </c>
      <c r="GX286">
        <v>35373.3</v>
      </c>
      <c r="GY286">
        <v>45798.7</v>
      </c>
      <c r="GZ286">
        <v>42010.8</v>
      </c>
      <c r="HA286">
        <v>1.84543</v>
      </c>
      <c r="HB286">
        <v>1.74933</v>
      </c>
      <c r="HC286">
        <v>-0.0437349</v>
      </c>
      <c r="HD286">
        <v>0</v>
      </c>
      <c r="HE286">
        <v>28.8042</v>
      </c>
      <c r="HF286">
        <v>999.9</v>
      </c>
      <c r="HG286">
        <v>30</v>
      </c>
      <c r="HH286">
        <v>44</v>
      </c>
      <c r="HI286">
        <v>30.2731</v>
      </c>
      <c r="HJ286">
        <v>62.6607</v>
      </c>
      <c r="HK286">
        <v>27.472</v>
      </c>
      <c r="HL286">
        <v>1</v>
      </c>
      <c r="HM286">
        <v>0.429123</v>
      </c>
      <c r="HN286">
        <v>5.88277</v>
      </c>
      <c r="HO286">
        <v>20.2043</v>
      </c>
      <c r="HP286">
        <v>5.21175</v>
      </c>
      <c r="HQ286">
        <v>11.98</v>
      </c>
      <c r="HR286">
        <v>4.9634</v>
      </c>
      <c r="HS286">
        <v>3.2742</v>
      </c>
      <c r="HT286">
        <v>9999</v>
      </c>
      <c r="HU286">
        <v>9999</v>
      </c>
      <c r="HV286">
        <v>9999</v>
      </c>
      <c r="HW286">
        <v>58.6</v>
      </c>
      <c r="HX286">
        <v>1.86398</v>
      </c>
      <c r="HY286">
        <v>1.8602</v>
      </c>
      <c r="HZ286">
        <v>1.85853</v>
      </c>
      <c r="IA286">
        <v>1.85989</v>
      </c>
      <c r="IB286">
        <v>1.85987</v>
      </c>
      <c r="IC286">
        <v>1.8585</v>
      </c>
      <c r="ID286">
        <v>1.85757</v>
      </c>
      <c r="IE286">
        <v>1.8524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-1.57</v>
      </c>
      <c r="IT286">
        <v>-0.2856</v>
      </c>
      <c r="IU286">
        <v>-0.7885906718864093</v>
      </c>
      <c r="IV286">
        <v>-0.0007240741224296705</v>
      </c>
      <c r="IW286">
        <v>1.394155135453638E-07</v>
      </c>
      <c r="IX286">
        <v>-7.009397865246837E-11</v>
      </c>
      <c r="IY286">
        <v>-0.2677907096197649</v>
      </c>
      <c r="IZ286">
        <v>-0.01839738240005131</v>
      </c>
      <c r="JA286">
        <v>0.0009886339832832726</v>
      </c>
      <c r="JB286">
        <v>-4.895939666473346E-06</v>
      </c>
      <c r="JC286">
        <v>3</v>
      </c>
      <c r="JD286">
        <v>2018</v>
      </c>
      <c r="JE286">
        <v>1</v>
      </c>
      <c r="JF286">
        <v>26</v>
      </c>
      <c r="JG286">
        <v>15796.5</v>
      </c>
      <c r="JH286">
        <v>15796.2</v>
      </c>
      <c r="JI286">
        <v>2.73804</v>
      </c>
      <c r="JJ286">
        <v>2.65015</v>
      </c>
      <c r="JK286">
        <v>1.49658</v>
      </c>
      <c r="JL286">
        <v>2.38159</v>
      </c>
      <c r="JM286">
        <v>1.54785</v>
      </c>
      <c r="JN286">
        <v>2.47681</v>
      </c>
      <c r="JO286">
        <v>45.9788</v>
      </c>
      <c r="JP286">
        <v>13.1164</v>
      </c>
      <c r="JQ286">
        <v>18</v>
      </c>
      <c r="JR286">
        <v>491.953</v>
      </c>
      <c r="JS286">
        <v>444.329</v>
      </c>
      <c r="JT286">
        <v>21.5867</v>
      </c>
      <c r="JU286">
        <v>32.4013</v>
      </c>
      <c r="JV286">
        <v>30.0012</v>
      </c>
      <c r="JW286">
        <v>32.3259</v>
      </c>
      <c r="JX286">
        <v>32.2511</v>
      </c>
      <c r="JY286">
        <v>54.943</v>
      </c>
      <c r="JZ286">
        <v>35.6185</v>
      </c>
      <c r="KA286">
        <v>0</v>
      </c>
      <c r="KB286">
        <v>21.5104</v>
      </c>
      <c r="KC286">
        <v>1236.63</v>
      </c>
      <c r="KD286">
        <v>18.0896</v>
      </c>
      <c r="KE286">
        <v>100.091</v>
      </c>
      <c r="KF286">
        <v>99.8884</v>
      </c>
    </row>
    <row r="287" spans="1:292">
      <c r="A287">
        <v>267</v>
      </c>
      <c r="B287">
        <v>1686155846</v>
      </c>
      <c r="C287">
        <v>6595</v>
      </c>
      <c r="D287" t="s">
        <v>971</v>
      </c>
      <c r="E287" t="s">
        <v>972</v>
      </c>
      <c r="F287">
        <v>5</v>
      </c>
      <c r="G287" t="s">
        <v>824</v>
      </c>
      <c r="H287">
        <v>1686155838.5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1247.639307929966</v>
      </c>
      <c r="AJ287">
        <v>1218.335333333333</v>
      </c>
      <c r="AK287">
        <v>3.385612618135851</v>
      </c>
      <c r="AL287">
        <v>66.85982906046087</v>
      </c>
      <c r="AM287">
        <f>(AO287 - AN287 + DX287*1E3/(8.314*(DZ287+273.15)) * AQ287/DW287 * AP287) * DW287/(100*DK287) * 1000/(1000 - AO287)</f>
        <v>0</v>
      </c>
      <c r="AN287">
        <v>18.13203827315825</v>
      </c>
      <c r="AO287">
        <v>19.3006206060606</v>
      </c>
      <c r="AP287">
        <v>-0.0002708195410279025</v>
      </c>
      <c r="AQ287">
        <v>99.85709688366431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1.78</v>
      </c>
      <c r="DL287">
        <v>0.5</v>
      </c>
      <c r="DM287" t="s">
        <v>430</v>
      </c>
      <c r="DN287">
        <v>2</v>
      </c>
      <c r="DO287" t="b">
        <v>1</v>
      </c>
      <c r="DP287">
        <v>1686155838.5</v>
      </c>
      <c r="DQ287">
        <v>1171.445555555556</v>
      </c>
      <c r="DR287">
        <v>1209.57</v>
      </c>
      <c r="DS287">
        <v>19.30725555555555</v>
      </c>
      <c r="DT287">
        <v>18.13892592592593</v>
      </c>
      <c r="DU287">
        <v>1173.004814814815</v>
      </c>
      <c r="DV287">
        <v>19.59281111111111</v>
      </c>
      <c r="DW287">
        <v>500.0035925925925</v>
      </c>
      <c r="DX287">
        <v>90.70354444444445</v>
      </c>
      <c r="DY287">
        <v>0.09997704814814815</v>
      </c>
      <c r="DZ287">
        <v>26.73037407407407</v>
      </c>
      <c r="EA287">
        <v>28.08579259259259</v>
      </c>
      <c r="EB287">
        <v>999.9000000000001</v>
      </c>
      <c r="EC287">
        <v>0</v>
      </c>
      <c r="ED287">
        <v>0</v>
      </c>
      <c r="EE287">
        <v>10000.07740740741</v>
      </c>
      <c r="EF287">
        <v>0</v>
      </c>
      <c r="EG287">
        <v>383.6263703703704</v>
      </c>
      <c r="EH287">
        <v>-38.12331481481481</v>
      </c>
      <c r="EI287">
        <v>1194.508518518519</v>
      </c>
      <c r="EJ287">
        <v>1231.914444444445</v>
      </c>
      <c r="EK287">
        <v>1.168325185185185</v>
      </c>
      <c r="EL287">
        <v>1209.57</v>
      </c>
      <c r="EM287">
        <v>18.13892592592593</v>
      </c>
      <c r="EN287">
        <v>1.751235925925926</v>
      </c>
      <c r="EO287">
        <v>1.645265555555556</v>
      </c>
      <c r="EP287">
        <v>15.3582</v>
      </c>
      <c r="EQ287">
        <v>14.38942592592593</v>
      </c>
      <c r="ER287">
        <v>2000.000740740741</v>
      </c>
      <c r="ES287">
        <v>0.9800022222222223</v>
      </c>
      <c r="ET287">
        <v>0.01999756296296296</v>
      </c>
      <c r="EU287">
        <v>0</v>
      </c>
      <c r="EV287">
        <v>236.0192222222222</v>
      </c>
      <c r="EW287">
        <v>5.00078</v>
      </c>
      <c r="EX287">
        <v>11473.55185185185</v>
      </c>
      <c r="EY287">
        <v>16379.65925925926</v>
      </c>
      <c r="EZ287">
        <v>43.41414814814814</v>
      </c>
      <c r="FA287">
        <v>44.96966666666667</v>
      </c>
      <c r="FB287">
        <v>43.74055555555555</v>
      </c>
      <c r="FC287">
        <v>44.41177777777778</v>
      </c>
      <c r="FD287">
        <v>44.07159259259259</v>
      </c>
      <c r="FE287">
        <v>1955.101481481481</v>
      </c>
      <c r="FF287">
        <v>39.89666666666667</v>
      </c>
      <c r="FG287">
        <v>0</v>
      </c>
      <c r="FH287">
        <v>1686155839.3</v>
      </c>
      <c r="FI287">
        <v>0</v>
      </c>
      <c r="FJ287">
        <v>236.0212307692308</v>
      </c>
      <c r="FK287">
        <v>0.7275213650815312</v>
      </c>
      <c r="FL287">
        <v>-2922.447865800488</v>
      </c>
      <c r="FM287">
        <v>11475.76923076923</v>
      </c>
      <c r="FN287">
        <v>15</v>
      </c>
      <c r="FO287">
        <v>0</v>
      </c>
      <c r="FP287" t="s">
        <v>431</v>
      </c>
      <c r="FQ287">
        <v>1685208052.5</v>
      </c>
      <c r="FR287">
        <v>1685208070</v>
      </c>
      <c r="FS287">
        <v>0</v>
      </c>
      <c r="FT287">
        <v>0.013</v>
      </c>
      <c r="FU287">
        <v>-0.005</v>
      </c>
      <c r="FV287">
        <v>-0.464</v>
      </c>
      <c r="FW287">
        <v>-0.401</v>
      </c>
      <c r="FX287">
        <v>420</v>
      </c>
      <c r="FY287">
        <v>0</v>
      </c>
      <c r="FZ287">
        <v>0.03</v>
      </c>
      <c r="GA287">
        <v>0.02</v>
      </c>
      <c r="GB287">
        <v>-38.12332</v>
      </c>
      <c r="GC287">
        <v>-0.2236795497185184</v>
      </c>
      <c r="GD287">
        <v>0.06211092174489077</v>
      </c>
      <c r="GE287">
        <v>0</v>
      </c>
      <c r="GF287">
        <v>1.16159725</v>
      </c>
      <c r="GG287">
        <v>0.1180992495309527</v>
      </c>
      <c r="GH287">
        <v>0.01252488023645338</v>
      </c>
      <c r="GI287">
        <v>1</v>
      </c>
      <c r="GJ287">
        <v>1</v>
      </c>
      <c r="GK287">
        <v>2</v>
      </c>
      <c r="GL287" t="s">
        <v>439</v>
      </c>
      <c r="GM287">
        <v>3.10185</v>
      </c>
      <c r="GN287">
        <v>2.75817</v>
      </c>
      <c r="GO287">
        <v>0.179148</v>
      </c>
      <c r="GP287">
        <v>0.182595</v>
      </c>
      <c r="GQ287">
        <v>0.0937032</v>
      </c>
      <c r="GR287">
        <v>0.0891482</v>
      </c>
      <c r="GS287">
        <v>21044.3</v>
      </c>
      <c r="GT287">
        <v>20627.4</v>
      </c>
      <c r="GU287">
        <v>26195.1</v>
      </c>
      <c r="GV287">
        <v>25588.4</v>
      </c>
      <c r="GW287">
        <v>38104.5</v>
      </c>
      <c r="GX287">
        <v>35374.2</v>
      </c>
      <c r="GY287">
        <v>45798.4</v>
      </c>
      <c r="GZ287">
        <v>42010.3</v>
      </c>
      <c r="HA287">
        <v>1.84525</v>
      </c>
      <c r="HB287">
        <v>1.74935</v>
      </c>
      <c r="HC287">
        <v>-0.0452176</v>
      </c>
      <c r="HD287">
        <v>0</v>
      </c>
      <c r="HE287">
        <v>28.824</v>
      </c>
      <c r="HF287">
        <v>999.9</v>
      </c>
      <c r="HG287">
        <v>30</v>
      </c>
      <c r="HH287">
        <v>44</v>
      </c>
      <c r="HI287">
        <v>30.2698</v>
      </c>
      <c r="HJ287">
        <v>62.6707</v>
      </c>
      <c r="HK287">
        <v>27.3317</v>
      </c>
      <c r="HL287">
        <v>1</v>
      </c>
      <c r="HM287">
        <v>0.430655</v>
      </c>
      <c r="HN287">
        <v>6.04123</v>
      </c>
      <c r="HO287">
        <v>20.1988</v>
      </c>
      <c r="HP287">
        <v>5.21265</v>
      </c>
      <c r="HQ287">
        <v>11.98</v>
      </c>
      <c r="HR287">
        <v>4.96345</v>
      </c>
      <c r="HS287">
        <v>3.27418</v>
      </c>
      <c r="HT287">
        <v>9999</v>
      </c>
      <c r="HU287">
        <v>9999</v>
      </c>
      <c r="HV287">
        <v>9999</v>
      </c>
      <c r="HW287">
        <v>58.6</v>
      </c>
      <c r="HX287">
        <v>1.86398</v>
      </c>
      <c r="HY287">
        <v>1.8602</v>
      </c>
      <c r="HZ287">
        <v>1.85853</v>
      </c>
      <c r="IA287">
        <v>1.85989</v>
      </c>
      <c r="IB287">
        <v>1.85987</v>
      </c>
      <c r="IC287">
        <v>1.85847</v>
      </c>
      <c r="ID287">
        <v>1.85754</v>
      </c>
      <c r="IE287">
        <v>1.8524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-1.58</v>
      </c>
      <c r="IT287">
        <v>-0.2857</v>
      </c>
      <c r="IU287">
        <v>-0.7885906718864093</v>
      </c>
      <c r="IV287">
        <v>-0.0007240741224296705</v>
      </c>
      <c r="IW287">
        <v>1.394155135453638E-07</v>
      </c>
      <c r="IX287">
        <v>-7.009397865246837E-11</v>
      </c>
      <c r="IY287">
        <v>-0.2677907096197649</v>
      </c>
      <c r="IZ287">
        <v>-0.01839738240005131</v>
      </c>
      <c r="JA287">
        <v>0.0009886339832832726</v>
      </c>
      <c r="JB287">
        <v>-4.895939666473346E-06</v>
      </c>
      <c r="JC287">
        <v>3</v>
      </c>
      <c r="JD287">
        <v>2018</v>
      </c>
      <c r="JE287">
        <v>1</v>
      </c>
      <c r="JF287">
        <v>26</v>
      </c>
      <c r="JG287">
        <v>15796.6</v>
      </c>
      <c r="JH287">
        <v>15796.3</v>
      </c>
      <c r="JI287">
        <v>2.76978</v>
      </c>
      <c r="JJ287">
        <v>2.65381</v>
      </c>
      <c r="JK287">
        <v>1.49658</v>
      </c>
      <c r="JL287">
        <v>2.38159</v>
      </c>
      <c r="JM287">
        <v>1.54785</v>
      </c>
      <c r="JN287">
        <v>2.45972</v>
      </c>
      <c r="JO287">
        <v>45.9788</v>
      </c>
      <c r="JP287">
        <v>13.1076</v>
      </c>
      <c r="JQ287">
        <v>18</v>
      </c>
      <c r="JR287">
        <v>491.878</v>
      </c>
      <c r="JS287">
        <v>444.379</v>
      </c>
      <c r="JT287">
        <v>21.5003</v>
      </c>
      <c r="JU287">
        <v>32.4085</v>
      </c>
      <c r="JV287">
        <v>30.0014</v>
      </c>
      <c r="JW287">
        <v>32.3301</v>
      </c>
      <c r="JX287">
        <v>32.256</v>
      </c>
      <c r="JY287">
        <v>55.5772</v>
      </c>
      <c r="JZ287">
        <v>35.6185</v>
      </c>
      <c r="KA287">
        <v>0</v>
      </c>
      <c r="KB287">
        <v>21.4218</v>
      </c>
      <c r="KC287">
        <v>1256.67</v>
      </c>
      <c r="KD287">
        <v>18.0896</v>
      </c>
      <c r="KE287">
        <v>100.09</v>
      </c>
      <c r="KF287">
        <v>99.88720000000001</v>
      </c>
    </row>
    <row r="288" spans="1:292">
      <c r="A288">
        <v>268</v>
      </c>
      <c r="B288">
        <v>1686155851</v>
      </c>
      <c r="C288">
        <v>6600</v>
      </c>
      <c r="D288" t="s">
        <v>973</v>
      </c>
      <c r="E288" t="s">
        <v>974</v>
      </c>
      <c r="F288">
        <v>5</v>
      </c>
      <c r="G288" t="s">
        <v>824</v>
      </c>
      <c r="H288">
        <v>1686155843.214286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1264.479028993103</v>
      </c>
      <c r="AJ288">
        <v>1235.434484848485</v>
      </c>
      <c r="AK288">
        <v>3.433199809587338</v>
      </c>
      <c r="AL288">
        <v>66.85982906046087</v>
      </c>
      <c r="AM288">
        <f>(AO288 - AN288 + DX288*1E3/(8.314*(DZ288+273.15)) * AQ288/DW288 * AP288) * DW288/(100*DK288) * 1000/(1000 - AO288)</f>
        <v>0</v>
      </c>
      <c r="AN288">
        <v>18.12546470232462</v>
      </c>
      <c r="AO288">
        <v>19.28717757575757</v>
      </c>
      <c r="AP288">
        <v>-0.0002744666281538503</v>
      </c>
      <c r="AQ288">
        <v>99.85709688366431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1.78</v>
      </c>
      <c r="DL288">
        <v>0.5</v>
      </c>
      <c r="DM288" t="s">
        <v>430</v>
      </c>
      <c r="DN288">
        <v>2</v>
      </c>
      <c r="DO288" t="b">
        <v>1</v>
      </c>
      <c r="DP288">
        <v>1686155843.214286</v>
      </c>
      <c r="DQ288">
        <v>1187.22</v>
      </c>
      <c r="DR288">
        <v>1225.363214285715</v>
      </c>
      <c r="DS288">
        <v>19.30249285714286</v>
      </c>
      <c r="DT288">
        <v>18.13256785714286</v>
      </c>
      <c r="DU288">
        <v>1188.789642857143</v>
      </c>
      <c r="DV288">
        <v>19.58811428571429</v>
      </c>
      <c r="DW288">
        <v>500.0182142857142</v>
      </c>
      <c r="DX288">
        <v>90.70317499999999</v>
      </c>
      <c r="DY288">
        <v>0.1000347892857143</v>
      </c>
      <c r="DZ288">
        <v>26.72689642857143</v>
      </c>
      <c r="EA288">
        <v>28.08655357142857</v>
      </c>
      <c r="EB288">
        <v>999.9000000000002</v>
      </c>
      <c r="EC288">
        <v>0</v>
      </c>
      <c r="ED288">
        <v>0</v>
      </c>
      <c r="EE288">
        <v>10000.83321428571</v>
      </c>
      <c r="EF288">
        <v>0</v>
      </c>
      <c r="EG288">
        <v>353.7348571428572</v>
      </c>
      <c r="EH288">
        <v>-38.14123214285714</v>
      </c>
      <c r="EI288">
        <v>1210.587857142857</v>
      </c>
      <c r="EJ288">
        <v>1247.990714285714</v>
      </c>
      <c r="EK288">
        <v>1.169924285714286</v>
      </c>
      <c r="EL288">
        <v>1225.363214285715</v>
      </c>
      <c r="EM288">
        <v>18.13256785714286</v>
      </c>
      <c r="EN288">
        <v>1.7507975</v>
      </c>
      <c r="EO288">
        <v>1.644681428571429</v>
      </c>
      <c r="EP288">
        <v>15.35429285714286</v>
      </c>
      <c r="EQ288">
        <v>14.38393928571429</v>
      </c>
      <c r="ER288">
        <v>1999.9925</v>
      </c>
      <c r="ES288">
        <v>0.979999642857143</v>
      </c>
      <c r="ET288">
        <v>0.02000024285714286</v>
      </c>
      <c r="EU288">
        <v>0</v>
      </c>
      <c r="EV288">
        <v>236.0491428571429</v>
      </c>
      <c r="EW288">
        <v>5.00078</v>
      </c>
      <c r="EX288">
        <v>11383.53928571429</v>
      </c>
      <c r="EY288">
        <v>16379.575</v>
      </c>
      <c r="EZ288">
        <v>43.43060714285714</v>
      </c>
      <c r="FA288">
        <v>44.98425000000001</v>
      </c>
      <c r="FB288">
        <v>43.74528571428571</v>
      </c>
      <c r="FC288">
        <v>44.44617857142856</v>
      </c>
      <c r="FD288">
        <v>44.14039285714285</v>
      </c>
      <c r="FE288">
        <v>1955.088571428572</v>
      </c>
      <c r="FF288">
        <v>39.90035714285715</v>
      </c>
      <c r="FG288">
        <v>0</v>
      </c>
      <c r="FH288">
        <v>1686155844.1</v>
      </c>
      <c r="FI288">
        <v>0</v>
      </c>
      <c r="FJ288">
        <v>236.0704230769231</v>
      </c>
      <c r="FK288">
        <v>1.26191450395532</v>
      </c>
      <c r="FL288">
        <v>-526.6666685656756</v>
      </c>
      <c r="FM288">
        <v>11383.56923076923</v>
      </c>
      <c r="FN288">
        <v>15</v>
      </c>
      <c r="FO288">
        <v>0</v>
      </c>
      <c r="FP288" t="s">
        <v>431</v>
      </c>
      <c r="FQ288">
        <v>1685208052.5</v>
      </c>
      <c r="FR288">
        <v>1685208070</v>
      </c>
      <c r="FS288">
        <v>0</v>
      </c>
      <c r="FT288">
        <v>0.013</v>
      </c>
      <c r="FU288">
        <v>-0.005</v>
      </c>
      <c r="FV288">
        <v>-0.464</v>
      </c>
      <c r="FW288">
        <v>-0.401</v>
      </c>
      <c r="FX288">
        <v>420</v>
      </c>
      <c r="FY288">
        <v>0</v>
      </c>
      <c r="FZ288">
        <v>0.03</v>
      </c>
      <c r="GA288">
        <v>0.02</v>
      </c>
      <c r="GB288">
        <v>-38.11781</v>
      </c>
      <c r="GC288">
        <v>-0.3315692307692394</v>
      </c>
      <c r="GD288">
        <v>0.05619329052475876</v>
      </c>
      <c r="GE288">
        <v>0</v>
      </c>
      <c r="GF288">
        <v>1.1674435</v>
      </c>
      <c r="GG288">
        <v>0.04185973733583204</v>
      </c>
      <c r="GH288">
        <v>0.005720703868406401</v>
      </c>
      <c r="GI288">
        <v>1</v>
      </c>
      <c r="GJ288">
        <v>1</v>
      </c>
      <c r="GK288">
        <v>2</v>
      </c>
      <c r="GL288" t="s">
        <v>439</v>
      </c>
      <c r="GM288">
        <v>3.10187</v>
      </c>
      <c r="GN288">
        <v>2.7582</v>
      </c>
      <c r="GO288">
        <v>0.180691</v>
      </c>
      <c r="GP288">
        <v>0.184121</v>
      </c>
      <c r="GQ288">
        <v>0.093654</v>
      </c>
      <c r="GR288">
        <v>0.0891207</v>
      </c>
      <c r="GS288">
        <v>21004.2</v>
      </c>
      <c r="GT288">
        <v>20588.7</v>
      </c>
      <c r="GU288">
        <v>26194.6</v>
      </c>
      <c r="GV288">
        <v>25588.2</v>
      </c>
      <c r="GW288">
        <v>38106</v>
      </c>
      <c r="GX288">
        <v>35375</v>
      </c>
      <c r="GY288">
        <v>45797.4</v>
      </c>
      <c r="GZ288">
        <v>42009.7</v>
      </c>
      <c r="HA288">
        <v>1.84522</v>
      </c>
      <c r="HB288">
        <v>1.7492</v>
      </c>
      <c r="HC288">
        <v>-0.0467524</v>
      </c>
      <c r="HD288">
        <v>0</v>
      </c>
      <c r="HE288">
        <v>28.8444</v>
      </c>
      <c r="HF288">
        <v>999.9</v>
      </c>
      <c r="HG288">
        <v>29.9</v>
      </c>
      <c r="HH288">
        <v>44</v>
      </c>
      <c r="HI288">
        <v>30.1704</v>
      </c>
      <c r="HJ288">
        <v>62.7107</v>
      </c>
      <c r="HK288">
        <v>27.2796</v>
      </c>
      <c r="HL288">
        <v>1</v>
      </c>
      <c r="HM288">
        <v>0.432274</v>
      </c>
      <c r="HN288">
        <v>6.17166</v>
      </c>
      <c r="HO288">
        <v>20.1946</v>
      </c>
      <c r="HP288">
        <v>5.21265</v>
      </c>
      <c r="HQ288">
        <v>11.9806</v>
      </c>
      <c r="HR288">
        <v>4.9635</v>
      </c>
      <c r="HS288">
        <v>3.27408</v>
      </c>
      <c r="HT288">
        <v>9999</v>
      </c>
      <c r="HU288">
        <v>9999</v>
      </c>
      <c r="HV288">
        <v>9999</v>
      </c>
      <c r="HW288">
        <v>58.6</v>
      </c>
      <c r="HX288">
        <v>1.86398</v>
      </c>
      <c r="HY288">
        <v>1.86019</v>
      </c>
      <c r="HZ288">
        <v>1.85852</v>
      </c>
      <c r="IA288">
        <v>1.85989</v>
      </c>
      <c r="IB288">
        <v>1.85986</v>
      </c>
      <c r="IC288">
        <v>1.85851</v>
      </c>
      <c r="ID288">
        <v>1.85755</v>
      </c>
      <c r="IE288">
        <v>1.85241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-1.59</v>
      </c>
      <c r="IT288">
        <v>-0.2859</v>
      </c>
      <c r="IU288">
        <v>-0.7885906718864093</v>
      </c>
      <c r="IV288">
        <v>-0.0007240741224296705</v>
      </c>
      <c r="IW288">
        <v>1.394155135453638E-07</v>
      </c>
      <c r="IX288">
        <v>-7.009397865246837E-11</v>
      </c>
      <c r="IY288">
        <v>-0.2677907096197649</v>
      </c>
      <c r="IZ288">
        <v>-0.01839738240005131</v>
      </c>
      <c r="JA288">
        <v>0.0009886339832832726</v>
      </c>
      <c r="JB288">
        <v>-4.895939666473346E-06</v>
      </c>
      <c r="JC288">
        <v>3</v>
      </c>
      <c r="JD288">
        <v>2018</v>
      </c>
      <c r="JE288">
        <v>1</v>
      </c>
      <c r="JF288">
        <v>26</v>
      </c>
      <c r="JG288">
        <v>15796.6</v>
      </c>
      <c r="JH288">
        <v>15796.4</v>
      </c>
      <c r="JI288">
        <v>2.79785</v>
      </c>
      <c r="JJ288">
        <v>2.66235</v>
      </c>
      <c r="JK288">
        <v>1.49658</v>
      </c>
      <c r="JL288">
        <v>2.38037</v>
      </c>
      <c r="JM288">
        <v>1.54785</v>
      </c>
      <c r="JN288">
        <v>2.43286</v>
      </c>
      <c r="JO288">
        <v>45.9499</v>
      </c>
      <c r="JP288">
        <v>13.0901</v>
      </c>
      <c r="JQ288">
        <v>18</v>
      </c>
      <c r="JR288">
        <v>491.904</v>
      </c>
      <c r="JS288">
        <v>444.333</v>
      </c>
      <c r="JT288">
        <v>21.41</v>
      </c>
      <c r="JU288">
        <v>32.4156</v>
      </c>
      <c r="JV288">
        <v>30.0015</v>
      </c>
      <c r="JW288">
        <v>32.3358</v>
      </c>
      <c r="JX288">
        <v>32.2629</v>
      </c>
      <c r="JY288">
        <v>56.1402</v>
      </c>
      <c r="JZ288">
        <v>35.6185</v>
      </c>
      <c r="KA288">
        <v>0</v>
      </c>
      <c r="KB288">
        <v>21.3369</v>
      </c>
      <c r="KC288">
        <v>1270.02</v>
      </c>
      <c r="KD288">
        <v>18.0937</v>
      </c>
      <c r="KE288">
        <v>100.088</v>
      </c>
      <c r="KF288">
        <v>99.8862</v>
      </c>
    </row>
    <row r="289" spans="1:292">
      <c r="A289">
        <v>269</v>
      </c>
      <c r="B289">
        <v>1686155856</v>
      </c>
      <c r="C289">
        <v>6605</v>
      </c>
      <c r="D289" t="s">
        <v>975</v>
      </c>
      <c r="E289" t="s">
        <v>976</v>
      </c>
      <c r="F289">
        <v>5</v>
      </c>
      <c r="G289" t="s">
        <v>824</v>
      </c>
      <c r="H289">
        <v>1686155848.5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1281.553832543862</v>
      </c>
      <c r="AJ289">
        <v>1252.374424242424</v>
      </c>
      <c r="AK289">
        <v>3.389985586895199</v>
      </c>
      <c r="AL289">
        <v>66.85982906046087</v>
      </c>
      <c r="AM289">
        <f>(AO289 - AN289 + DX289*1E3/(8.314*(DZ289+273.15)) * AQ289/DW289 * AP289) * DW289/(100*DK289) * 1000/(1000 - AO289)</f>
        <v>0</v>
      </c>
      <c r="AN289">
        <v>18.11540910471368</v>
      </c>
      <c r="AO289">
        <v>19.27303090909091</v>
      </c>
      <c r="AP289">
        <v>-0.000235762232904742</v>
      </c>
      <c r="AQ289">
        <v>99.85709688366431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1.78</v>
      </c>
      <c r="DL289">
        <v>0.5</v>
      </c>
      <c r="DM289" t="s">
        <v>430</v>
      </c>
      <c r="DN289">
        <v>2</v>
      </c>
      <c r="DO289" t="b">
        <v>1</v>
      </c>
      <c r="DP289">
        <v>1686155848.5</v>
      </c>
      <c r="DQ289">
        <v>1204.865925925926</v>
      </c>
      <c r="DR289">
        <v>1243.031111111111</v>
      </c>
      <c r="DS289">
        <v>19.29181481481482</v>
      </c>
      <c r="DT289">
        <v>18.12401851851852</v>
      </c>
      <c r="DU289">
        <v>1206.447037037037</v>
      </c>
      <c r="DV289">
        <v>19.57759259259259</v>
      </c>
      <c r="DW289">
        <v>500.0199259259259</v>
      </c>
      <c r="DX289">
        <v>90.70325555555556</v>
      </c>
      <c r="DY289">
        <v>0.09998458148148151</v>
      </c>
      <c r="DZ289">
        <v>26.72071111111111</v>
      </c>
      <c r="EA289">
        <v>28.08363333333334</v>
      </c>
      <c r="EB289">
        <v>999.9000000000001</v>
      </c>
      <c r="EC289">
        <v>0</v>
      </c>
      <c r="ED289">
        <v>0</v>
      </c>
      <c r="EE289">
        <v>10006.04814814815</v>
      </c>
      <c r="EF289">
        <v>0</v>
      </c>
      <c r="EG289">
        <v>322.3073333333334</v>
      </c>
      <c r="EH289">
        <v>-38.16417037037036</v>
      </c>
      <c r="EI289">
        <v>1228.566666666667</v>
      </c>
      <c r="EJ289">
        <v>1265.973333333333</v>
      </c>
      <c r="EK289">
        <v>1.167806296296296</v>
      </c>
      <c r="EL289">
        <v>1243.031111111111</v>
      </c>
      <c r="EM289">
        <v>18.12401851851852</v>
      </c>
      <c r="EN289">
        <v>1.749831481481481</v>
      </c>
      <c r="EO289">
        <v>1.643907037037037</v>
      </c>
      <c r="EP289">
        <v>15.34568518518518</v>
      </c>
      <c r="EQ289">
        <v>14.37665555555556</v>
      </c>
      <c r="ER289">
        <v>2000.016666666667</v>
      </c>
      <c r="ES289">
        <v>0.9800005555555555</v>
      </c>
      <c r="ET289">
        <v>0.0199992962962963</v>
      </c>
      <c r="EU289">
        <v>0</v>
      </c>
      <c r="EV289">
        <v>236.1176296296296</v>
      </c>
      <c r="EW289">
        <v>5.00078</v>
      </c>
      <c r="EX289">
        <v>11387.1037037037</v>
      </c>
      <c r="EY289">
        <v>16379.78518518518</v>
      </c>
      <c r="EZ289">
        <v>43.47203703703703</v>
      </c>
      <c r="FA289">
        <v>45.00222222222222</v>
      </c>
      <c r="FB289">
        <v>43.73818518518519</v>
      </c>
      <c r="FC289">
        <v>44.46959259259258</v>
      </c>
      <c r="FD289">
        <v>44.20807407407407</v>
      </c>
      <c r="FE289">
        <v>1955.114444444445</v>
      </c>
      <c r="FF289">
        <v>39.90111111111111</v>
      </c>
      <c r="FG289">
        <v>0</v>
      </c>
      <c r="FH289">
        <v>1686155849.5</v>
      </c>
      <c r="FI289">
        <v>0</v>
      </c>
      <c r="FJ289">
        <v>236.12168</v>
      </c>
      <c r="FK289">
        <v>-0.7175384825517905</v>
      </c>
      <c r="FL289">
        <v>1991.261534565294</v>
      </c>
      <c r="FM289">
        <v>11397.316</v>
      </c>
      <c r="FN289">
        <v>15</v>
      </c>
      <c r="FO289">
        <v>0</v>
      </c>
      <c r="FP289" t="s">
        <v>431</v>
      </c>
      <c r="FQ289">
        <v>1685208052.5</v>
      </c>
      <c r="FR289">
        <v>1685208070</v>
      </c>
      <c r="FS289">
        <v>0</v>
      </c>
      <c r="FT289">
        <v>0.013</v>
      </c>
      <c r="FU289">
        <v>-0.005</v>
      </c>
      <c r="FV289">
        <v>-0.464</v>
      </c>
      <c r="FW289">
        <v>-0.401</v>
      </c>
      <c r="FX289">
        <v>420</v>
      </c>
      <c r="FY289">
        <v>0</v>
      </c>
      <c r="FZ289">
        <v>0.03</v>
      </c>
      <c r="GA289">
        <v>0.02</v>
      </c>
      <c r="GB289">
        <v>-38.14139512195122</v>
      </c>
      <c r="GC289">
        <v>-0.2732278745644899</v>
      </c>
      <c r="GD289">
        <v>0.05449813579814351</v>
      </c>
      <c r="GE289">
        <v>0</v>
      </c>
      <c r="GF289">
        <v>1.168633414634146</v>
      </c>
      <c r="GG289">
        <v>-0.02130668989547133</v>
      </c>
      <c r="GH289">
        <v>0.003346755698602346</v>
      </c>
      <c r="GI289">
        <v>1</v>
      </c>
      <c r="GJ289">
        <v>1</v>
      </c>
      <c r="GK289">
        <v>2</v>
      </c>
      <c r="GL289" t="s">
        <v>439</v>
      </c>
      <c r="GM289">
        <v>3.10184</v>
      </c>
      <c r="GN289">
        <v>2.75817</v>
      </c>
      <c r="GO289">
        <v>0.182215</v>
      </c>
      <c r="GP289">
        <v>0.185619</v>
      </c>
      <c r="GQ289">
        <v>0.0936037</v>
      </c>
      <c r="GR289">
        <v>0.0890896</v>
      </c>
      <c r="GS289">
        <v>20964.8</v>
      </c>
      <c r="GT289">
        <v>20550.5</v>
      </c>
      <c r="GU289">
        <v>26194.3</v>
      </c>
      <c r="GV289">
        <v>25587.8</v>
      </c>
      <c r="GW289">
        <v>38107.8</v>
      </c>
      <c r="GX289">
        <v>35375.8</v>
      </c>
      <c r="GY289">
        <v>45796.8</v>
      </c>
      <c r="GZ289">
        <v>42009.1</v>
      </c>
      <c r="HA289">
        <v>1.8451</v>
      </c>
      <c r="HB289">
        <v>1.74935</v>
      </c>
      <c r="HC289">
        <v>-0.0477806</v>
      </c>
      <c r="HD289">
        <v>0</v>
      </c>
      <c r="HE289">
        <v>28.8636</v>
      </c>
      <c r="HF289">
        <v>999.9</v>
      </c>
      <c r="HG289">
        <v>29.9</v>
      </c>
      <c r="HH289">
        <v>44</v>
      </c>
      <c r="HI289">
        <v>30.1706</v>
      </c>
      <c r="HJ289">
        <v>62.8107</v>
      </c>
      <c r="HK289">
        <v>27.3197</v>
      </c>
      <c r="HL289">
        <v>1</v>
      </c>
      <c r="HM289">
        <v>0.434002</v>
      </c>
      <c r="HN289">
        <v>6.27361</v>
      </c>
      <c r="HO289">
        <v>20.1904</v>
      </c>
      <c r="HP289">
        <v>5.2122</v>
      </c>
      <c r="HQ289">
        <v>11.9813</v>
      </c>
      <c r="HR289">
        <v>4.9634</v>
      </c>
      <c r="HS289">
        <v>3.27405</v>
      </c>
      <c r="HT289">
        <v>9999</v>
      </c>
      <c r="HU289">
        <v>9999</v>
      </c>
      <c r="HV289">
        <v>9999</v>
      </c>
      <c r="HW289">
        <v>58.6</v>
      </c>
      <c r="HX289">
        <v>1.86396</v>
      </c>
      <c r="HY289">
        <v>1.86019</v>
      </c>
      <c r="HZ289">
        <v>1.85853</v>
      </c>
      <c r="IA289">
        <v>1.85988</v>
      </c>
      <c r="IB289">
        <v>1.85986</v>
      </c>
      <c r="IC289">
        <v>1.85851</v>
      </c>
      <c r="ID289">
        <v>1.85756</v>
      </c>
      <c r="IE289">
        <v>1.85239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-1.6</v>
      </c>
      <c r="IT289">
        <v>-0.286</v>
      </c>
      <c r="IU289">
        <v>-0.7885906718864093</v>
      </c>
      <c r="IV289">
        <v>-0.0007240741224296705</v>
      </c>
      <c r="IW289">
        <v>1.394155135453638E-07</v>
      </c>
      <c r="IX289">
        <v>-7.009397865246837E-11</v>
      </c>
      <c r="IY289">
        <v>-0.2677907096197649</v>
      </c>
      <c r="IZ289">
        <v>-0.01839738240005131</v>
      </c>
      <c r="JA289">
        <v>0.0009886339832832726</v>
      </c>
      <c r="JB289">
        <v>-4.895939666473346E-06</v>
      </c>
      <c r="JC289">
        <v>3</v>
      </c>
      <c r="JD289">
        <v>2018</v>
      </c>
      <c r="JE289">
        <v>1</v>
      </c>
      <c r="JF289">
        <v>26</v>
      </c>
      <c r="JG289">
        <v>15796.7</v>
      </c>
      <c r="JH289">
        <v>15796.4</v>
      </c>
      <c r="JI289">
        <v>2.82959</v>
      </c>
      <c r="JJ289">
        <v>2.65869</v>
      </c>
      <c r="JK289">
        <v>1.49658</v>
      </c>
      <c r="JL289">
        <v>2.38159</v>
      </c>
      <c r="JM289">
        <v>1.54785</v>
      </c>
      <c r="JN289">
        <v>2.36572</v>
      </c>
      <c r="JO289">
        <v>45.9499</v>
      </c>
      <c r="JP289">
        <v>13.0813</v>
      </c>
      <c r="JQ289">
        <v>18</v>
      </c>
      <c r="JR289">
        <v>491.869</v>
      </c>
      <c r="JS289">
        <v>444.466</v>
      </c>
      <c r="JT289">
        <v>21.3216</v>
      </c>
      <c r="JU289">
        <v>32.4243</v>
      </c>
      <c r="JV289">
        <v>30.0016</v>
      </c>
      <c r="JW289">
        <v>32.3415</v>
      </c>
      <c r="JX289">
        <v>32.2686</v>
      </c>
      <c r="JY289">
        <v>56.7705</v>
      </c>
      <c r="JZ289">
        <v>35.6185</v>
      </c>
      <c r="KA289">
        <v>0</v>
      </c>
      <c r="KB289">
        <v>21.2559</v>
      </c>
      <c r="KC289">
        <v>1290.06</v>
      </c>
      <c r="KD289">
        <v>18.105</v>
      </c>
      <c r="KE289">
        <v>100.086</v>
      </c>
      <c r="KF289">
        <v>99.88460000000001</v>
      </c>
    </row>
    <row r="290" spans="1:292">
      <c r="A290">
        <v>270</v>
      </c>
      <c r="B290">
        <v>1686155861</v>
      </c>
      <c r="C290">
        <v>6610</v>
      </c>
      <c r="D290" t="s">
        <v>977</v>
      </c>
      <c r="E290" t="s">
        <v>978</v>
      </c>
      <c r="F290">
        <v>5</v>
      </c>
      <c r="G290" t="s">
        <v>824</v>
      </c>
      <c r="H290">
        <v>1686155853.214286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1298.611797767618</v>
      </c>
      <c r="AJ290">
        <v>1269.504909090909</v>
      </c>
      <c r="AK290">
        <v>3.419253110418424</v>
      </c>
      <c r="AL290">
        <v>66.85982906046087</v>
      </c>
      <c r="AM290">
        <f>(AO290 - AN290 + DX290*1E3/(8.314*(DZ290+273.15)) * AQ290/DW290 * AP290) * DW290/(100*DK290) * 1000/(1000 - AO290)</f>
        <v>0</v>
      </c>
      <c r="AN290">
        <v>18.10774102008574</v>
      </c>
      <c r="AO290">
        <v>19.25684</v>
      </c>
      <c r="AP290">
        <v>-0.0002048206517516307</v>
      </c>
      <c r="AQ290">
        <v>99.85709688366431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1.78</v>
      </c>
      <c r="DL290">
        <v>0.5</v>
      </c>
      <c r="DM290" t="s">
        <v>430</v>
      </c>
      <c r="DN290">
        <v>2</v>
      </c>
      <c r="DO290" t="b">
        <v>1</v>
      </c>
      <c r="DP290">
        <v>1686155853.214286</v>
      </c>
      <c r="DQ290">
        <v>1220.633928571429</v>
      </c>
      <c r="DR290">
        <v>1258.79</v>
      </c>
      <c r="DS290">
        <v>19.27927142857143</v>
      </c>
      <c r="DT290">
        <v>18.11643571428571</v>
      </c>
      <c r="DU290">
        <v>1222.226785714286</v>
      </c>
      <c r="DV290">
        <v>19.56521785714286</v>
      </c>
      <c r="DW290">
        <v>500.0222142857143</v>
      </c>
      <c r="DX290">
        <v>90.70290714285716</v>
      </c>
      <c r="DY290">
        <v>0.1000084535714286</v>
      </c>
      <c r="DZ290">
        <v>26.71249285714286</v>
      </c>
      <c r="EA290">
        <v>28.08061428571429</v>
      </c>
      <c r="EB290">
        <v>999.9000000000002</v>
      </c>
      <c r="EC290">
        <v>0</v>
      </c>
      <c r="ED290">
        <v>0</v>
      </c>
      <c r="EE290">
        <v>10002.43571428571</v>
      </c>
      <c r="EF290">
        <v>0</v>
      </c>
      <c r="EG290">
        <v>318.8002857142857</v>
      </c>
      <c r="EH290">
        <v>-38.15582142857143</v>
      </c>
      <c r="EI290">
        <v>1244.629285714286</v>
      </c>
      <c r="EJ290">
        <v>1282.014642857143</v>
      </c>
      <c r="EK290">
        <v>1.16284</v>
      </c>
      <c r="EL290">
        <v>1258.79</v>
      </c>
      <c r="EM290">
        <v>18.11643571428571</v>
      </c>
      <c r="EN290">
        <v>1.748686785714286</v>
      </c>
      <c r="EO290">
        <v>1.643212142857143</v>
      </c>
      <c r="EP290">
        <v>15.33548214285714</v>
      </c>
      <c r="EQ290">
        <v>14.37012857142857</v>
      </c>
      <c r="ER290">
        <v>2000.01</v>
      </c>
      <c r="ES290">
        <v>0.9800037857142857</v>
      </c>
      <c r="ET290">
        <v>0.01999593571428572</v>
      </c>
      <c r="EU290">
        <v>0</v>
      </c>
      <c r="EV290">
        <v>236.0921785714285</v>
      </c>
      <c r="EW290">
        <v>5.00078</v>
      </c>
      <c r="EX290">
        <v>11483.63571428572</v>
      </c>
      <c r="EY290">
        <v>16379.74285714286</v>
      </c>
      <c r="EZ290">
        <v>43.4662857142857</v>
      </c>
      <c r="FA290">
        <v>45.01107142857143</v>
      </c>
      <c r="FB290">
        <v>43.77882142857143</v>
      </c>
      <c r="FC290">
        <v>44.473</v>
      </c>
      <c r="FD290">
        <v>44.194</v>
      </c>
      <c r="FE290">
        <v>1955.113928571428</v>
      </c>
      <c r="FF290">
        <v>39.895</v>
      </c>
      <c r="FG290">
        <v>0</v>
      </c>
      <c r="FH290">
        <v>1686155854.3</v>
      </c>
      <c r="FI290">
        <v>0</v>
      </c>
      <c r="FJ290">
        <v>236.1138</v>
      </c>
      <c r="FK290">
        <v>-0.1346154115581893</v>
      </c>
      <c r="FL290">
        <v>546.2846159026445</v>
      </c>
      <c r="FM290">
        <v>11498.88</v>
      </c>
      <c r="FN290">
        <v>15</v>
      </c>
      <c r="FO290">
        <v>0</v>
      </c>
      <c r="FP290" t="s">
        <v>431</v>
      </c>
      <c r="FQ290">
        <v>1685208052.5</v>
      </c>
      <c r="FR290">
        <v>1685208070</v>
      </c>
      <c r="FS290">
        <v>0</v>
      </c>
      <c r="FT290">
        <v>0.013</v>
      </c>
      <c r="FU290">
        <v>-0.005</v>
      </c>
      <c r="FV290">
        <v>-0.464</v>
      </c>
      <c r="FW290">
        <v>-0.401</v>
      </c>
      <c r="FX290">
        <v>420</v>
      </c>
      <c r="FY290">
        <v>0</v>
      </c>
      <c r="FZ290">
        <v>0.03</v>
      </c>
      <c r="GA290">
        <v>0.02</v>
      </c>
      <c r="GB290">
        <v>-38.16672999999999</v>
      </c>
      <c r="GC290">
        <v>-0.01878123827381602</v>
      </c>
      <c r="GD290">
        <v>0.04622602189243612</v>
      </c>
      <c r="GE290">
        <v>1</v>
      </c>
      <c r="GF290">
        <v>1.16517475</v>
      </c>
      <c r="GG290">
        <v>-0.06272566604127798</v>
      </c>
      <c r="GH290">
        <v>0.00617466597780804</v>
      </c>
      <c r="GI290">
        <v>1</v>
      </c>
      <c r="GJ290">
        <v>2</v>
      </c>
      <c r="GK290">
        <v>2</v>
      </c>
      <c r="GL290" t="s">
        <v>432</v>
      </c>
      <c r="GM290">
        <v>3.10178</v>
      </c>
      <c r="GN290">
        <v>2.75808</v>
      </c>
      <c r="GO290">
        <v>0.183741</v>
      </c>
      <c r="GP290">
        <v>0.187128</v>
      </c>
      <c r="GQ290">
        <v>0.09354700000000001</v>
      </c>
      <c r="GR290">
        <v>0.08905830000000001</v>
      </c>
      <c r="GS290">
        <v>20925.3</v>
      </c>
      <c r="GT290">
        <v>20511.9</v>
      </c>
      <c r="GU290">
        <v>26193.9</v>
      </c>
      <c r="GV290">
        <v>25587.2</v>
      </c>
      <c r="GW290">
        <v>38109.8</v>
      </c>
      <c r="GX290">
        <v>35376.4</v>
      </c>
      <c r="GY290">
        <v>45796</v>
      </c>
      <c r="GZ290">
        <v>42008.1</v>
      </c>
      <c r="HA290">
        <v>1.84512</v>
      </c>
      <c r="HB290">
        <v>1.74927</v>
      </c>
      <c r="HC290">
        <v>-0.050135</v>
      </c>
      <c r="HD290">
        <v>0</v>
      </c>
      <c r="HE290">
        <v>28.8815</v>
      </c>
      <c r="HF290">
        <v>999.9</v>
      </c>
      <c r="HG290">
        <v>29.9</v>
      </c>
      <c r="HH290">
        <v>44</v>
      </c>
      <c r="HI290">
        <v>30.1703</v>
      </c>
      <c r="HJ290">
        <v>62.7007</v>
      </c>
      <c r="HK290">
        <v>27.4479</v>
      </c>
      <c r="HL290">
        <v>1</v>
      </c>
      <c r="HM290">
        <v>0.435305</v>
      </c>
      <c r="HN290">
        <v>6.35959</v>
      </c>
      <c r="HO290">
        <v>20.1873</v>
      </c>
      <c r="HP290">
        <v>5.2122</v>
      </c>
      <c r="HQ290">
        <v>11.9806</v>
      </c>
      <c r="HR290">
        <v>4.96345</v>
      </c>
      <c r="HS290">
        <v>3.2741</v>
      </c>
      <c r="HT290">
        <v>9999</v>
      </c>
      <c r="HU290">
        <v>9999</v>
      </c>
      <c r="HV290">
        <v>9999</v>
      </c>
      <c r="HW290">
        <v>58.6</v>
      </c>
      <c r="HX290">
        <v>1.86394</v>
      </c>
      <c r="HY290">
        <v>1.86019</v>
      </c>
      <c r="HZ290">
        <v>1.85852</v>
      </c>
      <c r="IA290">
        <v>1.85989</v>
      </c>
      <c r="IB290">
        <v>1.85986</v>
      </c>
      <c r="IC290">
        <v>1.85851</v>
      </c>
      <c r="ID290">
        <v>1.85755</v>
      </c>
      <c r="IE290">
        <v>1.8524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-1.62</v>
      </c>
      <c r="IT290">
        <v>-0.2863</v>
      </c>
      <c r="IU290">
        <v>-0.7885906718864093</v>
      </c>
      <c r="IV290">
        <v>-0.0007240741224296705</v>
      </c>
      <c r="IW290">
        <v>1.394155135453638E-07</v>
      </c>
      <c r="IX290">
        <v>-7.009397865246837E-11</v>
      </c>
      <c r="IY290">
        <v>-0.2677907096197649</v>
      </c>
      <c r="IZ290">
        <v>-0.01839738240005131</v>
      </c>
      <c r="JA290">
        <v>0.0009886339832832726</v>
      </c>
      <c r="JB290">
        <v>-4.895939666473346E-06</v>
      </c>
      <c r="JC290">
        <v>3</v>
      </c>
      <c r="JD290">
        <v>2018</v>
      </c>
      <c r="JE290">
        <v>1</v>
      </c>
      <c r="JF290">
        <v>26</v>
      </c>
      <c r="JG290">
        <v>15796.8</v>
      </c>
      <c r="JH290">
        <v>15796.5</v>
      </c>
      <c r="JI290">
        <v>2.85767</v>
      </c>
      <c r="JJ290">
        <v>2.65869</v>
      </c>
      <c r="JK290">
        <v>1.49658</v>
      </c>
      <c r="JL290">
        <v>2.38159</v>
      </c>
      <c r="JM290">
        <v>1.54785</v>
      </c>
      <c r="JN290">
        <v>2.36572</v>
      </c>
      <c r="JO290">
        <v>45.9499</v>
      </c>
      <c r="JP290">
        <v>13.0726</v>
      </c>
      <c r="JQ290">
        <v>18</v>
      </c>
      <c r="JR290">
        <v>491.921</v>
      </c>
      <c r="JS290">
        <v>444.456</v>
      </c>
      <c r="JT290">
        <v>21.237</v>
      </c>
      <c r="JU290">
        <v>32.4329</v>
      </c>
      <c r="JV290">
        <v>30.0014</v>
      </c>
      <c r="JW290">
        <v>32.3465</v>
      </c>
      <c r="JX290">
        <v>32.2737</v>
      </c>
      <c r="JY290">
        <v>57.3275</v>
      </c>
      <c r="JZ290">
        <v>35.6185</v>
      </c>
      <c r="KA290">
        <v>0</v>
      </c>
      <c r="KB290">
        <v>21.1748</v>
      </c>
      <c r="KC290">
        <v>1303.41</v>
      </c>
      <c r="KD290">
        <v>18.1261</v>
      </c>
      <c r="KE290">
        <v>100.085</v>
      </c>
      <c r="KF290">
        <v>99.8822</v>
      </c>
    </row>
    <row r="291" spans="1:292">
      <c r="A291">
        <v>271</v>
      </c>
      <c r="B291">
        <v>1686155866</v>
      </c>
      <c r="C291">
        <v>6615</v>
      </c>
      <c r="D291" t="s">
        <v>979</v>
      </c>
      <c r="E291" t="s">
        <v>980</v>
      </c>
      <c r="F291">
        <v>5</v>
      </c>
      <c r="G291" t="s">
        <v>824</v>
      </c>
      <c r="H291">
        <v>1686155858.5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1315.60664284708</v>
      </c>
      <c r="AJ291">
        <v>1286.534848484848</v>
      </c>
      <c r="AK291">
        <v>3.400768645072428</v>
      </c>
      <c r="AL291">
        <v>66.85982906046087</v>
      </c>
      <c r="AM291">
        <f>(AO291 - AN291 + DX291*1E3/(8.314*(DZ291+273.15)) * AQ291/DW291 * AP291) * DW291/(100*DK291) * 1000/(1000 - AO291)</f>
        <v>0</v>
      </c>
      <c r="AN291">
        <v>18.10276103249817</v>
      </c>
      <c r="AO291">
        <v>19.24000909090908</v>
      </c>
      <c r="AP291">
        <v>-0.0001806953898074172</v>
      </c>
      <c r="AQ291">
        <v>99.85709688366431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1.78</v>
      </c>
      <c r="DL291">
        <v>0.5</v>
      </c>
      <c r="DM291" t="s">
        <v>430</v>
      </c>
      <c r="DN291">
        <v>2</v>
      </c>
      <c r="DO291" t="b">
        <v>1</v>
      </c>
      <c r="DP291">
        <v>1686155858.5</v>
      </c>
      <c r="DQ291">
        <v>1238.338518518518</v>
      </c>
      <c r="DR291">
        <v>1276.465925925926</v>
      </c>
      <c r="DS291">
        <v>19.26335555555556</v>
      </c>
      <c r="DT291">
        <v>18.10844444444445</v>
      </c>
      <c r="DU291">
        <v>1239.943703703704</v>
      </c>
      <c r="DV291">
        <v>19.54953703703703</v>
      </c>
      <c r="DW291">
        <v>500.0088888888888</v>
      </c>
      <c r="DX291">
        <v>90.7023148148148</v>
      </c>
      <c r="DY291">
        <v>0.09995883703703703</v>
      </c>
      <c r="DZ291">
        <v>26.70242962962963</v>
      </c>
      <c r="EA291">
        <v>28.07270740740741</v>
      </c>
      <c r="EB291">
        <v>999.9000000000001</v>
      </c>
      <c r="EC291">
        <v>0</v>
      </c>
      <c r="ED291">
        <v>0</v>
      </c>
      <c r="EE291">
        <v>10009.33148148148</v>
      </c>
      <c r="EF291">
        <v>0</v>
      </c>
      <c r="EG291">
        <v>320.3144074074074</v>
      </c>
      <c r="EH291">
        <v>-38.12814444444444</v>
      </c>
      <c r="EI291">
        <v>1262.662222222222</v>
      </c>
      <c r="EJ291">
        <v>1300.007037037037</v>
      </c>
      <c r="EK291">
        <v>1.154913703703704</v>
      </c>
      <c r="EL291">
        <v>1276.465925925926</v>
      </c>
      <c r="EM291">
        <v>18.10844444444445</v>
      </c>
      <c r="EN291">
        <v>1.747231481481482</v>
      </c>
      <c r="EO291">
        <v>1.642477037037037</v>
      </c>
      <c r="EP291">
        <v>15.32251481481481</v>
      </c>
      <c r="EQ291">
        <v>14.3632</v>
      </c>
      <c r="ER291">
        <v>2000.008888888889</v>
      </c>
      <c r="ES291">
        <v>0.980007</v>
      </c>
      <c r="ET291">
        <v>0.0199926</v>
      </c>
      <c r="EU291">
        <v>0</v>
      </c>
      <c r="EV291">
        <v>236.1321481481481</v>
      </c>
      <c r="EW291">
        <v>5.00078</v>
      </c>
      <c r="EX291">
        <v>11518.03703703703</v>
      </c>
      <c r="EY291">
        <v>16379.74444444445</v>
      </c>
      <c r="EZ291">
        <v>43.46496296296295</v>
      </c>
      <c r="FA291">
        <v>45.0252962962963</v>
      </c>
      <c r="FB291">
        <v>43.76381481481481</v>
      </c>
      <c r="FC291">
        <v>44.47903703703705</v>
      </c>
      <c r="FD291">
        <v>44.1895925925926</v>
      </c>
      <c r="FE291">
        <v>1955.118888888889</v>
      </c>
      <c r="FF291">
        <v>39.8888888888889</v>
      </c>
      <c r="FG291">
        <v>0</v>
      </c>
      <c r="FH291">
        <v>1686155859.1</v>
      </c>
      <c r="FI291">
        <v>0</v>
      </c>
      <c r="FJ291">
        <v>236.12168</v>
      </c>
      <c r="FK291">
        <v>0.4177692305302256</v>
      </c>
      <c r="FL291">
        <v>-361.8153840878553</v>
      </c>
      <c r="FM291">
        <v>11515.88</v>
      </c>
      <c r="FN291">
        <v>15</v>
      </c>
      <c r="FO291">
        <v>0</v>
      </c>
      <c r="FP291" t="s">
        <v>431</v>
      </c>
      <c r="FQ291">
        <v>1685208052.5</v>
      </c>
      <c r="FR291">
        <v>1685208070</v>
      </c>
      <c r="FS291">
        <v>0</v>
      </c>
      <c r="FT291">
        <v>0.013</v>
      </c>
      <c r="FU291">
        <v>-0.005</v>
      </c>
      <c r="FV291">
        <v>-0.464</v>
      </c>
      <c r="FW291">
        <v>-0.401</v>
      </c>
      <c r="FX291">
        <v>420</v>
      </c>
      <c r="FY291">
        <v>0</v>
      </c>
      <c r="FZ291">
        <v>0.03</v>
      </c>
      <c r="GA291">
        <v>0.02</v>
      </c>
      <c r="GB291">
        <v>-38.136005</v>
      </c>
      <c r="GC291">
        <v>0.2466146341464664</v>
      </c>
      <c r="GD291">
        <v>0.08678738661234167</v>
      </c>
      <c r="GE291">
        <v>0</v>
      </c>
      <c r="GF291">
        <v>1.15853175</v>
      </c>
      <c r="GG291">
        <v>-0.09055621013133529</v>
      </c>
      <c r="GH291">
        <v>0.008897190536202998</v>
      </c>
      <c r="GI291">
        <v>1</v>
      </c>
      <c r="GJ291">
        <v>1</v>
      </c>
      <c r="GK291">
        <v>2</v>
      </c>
      <c r="GL291" t="s">
        <v>439</v>
      </c>
      <c r="GM291">
        <v>3.10184</v>
      </c>
      <c r="GN291">
        <v>2.75814</v>
      </c>
      <c r="GO291">
        <v>0.185248</v>
      </c>
      <c r="GP291">
        <v>0.188584</v>
      </c>
      <c r="GQ291">
        <v>0.0934881</v>
      </c>
      <c r="GR291">
        <v>0.0890421</v>
      </c>
      <c r="GS291">
        <v>20886.2</v>
      </c>
      <c r="GT291">
        <v>20474.8</v>
      </c>
      <c r="GU291">
        <v>26193.3</v>
      </c>
      <c r="GV291">
        <v>25586.8</v>
      </c>
      <c r="GW291">
        <v>38111.6</v>
      </c>
      <c r="GX291">
        <v>35376.9</v>
      </c>
      <c r="GY291">
        <v>45795</v>
      </c>
      <c r="GZ291">
        <v>42007.8</v>
      </c>
      <c r="HA291">
        <v>1.84485</v>
      </c>
      <c r="HB291">
        <v>1.74927</v>
      </c>
      <c r="HC291">
        <v>-0.0512451</v>
      </c>
      <c r="HD291">
        <v>0</v>
      </c>
      <c r="HE291">
        <v>28.8995</v>
      </c>
      <c r="HF291">
        <v>999.9</v>
      </c>
      <c r="HG291">
        <v>29.9</v>
      </c>
      <c r="HH291">
        <v>44</v>
      </c>
      <c r="HI291">
        <v>30.1709</v>
      </c>
      <c r="HJ291">
        <v>62.7707</v>
      </c>
      <c r="HK291">
        <v>27.5641</v>
      </c>
      <c r="HL291">
        <v>1</v>
      </c>
      <c r="HM291">
        <v>0.436611</v>
      </c>
      <c r="HN291">
        <v>6.41297</v>
      </c>
      <c r="HO291">
        <v>20.1857</v>
      </c>
      <c r="HP291">
        <v>5.2131</v>
      </c>
      <c r="HQ291">
        <v>11.9813</v>
      </c>
      <c r="HR291">
        <v>4.96345</v>
      </c>
      <c r="HS291">
        <v>3.27435</v>
      </c>
      <c r="HT291">
        <v>9999</v>
      </c>
      <c r="HU291">
        <v>9999</v>
      </c>
      <c r="HV291">
        <v>9999</v>
      </c>
      <c r="HW291">
        <v>58.6</v>
      </c>
      <c r="HX291">
        <v>1.86395</v>
      </c>
      <c r="HY291">
        <v>1.86017</v>
      </c>
      <c r="HZ291">
        <v>1.85852</v>
      </c>
      <c r="IA291">
        <v>1.85989</v>
      </c>
      <c r="IB291">
        <v>1.85988</v>
      </c>
      <c r="IC291">
        <v>1.85849</v>
      </c>
      <c r="ID291">
        <v>1.85756</v>
      </c>
      <c r="IE291">
        <v>1.85237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-1.63</v>
      </c>
      <c r="IT291">
        <v>-0.2866</v>
      </c>
      <c r="IU291">
        <v>-0.7885906718864093</v>
      </c>
      <c r="IV291">
        <v>-0.0007240741224296705</v>
      </c>
      <c r="IW291">
        <v>1.394155135453638E-07</v>
      </c>
      <c r="IX291">
        <v>-7.009397865246837E-11</v>
      </c>
      <c r="IY291">
        <v>-0.2677907096197649</v>
      </c>
      <c r="IZ291">
        <v>-0.01839738240005131</v>
      </c>
      <c r="JA291">
        <v>0.0009886339832832726</v>
      </c>
      <c r="JB291">
        <v>-4.895939666473346E-06</v>
      </c>
      <c r="JC291">
        <v>3</v>
      </c>
      <c r="JD291">
        <v>2018</v>
      </c>
      <c r="JE291">
        <v>1</v>
      </c>
      <c r="JF291">
        <v>26</v>
      </c>
      <c r="JG291">
        <v>15796.9</v>
      </c>
      <c r="JH291">
        <v>15796.6</v>
      </c>
      <c r="JI291">
        <v>2.88818</v>
      </c>
      <c r="JJ291">
        <v>2.65137</v>
      </c>
      <c r="JK291">
        <v>1.49658</v>
      </c>
      <c r="JL291">
        <v>2.38159</v>
      </c>
      <c r="JM291">
        <v>1.54785</v>
      </c>
      <c r="JN291">
        <v>2.40479</v>
      </c>
      <c r="JO291">
        <v>45.9499</v>
      </c>
      <c r="JP291">
        <v>13.0813</v>
      </c>
      <c r="JQ291">
        <v>18</v>
      </c>
      <c r="JR291">
        <v>491.801</v>
      </c>
      <c r="JS291">
        <v>444.498</v>
      </c>
      <c r="JT291">
        <v>21.1574</v>
      </c>
      <c r="JU291">
        <v>32.4422</v>
      </c>
      <c r="JV291">
        <v>30.0013</v>
      </c>
      <c r="JW291">
        <v>32.3529</v>
      </c>
      <c r="JX291">
        <v>32.2799</v>
      </c>
      <c r="JY291">
        <v>57.9593</v>
      </c>
      <c r="JZ291">
        <v>35.6185</v>
      </c>
      <c r="KA291">
        <v>0</v>
      </c>
      <c r="KB291">
        <v>21.1115</v>
      </c>
      <c r="KC291">
        <v>1323.45</v>
      </c>
      <c r="KD291">
        <v>18.1555</v>
      </c>
      <c r="KE291">
        <v>100.083</v>
      </c>
      <c r="KF291">
        <v>99.8811</v>
      </c>
    </row>
    <row r="292" spans="1:292">
      <c r="A292">
        <v>272</v>
      </c>
      <c r="B292">
        <v>1686155871</v>
      </c>
      <c r="C292">
        <v>6620</v>
      </c>
      <c r="D292" t="s">
        <v>981</v>
      </c>
      <c r="E292" t="s">
        <v>982</v>
      </c>
      <c r="F292">
        <v>5</v>
      </c>
      <c r="G292" t="s">
        <v>824</v>
      </c>
      <c r="H292">
        <v>1686155863.214286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1332.653542801777</v>
      </c>
      <c r="AJ292">
        <v>1303.659212121212</v>
      </c>
      <c r="AK292">
        <v>3.427855462674167</v>
      </c>
      <c r="AL292">
        <v>66.85982906046087</v>
      </c>
      <c r="AM292">
        <f>(AO292 - AN292 + DX292*1E3/(8.314*(DZ292+273.15)) * AQ292/DW292 * AP292) * DW292/(100*DK292) * 1000/(1000 - AO292)</f>
        <v>0</v>
      </c>
      <c r="AN292">
        <v>18.09640430648671</v>
      </c>
      <c r="AO292">
        <v>19.22353454545454</v>
      </c>
      <c r="AP292">
        <v>-0.0001579602738701796</v>
      </c>
      <c r="AQ292">
        <v>99.85709688366431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1.78</v>
      </c>
      <c r="DL292">
        <v>0.5</v>
      </c>
      <c r="DM292" t="s">
        <v>430</v>
      </c>
      <c r="DN292">
        <v>2</v>
      </c>
      <c r="DO292" t="b">
        <v>1</v>
      </c>
      <c r="DP292">
        <v>1686155863.214286</v>
      </c>
      <c r="DQ292">
        <v>1254.148928571429</v>
      </c>
      <c r="DR292">
        <v>1292.239642857143</v>
      </c>
      <c r="DS292">
        <v>19.24793571428571</v>
      </c>
      <c r="DT292">
        <v>18.10228928571428</v>
      </c>
      <c r="DU292">
        <v>1255.765357142857</v>
      </c>
      <c r="DV292">
        <v>19.53433928571428</v>
      </c>
      <c r="DW292">
        <v>500.0091071428571</v>
      </c>
      <c r="DX292">
        <v>90.70215357142855</v>
      </c>
      <c r="DY292">
        <v>0.09999145000000001</v>
      </c>
      <c r="DZ292">
        <v>26.69177142857143</v>
      </c>
      <c r="EA292">
        <v>28.06588928571429</v>
      </c>
      <c r="EB292">
        <v>999.9000000000002</v>
      </c>
      <c r="EC292">
        <v>0</v>
      </c>
      <c r="ED292">
        <v>0</v>
      </c>
      <c r="EE292">
        <v>10006.15964285714</v>
      </c>
      <c r="EF292">
        <v>0</v>
      </c>
      <c r="EG292">
        <v>356.0489285714287</v>
      </c>
      <c r="EH292">
        <v>-38.09189642857142</v>
      </c>
      <c r="EI292">
        <v>1278.762857142857</v>
      </c>
      <c r="EJ292">
        <v>1316.063571428571</v>
      </c>
      <c r="EK292">
        <v>1.145648214285714</v>
      </c>
      <c r="EL292">
        <v>1292.239642857143</v>
      </c>
      <c r="EM292">
        <v>18.10228928571428</v>
      </c>
      <c r="EN292">
        <v>1.745829642857142</v>
      </c>
      <c r="EO292">
        <v>1.641915357142857</v>
      </c>
      <c r="EP292">
        <v>15.31002142857143</v>
      </c>
      <c r="EQ292">
        <v>14.35792142857143</v>
      </c>
      <c r="ER292">
        <v>1999.986071428572</v>
      </c>
      <c r="ES292">
        <v>0.9800037857142856</v>
      </c>
      <c r="ET292">
        <v>0.01999594285714285</v>
      </c>
      <c r="EU292">
        <v>0</v>
      </c>
      <c r="EV292">
        <v>236.1683928571428</v>
      </c>
      <c r="EW292">
        <v>5.00078</v>
      </c>
      <c r="EX292">
        <v>11306.57857142857</v>
      </c>
      <c r="EY292">
        <v>16379.53214285714</v>
      </c>
      <c r="EZ292">
        <v>43.46174999999999</v>
      </c>
      <c r="FA292">
        <v>45.04439285714285</v>
      </c>
      <c r="FB292">
        <v>43.79678571428571</v>
      </c>
      <c r="FC292">
        <v>44.48203571428571</v>
      </c>
      <c r="FD292">
        <v>44.20739285714286</v>
      </c>
      <c r="FE292">
        <v>1955.090357142857</v>
      </c>
      <c r="FF292">
        <v>39.89357142857143</v>
      </c>
      <c r="FG292">
        <v>0</v>
      </c>
      <c r="FH292">
        <v>1686155864.5</v>
      </c>
      <c r="FI292">
        <v>0</v>
      </c>
      <c r="FJ292">
        <v>236.1763076923077</v>
      </c>
      <c r="FK292">
        <v>0.7515213671264704</v>
      </c>
      <c r="FL292">
        <v>-3824.892302483505</v>
      </c>
      <c r="FM292">
        <v>11277.50384615385</v>
      </c>
      <c r="FN292">
        <v>15</v>
      </c>
      <c r="FO292">
        <v>0</v>
      </c>
      <c r="FP292" t="s">
        <v>431</v>
      </c>
      <c r="FQ292">
        <v>1685208052.5</v>
      </c>
      <c r="FR292">
        <v>1685208070</v>
      </c>
      <c r="FS292">
        <v>0</v>
      </c>
      <c r="FT292">
        <v>0.013</v>
      </c>
      <c r="FU292">
        <v>-0.005</v>
      </c>
      <c r="FV292">
        <v>-0.464</v>
      </c>
      <c r="FW292">
        <v>-0.401</v>
      </c>
      <c r="FX292">
        <v>420</v>
      </c>
      <c r="FY292">
        <v>0</v>
      </c>
      <c r="FZ292">
        <v>0.03</v>
      </c>
      <c r="GA292">
        <v>0.02</v>
      </c>
      <c r="GB292">
        <v>-38.1203975</v>
      </c>
      <c r="GC292">
        <v>0.5605024390245283</v>
      </c>
      <c r="GD292">
        <v>0.09761701308557869</v>
      </c>
      <c r="GE292">
        <v>0</v>
      </c>
      <c r="GF292">
        <v>1.15178475</v>
      </c>
      <c r="GG292">
        <v>-0.1121974108818011</v>
      </c>
      <c r="GH292">
        <v>0.01093948604539995</v>
      </c>
      <c r="GI292">
        <v>1</v>
      </c>
      <c r="GJ292">
        <v>1</v>
      </c>
      <c r="GK292">
        <v>2</v>
      </c>
      <c r="GL292" t="s">
        <v>439</v>
      </c>
      <c r="GM292">
        <v>3.10187</v>
      </c>
      <c r="GN292">
        <v>2.75808</v>
      </c>
      <c r="GO292">
        <v>0.186749</v>
      </c>
      <c r="GP292">
        <v>0.190074</v>
      </c>
      <c r="GQ292">
        <v>0.09343</v>
      </c>
      <c r="GR292">
        <v>0.0890157</v>
      </c>
      <c r="GS292">
        <v>20847.1</v>
      </c>
      <c r="GT292">
        <v>20436.8</v>
      </c>
      <c r="GU292">
        <v>26192.6</v>
      </c>
      <c r="GV292">
        <v>25586.4</v>
      </c>
      <c r="GW292">
        <v>38113.4</v>
      </c>
      <c r="GX292">
        <v>35377.3</v>
      </c>
      <c r="GY292">
        <v>45794</v>
      </c>
      <c r="GZ292">
        <v>42006.9</v>
      </c>
      <c r="HA292">
        <v>1.8447</v>
      </c>
      <c r="HB292">
        <v>1.74935</v>
      </c>
      <c r="HC292">
        <v>-0.0529215</v>
      </c>
      <c r="HD292">
        <v>0</v>
      </c>
      <c r="HE292">
        <v>28.9187</v>
      </c>
      <c r="HF292">
        <v>999.9</v>
      </c>
      <c r="HG292">
        <v>29.9</v>
      </c>
      <c r="HH292">
        <v>44</v>
      </c>
      <c r="HI292">
        <v>30.172</v>
      </c>
      <c r="HJ292">
        <v>62.7207</v>
      </c>
      <c r="HK292">
        <v>27.5401</v>
      </c>
      <c r="HL292">
        <v>1</v>
      </c>
      <c r="HM292">
        <v>0.437807</v>
      </c>
      <c r="HN292">
        <v>6.44536</v>
      </c>
      <c r="HO292">
        <v>20.1846</v>
      </c>
      <c r="HP292">
        <v>5.2134</v>
      </c>
      <c r="HQ292">
        <v>11.9815</v>
      </c>
      <c r="HR292">
        <v>4.9636</v>
      </c>
      <c r="HS292">
        <v>3.27425</v>
      </c>
      <c r="HT292">
        <v>9999</v>
      </c>
      <c r="HU292">
        <v>9999</v>
      </c>
      <c r="HV292">
        <v>9999</v>
      </c>
      <c r="HW292">
        <v>58.6</v>
      </c>
      <c r="HX292">
        <v>1.86398</v>
      </c>
      <c r="HY292">
        <v>1.8602</v>
      </c>
      <c r="HZ292">
        <v>1.85852</v>
      </c>
      <c r="IA292">
        <v>1.85989</v>
      </c>
      <c r="IB292">
        <v>1.85987</v>
      </c>
      <c r="IC292">
        <v>1.85847</v>
      </c>
      <c r="ID292">
        <v>1.85756</v>
      </c>
      <c r="IE292">
        <v>1.85241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-1.64</v>
      </c>
      <c r="IT292">
        <v>-0.2868</v>
      </c>
      <c r="IU292">
        <v>-0.7885906718864093</v>
      </c>
      <c r="IV292">
        <v>-0.0007240741224296705</v>
      </c>
      <c r="IW292">
        <v>1.394155135453638E-07</v>
      </c>
      <c r="IX292">
        <v>-7.009397865246837E-11</v>
      </c>
      <c r="IY292">
        <v>-0.2677907096197649</v>
      </c>
      <c r="IZ292">
        <v>-0.01839738240005131</v>
      </c>
      <c r="JA292">
        <v>0.0009886339832832726</v>
      </c>
      <c r="JB292">
        <v>-4.895939666473346E-06</v>
      </c>
      <c r="JC292">
        <v>3</v>
      </c>
      <c r="JD292">
        <v>2018</v>
      </c>
      <c r="JE292">
        <v>1</v>
      </c>
      <c r="JF292">
        <v>26</v>
      </c>
      <c r="JG292">
        <v>15797</v>
      </c>
      <c r="JH292">
        <v>15796.7</v>
      </c>
      <c r="JI292">
        <v>2.91626</v>
      </c>
      <c r="JJ292">
        <v>2.64648</v>
      </c>
      <c r="JK292">
        <v>1.49658</v>
      </c>
      <c r="JL292">
        <v>2.38159</v>
      </c>
      <c r="JM292">
        <v>1.54785</v>
      </c>
      <c r="JN292">
        <v>2.46948</v>
      </c>
      <c r="JO292">
        <v>45.9499</v>
      </c>
      <c r="JP292">
        <v>13.0901</v>
      </c>
      <c r="JQ292">
        <v>18</v>
      </c>
      <c r="JR292">
        <v>491.757</v>
      </c>
      <c r="JS292">
        <v>444.595</v>
      </c>
      <c r="JT292">
        <v>21.0913</v>
      </c>
      <c r="JU292">
        <v>32.4517</v>
      </c>
      <c r="JV292">
        <v>30.0012</v>
      </c>
      <c r="JW292">
        <v>32.3593</v>
      </c>
      <c r="JX292">
        <v>32.2869</v>
      </c>
      <c r="JY292">
        <v>58.5241</v>
      </c>
      <c r="JZ292">
        <v>35.6185</v>
      </c>
      <c r="KA292">
        <v>0</v>
      </c>
      <c r="KB292">
        <v>21.0505</v>
      </c>
      <c r="KC292">
        <v>1336.81</v>
      </c>
      <c r="KD292">
        <v>18.1858</v>
      </c>
      <c r="KE292">
        <v>100.08</v>
      </c>
      <c r="KF292">
        <v>99.8793</v>
      </c>
    </row>
    <row r="293" spans="1:292">
      <c r="A293">
        <v>273</v>
      </c>
      <c r="B293">
        <v>1686155876</v>
      </c>
      <c r="C293">
        <v>6625</v>
      </c>
      <c r="D293" t="s">
        <v>983</v>
      </c>
      <c r="E293" t="s">
        <v>984</v>
      </c>
      <c r="F293">
        <v>5</v>
      </c>
      <c r="G293" t="s">
        <v>824</v>
      </c>
      <c r="H293">
        <v>1686155868.5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1349.790979016872</v>
      </c>
      <c r="AJ293">
        <v>1320.706848484848</v>
      </c>
      <c r="AK293">
        <v>3.420331633570826</v>
      </c>
      <c r="AL293">
        <v>66.85982906046087</v>
      </c>
      <c r="AM293">
        <f>(AO293 - AN293 + DX293*1E3/(8.314*(DZ293+273.15)) * AQ293/DW293 * AP293) * DW293/(100*DK293) * 1000/(1000 - AO293)</f>
        <v>0</v>
      </c>
      <c r="AN293">
        <v>18.09041155913924</v>
      </c>
      <c r="AO293">
        <v>19.2072018181818</v>
      </c>
      <c r="AP293">
        <v>-0.0001415287542849435</v>
      </c>
      <c r="AQ293">
        <v>99.85709688366431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1.78</v>
      </c>
      <c r="DL293">
        <v>0.5</v>
      </c>
      <c r="DM293" t="s">
        <v>430</v>
      </c>
      <c r="DN293">
        <v>2</v>
      </c>
      <c r="DO293" t="b">
        <v>1</v>
      </c>
      <c r="DP293">
        <v>1686155868.5</v>
      </c>
      <c r="DQ293">
        <v>1271.86037037037</v>
      </c>
      <c r="DR293">
        <v>1309.944074074074</v>
      </c>
      <c r="DS293">
        <v>19.23005925925926</v>
      </c>
      <c r="DT293">
        <v>18.09619259259259</v>
      </c>
      <c r="DU293">
        <v>1273.488148148148</v>
      </c>
      <c r="DV293">
        <v>19.51672962962963</v>
      </c>
      <c r="DW293">
        <v>500.0041481481482</v>
      </c>
      <c r="DX293">
        <v>90.70222222222225</v>
      </c>
      <c r="DY293">
        <v>0.09997998888888888</v>
      </c>
      <c r="DZ293">
        <v>26.68007777777778</v>
      </c>
      <c r="EA293">
        <v>28.0558962962963</v>
      </c>
      <c r="EB293">
        <v>999.9000000000001</v>
      </c>
      <c r="EC293">
        <v>0</v>
      </c>
      <c r="ED293">
        <v>0</v>
      </c>
      <c r="EE293">
        <v>10005.43888888889</v>
      </c>
      <c r="EF293">
        <v>0</v>
      </c>
      <c r="EG293">
        <v>344.7497037037037</v>
      </c>
      <c r="EH293">
        <v>-38.08518518518518</v>
      </c>
      <c r="EI293">
        <v>1296.798148148148</v>
      </c>
      <c r="EJ293">
        <v>1334.085925925926</v>
      </c>
      <c r="EK293">
        <v>1.133873703703704</v>
      </c>
      <c r="EL293">
        <v>1309.944074074074</v>
      </c>
      <c r="EM293">
        <v>18.09619259259259</v>
      </c>
      <c r="EN293">
        <v>1.74420962962963</v>
      </c>
      <c r="EO293">
        <v>1.641363703703704</v>
      </c>
      <c r="EP293">
        <v>15.29557407407408</v>
      </c>
      <c r="EQ293">
        <v>14.35272222222222</v>
      </c>
      <c r="ER293">
        <v>1999.974074074074</v>
      </c>
      <c r="ES293">
        <v>0.9799987777777778</v>
      </c>
      <c r="ET293">
        <v>0.02000115555555555</v>
      </c>
      <c r="EU293">
        <v>0</v>
      </c>
      <c r="EV293">
        <v>236.2714814814815</v>
      </c>
      <c r="EW293">
        <v>5.00078</v>
      </c>
      <c r="EX293">
        <v>10983.92222222222</v>
      </c>
      <c r="EY293">
        <v>16379.40370370371</v>
      </c>
      <c r="EZ293">
        <v>43.49048148148147</v>
      </c>
      <c r="FA293">
        <v>45.07148148148148</v>
      </c>
      <c r="FB293">
        <v>43.79151851851851</v>
      </c>
      <c r="FC293">
        <v>44.49751851851852</v>
      </c>
      <c r="FD293">
        <v>44.17103703703702</v>
      </c>
      <c r="FE293">
        <v>1955.068148148148</v>
      </c>
      <c r="FF293">
        <v>39.90370370370371</v>
      </c>
      <c r="FG293">
        <v>0</v>
      </c>
      <c r="FH293">
        <v>1686155869.3</v>
      </c>
      <c r="FI293">
        <v>0</v>
      </c>
      <c r="FJ293">
        <v>236.2491153846154</v>
      </c>
      <c r="FK293">
        <v>0.4194529938328843</v>
      </c>
      <c r="FL293">
        <v>-5463.569235574574</v>
      </c>
      <c r="FM293">
        <v>10981.79230769231</v>
      </c>
      <c r="FN293">
        <v>15</v>
      </c>
      <c r="FO293">
        <v>0</v>
      </c>
      <c r="FP293" t="s">
        <v>431</v>
      </c>
      <c r="FQ293">
        <v>1685208052.5</v>
      </c>
      <c r="FR293">
        <v>1685208070</v>
      </c>
      <c r="FS293">
        <v>0</v>
      </c>
      <c r="FT293">
        <v>0.013</v>
      </c>
      <c r="FU293">
        <v>-0.005</v>
      </c>
      <c r="FV293">
        <v>-0.464</v>
      </c>
      <c r="FW293">
        <v>-0.401</v>
      </c>
      <c r="FX293">
        <v>420</v>
      </c>
      <c r="FY293">
        <v>0</v>
      </c>
      <c r="FZ293">
        <v>0.03</v>
      </c>
      <c r="GA293">
        <v>0.02</v>
      </c>
      <c r="GB293">
        <v>-38.11166829268293</v>
      </c>
      <c r="GC293">
        <v>0.1370696864111193</v>
      </c>
      <c r="GD293">
        <v>0.09630686584704246</v>
      </c>
      <c r="GE293">
        <v>0</v>
      </c>
      <c r="GF293">
        <v>1.141547317073171</v>
      </c>
      <c r="GG293">
        <v>-0.1307962369337988</v>
      </c>
      <c r="GH293">
        <v>0.0129290670865586</v>
      </c>
      <c r="GI293">
        <v>1</v>
      </c>
      <c r="GJ293">
        <v>1</v>
      </c>
      <c r="GK293">
        <v>2</v>
      </c>
      <c r="GL293" t="s">
        <v>439</v>
      </c>
      <c r="GM293">
        <v>3.10187</v>
      </c>
      <c r="GN293">
        <v>2.75808</v>
      </c>
      <c r="GO293">
        <v>0.188239</v>
      </c>
      <c r="GP293">
        <v>0.191535</v>
      </c>
      <c r="GQ293">
        <v>0.09337760000000001</v>
      </c>
      <c r="GR293">
        <v>0.0890053</v>
      </c>
      <c r="GS293">
        <v>20808.5</v>
      </c>
      <c r="GT293">
        <v>20399.4</v>
      </c>
      <c r="GU293">
        <v>26192.2</v>
      </c>
      <c r="GV293">
        <v>25585.8</v>
      </c>
      <c r="GW293">
        <v>38115.1</v>
      </c>
      <c r="GX293">
        <v>35377.4</v>
      </c>
      <c r="GY293">
        <v>45793.1</v>
      </c>
      <c r="GZ293">
        <v>42006.3</v>
      </c>
      <c r="HA293">
        <v>1.8448</v>
      </c>
      <c r="HB293">
        <v>1.74937</v>
      </c>
      <c r="HC293">
        <v>-0.0550598</v>
      </c>
      <c r="HD293">
        <v>0</v>
      </c>
      <c r="HE293">
        <v>28.9386</v>
      </c>
      <c r="HF293">
        <v>999.9</v>
      </c>
      <c r="HG293">
        <v>29.9</v>
      </c>
      <c r="HH293">
        <v>44</v>
      </c>
      <c r="HI293">
        <v>30.1725</v>
      </c>
      <c r="HJ293">
        <v>62.8807</v>
      </c>
      <c r="HK293">
        <v>27.4239</v>
      </c>
      <c r="HL293">
        <v>1</v>
      </c>
      <c r="HM293">
        <v>0.43889</v>
      </c>
      <c r="HN293">
        <v>6.48167</v>
      </c>
      <c r="HO293">
        <v>20.1832</v>
      </c>
      <c r="HP293">
        <v>5.2131</v>
      </c>
      <c r="HQ293">
        <v>11.9812</v>
      </c>
      <c r="HR293">
        <v>4.9635</v>
      </c>
      <c r="HS293">
        <v>3.27418</v>
      </c>
      <c r="HT293">
        <v>9999</v>
      </c>
      <c r="HU293">
        <v>9999</v>
      </c>
      <c r="HV293">
        <v>9999</v>
      </c>
      <c r="HW293">
        <v>58.6</v>
      </c>
      <c r="HX293">
        <v>1.86398</v>
      </c>
      <c r="HY293">
        <v>1.8602</v>
      </c>
      <c r="HZ293">
        <v>1.85854</v>
      </c>
      <c r="IA293">
        <v>1.85989</v>
      </c>
      <c r="IB293">
        <v>1.85987</v>
      </c>
      <c r="IC293">
        <v>1.8585</v>
      </c>
      <c r="ID293">
        <v>1.85756</v>
      </c>
      <c r="IE293">
        <v>1.85241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-1.65</v>
      </c>
      <c r="IT293">
        <v>-0.287</v>
      </c>
      <c r="IU293">
        <v>-0.7885906718864093</v>
      </c>
      <c r="IV293">
        <v>-0.0007240741224296705</v>
      </c>
      <c r="IW293">
        <v>1.394155135453638E-07</v>
      </c>
      <c r="IX293">
        <v>-7.009397865246837E-11</v>
      </c>
      <c r="IY293">
        <v>-0.2677907096197649</v>
      </c>
      <c r="IZ293">
        <v>-0.01839738240005131</v>
      </c>
      <c r="JA293">
        <v>0.0009886339832832726</v>
      </c>
      <c r="JB293">
        <v>-4.895939666473346E-06</v>
      </c>
      <c r="JC293">
        <v>3</v>
      </c>
      <c r="JD293">
        <v>2018</v>
      </c>
      <c r="JE293">
        <v>1</v>
      </c>
      <c r="JF293">
        <v>26</v>
      </c>
      <c r="JG293">
        <v>15797.1</v>
      </c>
      <c r="JH293">
        <v>15796.8</v>
      </c>
      <c r="JI293">
        <v>2.948</v>
      </c>
      <c r="JJ293">
        <v>2.64893</v>
      </c>
      <c r="JK293">
        <v>1.49658</v>
      </c>
      <c r="JL293">
        <v>2.38159</v>
      </c>
      <c r="JM293">
        <v>1.54785</v>
      </c>
      <c r="JN293">
        <v>2.49023</v>
      </c>
      <c r="JO293">
        <v>45.9499</v>
      </c>
      <c r="JP293">
        <v>13.0901</v>
      </c>
      <c r="JQ293">
        <v>18</v>
      </c>
      <c r="JR293">
        <v>491.864</v>
      </c>
      <c r="JS293">
        <v>444.65</v>
      </c>
      <c r="JT293">
        <v>21.0327</v>
      </c>
      <c r="JU293">
        <v>32.4624</v>
      </c>
      <c r="JV293">
        <v>30.0011</v>
      </c>
      <c r="JW293">
        <v>32.3657</v>
      </c>
      <c r="JX293">
        <v>32.2926</v>
      </c>
      <c r="JY293">
        <v>59.1405</v>
      </c>
      <c r="JZ293">
        <v>35.3346</v>
      </c>
      <c r="KA293">
        <v>0</v>
      </c>
      <c r="KB293">
        <v>20.9975</v>
      </c>
      <c r="KC293">
        <v>1356.85</v>
      </c>
      <c r="KD293">
        <v>18.2225</v>
      </c>
      <c r="KE293">
        <v>100.079</v>
      </c>
      <c r="KF293">
        <v>99.8775</v>
      </c>
    </row>
    <row r="294" spans="1:292">
      <c r="A294">
        <v>274</v>
      </c>
      <c r="B294">
        <v>1686155881</v>
      </c>
      <c r="C294">
        <v>6630</v>
      </c>
      <c r="D294" t="s">
        <v>985</v>
      </c>
      <c r="E294" t="s">
        <v>986</v>
      </c>
      <c r="F294">
        <v>5</v>
      </c>
      <c r="G294" t="s">
        <v>824</v>
      </c>
      <c r="H294">
        <v>1686155873.214286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1366.948071053736</v>
      </c>
      <c r="AJ294">
        <v>1337.887272727272</v>
      </c>
      <c r="AK294">
        <v>3.436231830958686</v>
      </c>
      <c r="AL294">
        <v>66.85982906046087</v>
      </c>
      <c r="AM294">
        <f>(AO294 - AN294 + DX294*1E3/(8.314*(DZ294+273.15)) * AQ294/DW294 * AP294) * DW294/(100*DK294) * 1000/(1000 - AO294)</f>
        <v>0</v>
      </c>
      <c r="AN294">
        <v>18.10806089580458</v>
      </c>
      <c r="AO294">
        <v>19.19625696969697</v>
      </c>
      <c r="AP294">
        <v>-0.0001044616893843719</v>
      </c>
      <c r="AQ294">
        <v>99.85709688366431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1.78</v>
      </c>
      <c r="DL294">
        <v>0.5</v>
      </c>
      <c r="DM294" t="s">
        <v>430</v>
      </c>
      <c r="DN294">
        <v>2</v>
      </c>
      <c r="DO294" t="b">
        <v>1</v>
      </c>
      <c r="DP294">
        <v>1686155873.214286</v>
      </c>
      <c r="DQ294">
        <v>1287.691785714286</v>
      </c>
      <c r="DR294">
        <v>1325.789285714286</v>
      </c>
      <c r="DS294">
        <v>19.21486071428571</v>
      </c>
      <c r="DT294">
        <v>18.09937142857143</v>
      </c>
      <c r="DU294">
        <v>1289.33</v>
      </c>
      <c r="DV294">
        <v>19.50174642857143</v>
      </c>
      <c r="DW294">
        <v>500.0018571428572</v>
      </c>
      <c r="DX294">
        <v>90.702175</v>
      </c>
      <c r="DY294">
        <v>0.09999753571428573</v>
      </c>
      <c r="DZ294">
        <v>26.66566071428571</v>
      </c>
      <c r="EA294">
        <v>28.0488</v>
      </c>
      <c r="EB294">
        <v>999.9000000000002</v>
      </c>
      <c r="EC294">
        <v>0</v>
      </c>
      <c r="ED294">
        <v>0</v>
      </c>
      <c r="EE294">
        <v>10004.2375</v>
      </c>
      <c r="EF294">
        <v>0</v>
      </c>
      <c r="EG294">
        <v>330.0111785714286</v>
      </c>
      <c r="EH294">
        <v>-38.09914285714285</v>
      </c>
      <c r="EI294">
        <v>1312.918214285714</v>
      </c>
      <c r="EJ294">
        <v>1350.227142857143</v>
      </c>
      <c r="EK294">
        <v>1.115493928571428</v>
      </c>
      <c r="EL294">
        <v>1325.789285714286</v>
      </c>
      <c r="EM294">
        <v>18.09937142857143</v>
      </c>
      <c r="EN294">
        <v>1.74283</v>
      </c>
      <c r="EO294">
        <v>1.641651071428571</v>
      </c>
      <c r="EP294">
        <v>15.28325357142857</v>
      </c>
      <c r="EQ294">
        <v>14.355425</v>
      </c>
      <c r="ER294">
        <v>1999.978928571428</v>
      </c>
      <c r="ES294">
        <v>0.9799956071428573</v>
      </c>
      <c r="ET294">
        <v>0.02000446785714286</v>
      </c>
      <c r="EU294">
        <v>0</v>
      </c>
      <c r="EV294">
        <v>236.28025</v>
      </c>
      <c r="EW294">
        <v>5.00078</v>
      </c>
      <c r="EX294">
        <v>10680.32142857143</v>
      </c>
      <c r="EY294">
        <v>16379.43214285714</v>
      </c>
      <c r="EZ294">
        <v>43.49975</v>
      </c>
      <c r="FA294">
        <v>45.08899999999999</v>
      </c>
      <c r="FB294">
        <v>43.82117857142857</v>
      </c>
      <c r="FC294">
        <v>44.51321428571428</v>
      </c>
      <c r="FD294">
        <v>44.16492857142857</v>
      </c>
      <c r="FE294">
        <v>1955.066785714285</v>
      </c>
      <c r="FF294">
        <v>39.90928571428572</v>
      </c>
      <c r="FG294">
        <v>0</v>
      </c>
      <c r="FH294">
        <v>1686155874.1</v>
      </c>
      <c r="FI294">
        <v>0</v>
      </c>
      <c r="FJ294">
        <v>236.2616538461539</v>
      </c>
      <c r="FK294">
        <v>0.02574358718529386</v>
      </c>
      <c r="FL294">
        <v>-2445.44274053315</v>
      </c>
      <c r="FM294">
        <v>10681.56153846154</v>
      </c>
      <c r="FN294">
        <v>15</v>
      </c>
      <c r="FO294">
        <v>0</v>
      </c>
      <c r="FP294" t="s">
        <v>431</v>
      </c>
      <c r="FQ294">
        <v>1685208052.5</v>
      </c>
      <c r="FR294">
        <v>1685208070</v>
      </c>
      <c r="FS294">
        <v>0</v>
      </c>
      <c r="FT294">
        <v>0.013</v>
      </c>
      <c r="FU294">
        <v>-0.005</v>
      </c>
      <c r="FV294">
        <v>-0.464</v>
      </c>
      <c r="FW294">
        <v>-0.401</v>
      </c>
      <c r="FX294">
        <v>420</v>
      </c>
      <c r="FY294">
        <v>0</v>
      </c>
      <c r="FZ294">
        <v>0.03</v>
      </c>
      <c r="GA294">
        <v>0.02</v>
      </c>
      <c r="GB294">
        <v>-38.10054390243902</v>
      </c>
      <c r="GC294">
        <v>-0.04226132404179186</v>
      </c>
      <c r="GD294">
        <v>0.09345680115610641</v>
      </c>
      <c r="GE294">
        <v>1</v>
      </c>
      <c r="GF294">
        <v>1.126330975609756</v>
      </c>
      <c r="GG294">
        <v>-0.2001777700348402</v>
      </c>
      <c r="GH294">
        <v>0.02134803341658202</v>
      </c>
      <c r="GI294">
        <v>1</v>
      </c>
      <c r="GJ294">
        <v>2</v>
      </c>
      <c r="GK294">
        <v>2</v>
      </c>
      <c r="GL294" t="s">
        <v>432</v>
      </c>
      <c r="GM294">
        <v>3.10188</v>
      </c>
      <c r="GN294">
        <v>2.75817</v>
      </c>
      <c r="GO294">
        <v>0.189716</v>
      </c>
      <c r="GP294">
        <v>0.192992</v>
      </c>
      <c r="GQ294">
        <v>0.0933426</v>
      </c>
      <c r="GR294">
        <v>0.0891739</v>
      </c>
      <c r="GS294">
        <v>20770.1</v>
      </c>
      <c r="GT294">
        <v>20362.3</v>
      </c>
      <c r="GU294">
        <v>26191.5</v>
      </c>
      <c r="GV294">
        <v>25585.5</v>
      </c>
      <c r="GW294">
        <v>38115.9</v>
      </c>
      <c r="GX294">
        <v>35370.4</v>
      </c>
      <c r="GY294">
        <v>45792.1</v>
      </c>
      <c r="GZ294">
        <v>42005.5</v>
      </c>
      <c r="HA294">
        <v>1.84495</v>
      </c>
      <c r="HB294">
        <v>1.74937</v>
      </c>
      <c r="HC294">
        <v>-0.0570565</v>
      </c>
      <c r="HD294">
        <v>0</v>
      </c>
      <c r="HE294">
        <v>28.9578</v>
      </c>
      <c r="HF294">
        <v>999.9</v>
      </c>
      <c r="HG294">
        <v>29.9</v>
      </c>
      <c r="HH294">
        <v>44</v>
      </c>
      <c r="HI294">
        <v>30.1709</v>
      </c>
      <c r="HJ294">
        <v>62.7107</v>
      </c>
      <c r="HK294">
        <v>27.3197</v>
      </c>
      <c r="HL294">
        <v>1</v>
      </c>
      <c r="HM294">
        <v>0.439947</v>
      </c>
      <c r="HN294">
        <v>6.49044</v>
      </c>
      <c r="HO294">
        <v>20.1832</v>
      </c>
      <c r="HP294">
        <v>5.21355</v>
      </c>
      <c r="HQ294">
        <v>11.9804</v>
      </c>
      <c r="HR294">
        <v>4.96355</v>
      </c>
      <c r="HS294">
        <v>3.27415</v>
      </c>
      <c r="HT294">
        <v>9999</v>
      </c>
      <c r="HU294">
        <v>9999</v>
      </c>
      <c r="HV294">
        <v>9999</v>
      </c>
      <c r="HW294">
        <v>58.6</v>
      </c>
      <c r="HX294">
        <v>1.86396</v>
      </c>
      <c r="HY294">
        <v>1.86018</v>
      </c>
      <c r="HZ294">
        <v>1.85852</v>
      </c>
      <c r="IA294">
        <v>1.85989</v>
      </c>
      <c r="IB294">
        <v>1.85985</v>
      </c>
      <c r="IC294">
        <v>1.85846</v>
      </c>
      <c r="ID294">
        <v>1.85757</v>
      </c>
      <c r="IE294">
        <v>1.8524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-1.66</v>
      </c>
      <c r="IT294">
        <v>-0.2872</v>
      </c>
      <c r="IU294">
        <v>-0.7885906718864093</v>
      </c>
      <c r="IV294">
        <v>-0.0007240741224296705</v>
      </c>
      <c r="IW294">
        <v>1.394155135453638E-07</v>
      </c>
      <c r="IX294">
        <v>-7.009397865246837E-11</v>
      </c>
      <c r="IY294">
        <v>-0.2677907096197649</v>
      </c>
      <c r="IZ294">
        <v>-0.01839738240005131</v>
      </c>
      <c r="JA294">
        <v>0.0009886339832832726</v>
      </c>
      <c r="JB294">
        <v>-4.895939666473346E-06</v>
      </c>
      <c r="JC294">
        <v>3</v>
      </c>
      <c r="JD294">
        <v>2018</v>
      </c>
      <c r="JE294">
        <v>1</v>
      </c>
      <c r="JF294">
        <v>26</v>
      </c>
      <c r="JG294">
        <v>15797.1</v>
      </c>
      <c r="JH294">
        <v>15796.9</v>
      </c>
      <c r="JI294">
        <v>2.97607</v>
      </c>
      <c r="JJ294">
        <v>2.65503</v>
      </c>
      <c r="JK294">
        <v>1.49658</v>
      </c>
      <c r="JL294">
        <v>2.38159</v>
      </c>
      <c r="JM294">
        <v>1.54785</v>
      </c>
      <c r="JN294">
        <v>2.45728</v>
      </c>
      <c r="JO294">
        <v>45.921</v>
      </c>
      <c r="JP294">
        <v>13.0901</v>
      </c>
      <c r="JQ294">
        <v>18</v>
      </c>
      <c r="JR294">
        <v>492.001</v>
      </c>
      <c r="JS294">
        <v>444.696</v>
      </c>
      <c r="JT294">
        <v>20.9813</v>
      </c>
      <c r="JU294">
        <v>32.4733</v>
      </c>
      <c r="JV294">
        <v>30.0011</v>
      </c>
      <c r="JW294">
        <v>32.3721</v>
      </c>
      <c r="JX294">
        <v>32.2991</v>
      </c>
      <c r="JY294">
        <v>59.6955</v>
      </c>
      <c r="JZ294">
        <v>35.0549</v>
      </c>
      <c r="KA294">
        <v>0</v>
      </c>
      <c r="KB294">
        <v>20.9572</v>
      </c>
      <c r="KC294">
        <v>1370.21</v>
      </c>
      <c r="KD294">
        <v>18.253</v>
      </c>
      <c r="KE294">
        <v>100.076</v>
      </c>
      <c r="KF294">
        <v>99.8758</v>
      </c>
    </row>
    <row r="295" spans="1:292">
      <c r="A295">
        <v>275</v>
      </c>
      <c r="B295">
        <v>1686155886</v>
      </c>
      <c r="C295">
        <v>6635</v>
      </c>
      <c r="D295" t="s">
        <v>987</v>
      </c>
      <c r="E295" t="s">
        <v>988</v>
      </c>
      <c r="F295">
        <v>5</v>
      </c>
      <c r="G295" t="s">
        <v>824</v>
      </c>
      <c r="H295">
        <v>1686155878.5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1383.987659635336</v>
      </c>
      <c r="AJ295">
        <v>1354.906181818182</v>
      </c>
      <c r="AK295">
        <v>3.412592834075431</v>
      </c>
      <c r="AL295">
        <v>66.85982906046087</v>
      </c>
      <c r="AM295">
        <f>(AO295 - AN295 + DX295*1E3/(8.314*(DZ295+273.15)) * AQ295/DW295 * AP295) * DW295/(100*DK295) * 1000/(1000 - AO295)</f>
        <v>0</v>
      </c>
      <c r="AN295">
        <v>18.15270808096639</v>
      </c>
      <c r="AO295">
        <v>19.20645515151515</v>
      </c>
      <c r="AP295">
        <v>5.782038425544259E-05</v>
      </c>
      <c r="AQ295">
        <v>99.85709688366431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1.78</v>
      </c>
      <c r="DL295">
        <v>0.5</v>
      </c>
      <c r="DM295" t="s">
        <v>430</v>
      </c>
      <c r="DN295">
        <v>2</v>
      </c>
      <c r="DO295" t="b">
        <v>1</v>
      </c>
      <c r="DP295">
        <v>1686155878.5</v>
      </c>
      <c r="DQ295">
        <v>1305.416666666667</v>
      </c>
      <c r="DR295">
        <v>1343.534814814815</v>
      </c>
      <c r="DS295">
        <v>19.20448148148148</v>
      </c>
      <c r="DT295">
        <v>18.12274814814815</v>
      </c>
      <c r="DU295">
        <v>1307.067777777778</v>
      </c>
      <c r="DV295">
        <v>19.49151481481481</v>
      </c>
      <c r="DW295">
        <v>500.0114814814814</v>
      </c>
      <c r="DX295">
        <v>90.70145185185184</v>
      </c>
      <c r="DY295">
        <v>0.09999523703703703</v>
      </c>
      <c r="DZ295">
        <v>26.64797777777778</v>
      </c>
      <c r="EA295">
        <v>28.03425925925926</v>
      </c>
      <c r="EB295">
        <v>999.9000000000001</v>
      </c>
      <c r="EC295">
        <v>0</v>
      </c>
      <c r="ED295">
        <v>0</v>
      </c>
      <c r="EE295">
        <v>10006.65296296296</v>
      </c>
      <c r="EF295">
        <v>0</v>
      </c>
      <c r="EG295">
        <v>269.0664814814814</v>
      </c>
      <c r="EH295">
        <v>-38.11935555555555</v>
      </c>
      <c r="EI295">
        <v>1330.975925925926</v>
      </c>
      <c r="EJ295">
        <v>1368.332962962963</v>
      </c>
      <c r="EK295">
        <v>1.081737592592593</v>
      </c>
      <c r="EL295">
        <v>1343.534814814815</v>
      </c>
      <c r="EM295">
        <v>18.12274814814815</v>
      </c>
      <c r="EN295">
        <v>1.741874074074074</v>
      </c>
      <c r="EO295">
        <v>1.643758518518519</v>
      </c>
      <c r="EP295">
        <v>15.27471111111111</v>
      </c>
      <c r="EQ295">
        <v>14.37522592592593</v>
      </c>
      <c r="ER295">
        <v>2000.003703703704</v>
      </c>
      <c r="ES295">
        <v>0.9799968518518519</v>
      </c>
      <c r="ET295">
        <v>0.02000316666666667</v>
      </c>
      <c r="EU295">
        <v>0</v>
      </c>
      <c r="EV295">
        <v>236.2964444444444</v>
      </c>
      <c r="EW295">
        <v>5.00078</v>
      </c>
      <c r="EX295">
        <v>10732.51481481482</v>
      </c>
      <c r="EY295">
        <v>16379.64074074074</v>
      </c>
      <c r="EZ295">
        <v>43.50437037037037</v>
      </c>
      <c r="FA295">
        <v>45.09925925925926</v>
      </c>
      <c r="FB295">
        <v>43.8261851851852</v>
      </c>
      <c r="FC295">
        <v>44.53914814814814</v>
      </c>
      <c r="FD295">
        <v>44.17562962962962</v>
      </c>
      <c r="FE295">
        <v>1955.093333333333</v>
      </c>
      <c r="FF295">
        <v>39.90740740740742</v>
      </c>
      <c r="FG295">
        <v>0</v>
      </c>
      <c r="FH295">
        <v>1686155879.5</v>
      </c>
      <c r="FI295">
        <v>0</v>
      </c>
      <c r="FJ295">
        <v>236.27452</v>
      </c>
      <c r="FK295">
        <v>-0.7735384701851302</v>
      </c>
      <c r="FL295">
        <v>3579.984609386257</v>
      </c>
      <c r="FM295">
        <v>10754.924</v>
      </c>
      <c r="FN295">
        <v>15</v>
      </c>
      <c r="FO295">
        <v>0</v>
      </c>
      <c r="FP295" t="s">
        <v>431</v>
      </c>
      <c r="FQ295">
        <v>1685208052.5</v>
      </c>
      <c r="FR295">
        <v>1685208070</v>
      </c>
      <c r="FS295">
        <v>0</v>
      </c>
      <c r="FT295">
        <v>0.013</v>
      </c>
      <c r="FU295">
        <v>-0.005</v>
      </c>
      <c r="FV295">
        <v>-0.464</v>
      </c>
      <c r="FW295">
        <v>-0.401</v>
      </c>
      <c r="FX295">
        <v>420</v>
      </c>
      <c r="FY295">
        <v>0</v>
      </c>
      <c r="FZ295">
        <v>0.03</v>
      </c>
      <c r="GA295">
        <v>0.02</v>
      </c>
      <c r="GB295">
        <v>-38.08833658536586</v>
      </c>
      <c r="GC295">
        <v>-0.3127630662020487</v>
      </c>
      <c r="GD295">
        <v>0.07051485142342058</v>
      </c>
      <c r="GE295">
        <v>0</v>
      </c>
      <c r="GF295">
        <v>1.101157317073171</v>
      </c>
      <c r="GG295">
        <v>-0.3557105226480831</v>
      </c>
      <c r="GH295">
        <v>0.03749982016375675</v>
      </c>
      <c r="GI295">
        <v>1</v>
      </c>
      <c r="GJ295">
        <v>1</v>
      </c>
      <c r="GK295">
        <v>2</v>
      </c>
      <c r="GL295" t="s">
        <v>439</v>
      </c>
      <c r="GM295">
        <v>3.10195</v>
      </c>
      <c r="GN295">
        <v>2.7583</v>
      </c>
      <c r="GO295">
        <v>0.19118</v>
      </c>
      <c r="GP295">
        <v>0.194432</v>
      </c>
      <c r="GQ295">
        <v>0.0933882</v>
      </c>
      <c r="GR295">
        <v>0.089508</v>
      </c>
      <c r="GS295">
        <v>20732.1</v>
      </c>
      <c r="GT295">
        <v>20325.7</v>
      </c>
      <c r="GU295">
        <v>26191.1</v>
      </c>
      <c r="GV295">
        <v>25585.3</v>
      </c>
      <c r="GW295">
        <v>38113.3</v>
      </c>
      <c r="GX295">
        <v>35357.2</v>
      </c>
      <c r="GY295">
        <v>45791</v>
      </c>
      <c r="GZ295">
        <v>42005</v>
      </c>
      <c r="HA295">
        <v>1.84492</v>
      </c>
      <c r="HB295">
        <v>1.74925</v>
      </c>
      <c r="HC295">
        <v>-0.0584275</v>
      </c>
      <c r="HD295">
        <v>0</v>
      </c>
      <c r="HE295">
        <v>28.9746</v>
      </c>
      <c r="HF295">
        <v>999.9</v>
      </c>
      <c r="HG295">
        <v>29.9</v>
      </c>
      <c r="HH295">
        <v>44</v>
      </c>
      <c r="HI295">
        <v>30.1728</v>
      </c>
      <c r="HJ295">
        <v>62.6307</v>
      </c>
      <c r="HK295">
        <v>27.2716</v>
      </c>
      <c r="HL295">
        <v>1</v>
      </c>
      <c r="HM295">
        <v>0.440661</v>
      </c>
      <c r="HN295">
        <v>6.4539</v>
      </c>
      <c r="HO295">
        <v>20.1851</v>
      </c>
      <c r="HP295">
        <v>5.2137</v>
      </c>
      <c r="HQ295">
        <v>11.9812</v>
      </c>
      <c r="HR295">
        <v>4.96365</v>
      </c>
      <c r="HS295">
        <v>3.2743</v>
      </c>
      <c r="HT295">
        <v>9999</v>
      </c>
      <c r="HU295">
        <v>9999</v>
      </c>
      <c r="HV295">
        <v>9999</v>
      </c>
      <c r="HW295">
        <v>58.6</v>
      </c>
      <c r="HX295">
        <v>1.86395</v>
      </c>
      <c r="HY295">
        <v>1.86019</v>
      </c>
      <c r="HZ295">
        <v>1.85852</v>
      </c>
      <c r="IA295">
        <v>1.85989</v>
      </c>
      <c r="IB295">
        <v>1.85987</v>
      </c>
      <c r="IC295">
        <v>1.85851</v>
      </c>
      <c r="ID295">
        <v>1.85756</v>
      </c>
      <c r="IE295">
        <v>1.85239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-1.67</v>
      </c>
      <c r="IT295">
        <v>-0.2869</v>
      </c>
      <c r="IU295">
        <v>-0.7885906718864093</v>
      </c>
      <c r="IV295">
        <v>-0.0007240741224296705</v>
      </c>
      <c r="IW295">
        <v>1.394155135453638E-07</v>
      </c>
      <c r="IX295">
        <v>-7.009397865246837E-11</v>
      </c>
      <c r="IY295">
        <v>-0.2677907096197649</v>
      </c>
      <c r="IZ295">
        <v>-0.01839738240005131</v>
      </c>
      <c r="JA295">
        <v>0.0009886339832832726</v>
      </c>
      <c r="JB295">
        <v>-4.895939666473346E-06</v>
      </c>
      <c r="JC295">
        <v>3</v>
      </c>
      <c r="JD295">
        <v>2018</v>
      </c>
      <c r="JE295">
        <v>1</v>
      </c>
      <c r="JF295">
        <v>26</v>
      </c>
      <c r="JG295">
        <v>15797.2</v>
      </c>
      <c r="JH295">
        <v>15796.9</v>
      </c>
      <c r="JI295">
        <v>3.00659</v>
      </c>
      <c r="JJ295">
        <v>2.65625</v>
      </c>
      <c r="JK295">
        <v>1.49658</v>
      </c>
      <c r="JL295">
        <v>2.38159</v>
      </c>
      <c r="JM295">
        <v>1.54785</v>
      </c>
      <c r="JN295">
        <v>2.42188</v>
      </c>
      <c r="JO295">
        <v>45.921</v>
      </c>
      <c r="JP295">
        <v>13.0813</v>
      </c>
      <c r="JQ295">
        <v>18</v>
      </c>
      <c r="JR295">
        <v>492.038</v>
      </c>
      <c r="JS295">
        <v>444.661</v>
      </c>
      <c r="JT295">
        <v>20.9411</v>
      </c>
      <c r="JU295">
        <v>32.484</v>
      </c>
      <c r="JV295">
        <v>30.0009</v>
      </c>
      <c r="JW295">
        <v>32.3793</v>
      </c>
      <c r="JX295">
        <v>32.3053</v>
      </c>
      <c r="JY295">
        <v>60.3104</v>
      </c>
      <c r="JZ295">
        <v>35.0549</v>
      </c>
      <c r="KA295">
        <v>0</v>
      </c>
      <c r="KB295">
        <v>20.9341</v>
      </c>
      <c r="KC295">
        <v>1390.24</v>
      </c>
      <c r="KD295">
        <v>18.266</v>
      </c>
      <c r="KE295">
        <v>100.074</v>
      </c>
      <c r="KF295">
        <v>99.8749</v>
      </c>
    </row>
    <row r="296" spans="1:292">
      <c r="A296">
        <v>276</v>
      </c>
      <c r="B296">
        <v>1686155891</v>
      </c>
      <c r="C296">
        <v>6640</v>
      </c>
      <c r="D296" t="s">
        <v>989</v>
      </c>
      <c r="E296" t="s">
        <v>990</v>
      </c>
      <c r="F296">
        <v>5</v>
      </c>
      <c r="G296" t="s">
        <v>824</v>
      </c>
      <c r="H296">
        <v>1686155883.214286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1401.175078483838</v>
      </c>
      <c r="AJ296">
        <v>1371.969939393939</v>
      </c>
      <c r="AK296">
        <v>3.393457067230483</v>
      </c>
      <c r="AL296">
        <v>66.85982906046087</v>
      </c>
      <c r="AM296">
        <f>(AO296 - AN296 + DX296*1E3/(8.314*(DZ296+273.15)) * AQ296/DW296 * AP296) * DW296/(100*DK296) * 1000/(1000 - AO296)</f>
        <v>0</v>
      </c>
      <c r="AN296">
        <v>18.27638492127385</v>
      </c>
      <c r="AO296">
        <v>19.25564363636363</v>
      </c>
      <c r="AP296">
        <v>0.01069130011987937</v>
      </c>
      <c r="AQ296">
        <v>99.85709688366431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1.78</v>
      </c>
      <c r="DL296">
        <v>0.5</v>
      </c>
      <c r="DM296" t="s">
        <v>430</v>
      </c>
      <c r="DN296">
        <v>2</v>
      </c>
      <c r="DO296" t="b">
        <v>1</v>
      </c>
      <c r="DP296">
        <v>1686155883.214286</v>
      </c>
      <c r="DQ296">
        <v>1321.236428571428</v>
      </c>
      <c r="DR296">
        <v>1359.318571428572</v>
      </c>
      <c r="DS296">
        <v>19.21154285714286</v>
      </c>
      <c r="DT296">
        <v>18.18034642857143</v>
      </c>
      <c r="DU296">
        <v>1322.9</v>
      </c>
      <c r="DV296">
        <v>19.498475</v>
      </c>
      <c r="DW296">
        <v>500.0155</v>
      </c>
      <c r="DX296">
        <v>90.70085714285715</v>
      </c>
      <c r="DY296">
        <v>0.09998759642857144</v>
      </c>
      <c r="DZ296">
        <v>26.63195357142857</v>
      </c>
      <c r="EA296">
        <v>28.02366428571428</v>
      </c>
      <c r="EB296">
        <v>999.9000000000002</v>
      </c>
      <c r="EC296">
        <v>0</v>
      </c>
      <c r="ED296">
        <v>0</v>
      </c>
      <c r="EE296">
        <v>10009.025</v>
      </c>
      <c r="EF296">
        <v>0</v>
      </c>
      <c r="EG296">
        <v>245.8785</v>
      </c>
      <c r="EH296">
        <v>-38.08323214285714</v>
      </c>
      <c r="EI296">
        <v>1347.115357142857</v>
      </c>
      <c r="EJ296">
        <v>1384.489642857143</v>
      </c>
      <c r="EK296">
        <v>1.031199785714286</v>
      </c>
      <c r="EL296">
        <v>1359.318571428572</v>
      </c>
      <c r="EM296">
        <v>18.18034642857143</v>
      </c>
      <c r="EN296">
        <v>1.742502857142857</v>
      </c>
      <c r="EO296">
        <v>1.648972142857143</v>
      </c>
      <c r="EP296">
        <v>15.28033571428571</v>
      </c>
      <c r="EQ296">
        <v>14.42411785714286</v>
      </c>
      <c r="ER296">
        <v>2000.0175</v>
      </c>
      <c r="ES296">
        <v>0.9800013571428572</v>
      </c>
      <c r="ET296">
        <v>0.01999847500000001</v>
      </c>
      <c r="EU296">
        <v>0</v>
      </c>
      <c r="EV296">
        <v>236.2959642857143</v>
      </c>
      <c r="EW296">
        <v>5.00078</v>
      </c>
      <c r="EX296">
        <v>11000.82857142857</v>
      </c>
      <c r="EY296">
        <v>16379.78928571428</v>
      </c>
      <c r="EZ296">
        <v>43.50646428571429</v>
      </c>
      <c r="FA296">
        <v>45.10917857142857</v>
      </c>
      <c r="FB296">
        <v>43.83239285714285</v>
      </c>
      <c r="FC296">
        <v>44.54435714285713</v>
      </c>
      <c r="FD296">
        <v>44.2475</v>
      </c>
      <c r="FE296">
        <v>1955.116428571428</v>
      </c>
      <c r="FF296">
        <v>39.8982142857143</v>
      </c>
      <c r="FG296">
        <v>0</v>
      </c>
      <c r="FH296">
        <v>1686155884.3</v>
      </c>
      <c r="FI296">
        <v>0</v>
      </c>
      <c r="FJ296">
        <v>236.28288</v>
      </c>
      <c r="FK296">
        <v>0.05530768259178106</v>
      </c>
      <c r="FL296">
        <v>5229.476933879971</v>
      </c>
      <c r="FM296">
        <v>11046.164</v>
      </c>
      <c r="FN296">
        <v>15</v>
      </c>
      <c r="FO296">
        <v>0</v>
      </c>
      <c r="FP296" t="s">
        <v>431</v>
      </c>
      <c r="FQ296">
        <v>1685208052.5</v>
      </c>
      <c r="FR296">
        <v>1685208070</v>
      </c>
      <c r="FS296">
        <v>0</v>
      </c>
      <c r="FT296">
        <v>0.013</v>
      </c>
      <c r="FU296">
        <v>-0.005</v>
      </c>
      <c r="FV296">
        <v>-0.464</v>
      </c>
      <c r="FW296">
        <v>-0.401</v>
      </c>
      <c r="FX296">
        <v>420</v>
      </c>
      <c r="FY296">
        <v>0</v>
      </c>
      <c r="FZ296">
        <v>0.03</v>
      </c>
      <c r="GA296">
        <v>0.02</v>
      </c>
      <c r="GB296">
        <v>-38.09231707317073</v>
      </c>
      <c r="GC296">
        <v>0.2821986062717326</v>
      </c>
      <c r="GD296">
        <v>0.06630465128237721</v>
      </c>
      <c r="GE296">
        <v>0</v>
      </c>
      <c r="GF296">
        <v>1.059287731707317</v>
      </c>
      <c r="GG296">
        <v>-0.6112606829268274</v>
      </c>
      <c r="GH296">
        <v>0.06259595938102122</v>
      </c>
      <c r="GI296">
        <v>0</v>
      </c>
      <c r="GJ296">
        <v>0</v>
      </c>
      <c r="GK296">
        <v>2</v>
      </c>
      <c r="GL296" t="s">
        <v>486</v>
      </c>
      <c r="GM296">
        <v>3.10189</v>
      </c>
      <c r="GN296">
        <v>2.75804</v>
      </c>
      <c r="GO296">
        <v>0.192625</v>
      </c>
      <c r="GP296">
        <v>0.195869</v>
      </c>
      <c r="GQ296">
        <v>0.0935523</v>
      </c>
      <c r="GR296">
        <v>0.08968139999999999</v>
      </c>
      <c r="GS296">
        <v>20694.5</v>
      </c>
      <c r="GT296">
        <v>20289.1</v>
      </c>
      <c r="GU296">
        <v>26190.5</v>
      </c>
      <c r="GV296">
        <v>25584.9</v>
      </c>
      <c r="GW296">
        <v>38105.9</v>
      </c>
      <c r="GX296">
        <v>35350.3</v>
      </c>
      <c r="GY296">
        <v>45790.3</v>
      </c>
      <c r="GZ296">
        <v>42004.6</v>
      </c>
      <c r="HA296">
        <v>1.84425</v>
      </c>
      <c r="HB296">
        <v>1.74923</v>
      </c>
      <c r="HC296">
        <v>-0.0605509</v>
      </c>
      <c r="HD296">
        <v>0</v>
      </c>
      <c r="HE296">
        <v>28.9895</v>
      </c>
      <c r="HF296">
        <v>999.9</v>
      </c>
      <c r="HG296">
        <v>29.9</v>
      </c>
      <c r="HH296">
        <v>44</v>
      </c>
      <c r="HI296">
        <v>30.1711</v>
      </c>
      <c r="HJ296">
        <v>62.7007</v>
      </c>
      <c r="HK296">
        <v>27.3758</v>
      </c>
      <c r="HL296">
        <v>1</v>
      </c>
      <c r="HM296">
        <v>0.44126</v>
      </c>
      <c r="HN296">
        <v>6.40903</v>
      </c>
      <c r="HO296">
        <v>20.1869</v>
      </c>
      <c r="HP296">
        <v>5.21205</v>
      </c>
      <c r="HQ296">
        <v>11.9818</v>
      </c>
      <c r="HR296">
        <v>4.9634</v>
      </c>
      <c r="HS296">
        <v>3.27418</v>
      </c>
      <c r="HT296">
        <v>9999</v>
      </c>
      <c r="HU296">
        <v>9999</v>
      </c>
      <c r="HV296">
        <v>9999</v>
      </c>
      <c r="HW296">
        <v>58.6</v>
      </c>
      <c r="HX296">
        <v>1.86395</v>
      </c>
      <c r="HY296">
        <v>1.86017</v>
      </c>
      <c r="HZ296">
        <v>1.85852</v>
      </c>
      <c r="IA296">
        <v>1.85989</v>
      </c>
      <c r="IB296">
        <v>1.85984</v>
      </c>
      <c r="IC296">
        <v>1.8585</v>
      </c>
      <c r="ID296">
        <v>1.85757</v>
      </c>
      <c r="IE296">
        <v>1.85239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-1.68</v>
      </c>
      <c r="IT296">
        <v>-0.2862</v>
      </c>
      <c r="IU296">
        <v>-0.7885906718864093</v>
      </c>
      <c r="IV296">
        <v>-0.0007240741224296705</v>
      </c>
      <c r="IW296">
        <v>1.394155135453638E-07</v>
      </c>
      <c r="IX296">
        <v>-7.009397865246837E-11</v>
      </c>
      <c r="IY296">
        <v>-0.2677907096197649</v>
      </c>
      <c r="IZ296">
        <v>-0.01839738240005131</v>
      </c>
      <c r="JA296">
        <v>0.0009886339832832726</v>
      </c>
      <c r="JB296">
        <v>-4.895939666473346E-06</v>
      </c>
      <c r="JC296">
        <v>3</v>
      </c>
      <c r="JD296">
        <v>2018</v>
      </c>
      <c r="JE296">
        <v>1</v>
      </c>
      <c r="JF296">
        <v>26</v>
      </c>
      <c r="JG296">
        <v>15797.3</v>
      </c>
      <c r="JH296">
        <v>15797</v>
      </c>
      <c r="JI296">
        <v>3.03345</v>
      </c>
      <c r="JJ296">
        <v>2.65503</v>
      </c>
      <c r="JK296">
        <v>1.49658</v>
      </c>
      <c r="JL296">
        <v>2.38159</v>
      </c>
      <c r="JM296">
        <v>1.54785</v>
      </c>
      <c r="JN296">
        <v>2.38037</v>
      </c>
      <c r="JO296">
        <v>45.921</v>
      </c>
      <c r="JP296">
        <v>13.0813</v>
      </c>
      <c r="JQ296">
        <v>18</v>
      </c>
      <c r="JR296">
        <v>491.682</v>
      </c>
      <c r="JS296">
        <v>444.695</v>
      </c>
      <c r="JT296">
        <v>20.9176</v>
      </c>
      <c r="JU296">
        <v>32.4955</v>
      </c>
      <c r="JV296">
        <v>30.0007</v>
      </c>
      <c r="JW296">
        <v>32.3864</v>
      </c>
      <c r="JX296">
        <v>32.3124</v>
      </c>
      <c r="JY296">
        <v>60.861</v>
      </c>
      <c r="JZ296">
        <v>35.0549</v>
      </c>
      <c r="KA296">
        <v>0</v>
      </c>
      <c r="KB296">
        <v>20.9163</v>
      </c>
      <c r="KC296">
        <v>1403.6</v>
      </c>
      <c r="KD296">
        <v>18.2425</v>
      </c>
      <c r="KE296">
        <v>100.072</v>
      </c>
      <c r="KF296">
        <v>99.8737</v>
      </c>
    </row>
    <row r="297" spans="1:292">
      <c r="A297">
        <v>277</v>
      </c>
      <c r="B297">
        <v>1686155896</v>
      </c>
      <c r="C297">
        <v>6645</v>
      </c>
      <c r="D297" t="s">
        <v>991</v>
      </c>
      <c r="E297" t="s">
        <v>992</v>
      </c>
      <c r="F297">
        <v>5</v>
      </c>
      <c r="G297" t="s">
        <v>824</v>
      </c>
      <c r="H297">
        <v>1686155888.5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1418.192420095707</v>
      </c>
      <c r="AJ297">
        <v>1388.961333333333</v>
      </c>
      <c r="AK297">
        <v>3.39066666666657</v>
      </c>
      <c r="AL297">
        <v>66.85982906046087</v>
      </c>
      <c r="AM297">
        <f>(AO297 - AN297 + DX297*1E3/(8.314*(DZ297+273.15)) * AQ297/DW297 * AP297) * DW297/(100*DK297) * 1000/(1000 - AO297)</f>
        <v>0</v>
      </c>
      <c r="AN297">
        <v>18.28229744338714</v>
      </c>
      <c r="AO297">
        <v>19.28855393939394</v>
      </c>
      <c r="AP297">
        <v>0.006884172486893938</v>
      </c>
      <c r="AQ297">
        <v>99.85709688366431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1.78</v>
      </c>
      <c r="DL297">
        <v>0.5</v>
      </c>
      <c r="DM297" t="s">
        <v>430</v>
      </c>
      <c r="DN297">
        <v>2</v>
      </c>
      <c r="DO297" t="b">
        <v>1</v>
      </c>
      <c r="DP297">
        <v>1686155888.5</v>
      </c>
      <c r="DQ297">
        <v>1338.880740740741</v>
      </c>
      <c r="DR297">
        <v>1376.971851851852</v>
      </c>
      <c r="DS297">
        <v>19.23787777777778</v>
      </c>
      <c r="DT297">
        <v>18.24051481481482</v>
      </c>
      <c r="DU297">
        <v>1340.558148148148</v>
      </c>
      <c r="DV297">
        <v>19.52443703703703</v>
      </c>
      <c r="DW297">
        <v>500.0219259259259</v>
      </c>
      <c r="DX297">
        <v>90.70094444444443</v>
      </c>
      <c r="DY297">
        <v>0.1000138444444445</v>
      </c>
      <c r="DZ297">
        <v>26.61415555555556</v>
      </c>
      <c r="EA297">
        <v>28.00986666666666</v>
      </c>
      <c r="EB297">
        <v>999.9000000000001</v>
      </c>
      <c r="EC297">
        <v>0</v>
      </c>
      <c r="ED297">
        <v>0</v>
      </c>
      <c r="EE297">
        <v>10004.91851851852</v>
      </c>
      <c r="EF297">
        <v>0</v>
      </c>
      <c r="EG297">
        <v>221.1824074074074</v>
      </c>
      <c r="EH297">
        <v>-38.09217407407408</v>
      </c>
      <c r="EI297">
        <v>1365.142962962963</v>
      </c>
      <c r="EJ297">
        <v>1402.555555555556</v>
      </c>
      <c r="EK297">
        <v>0.9973741111111112</v>
      </c>
      <c r="EL297">
        <v>1376.971851851852</v>
      </c>
      <c r="EM297">
        <v>18.24051481481482</v>
      </c>
      <c r="EN297">
        <v>1.744894074074074</v>
      </c>
      <c r="EO297">
        <v>1.654431111111111</v>
      </c>
      <c r="EP297">
        <v>15.30167777777778</v>
      </c>
      <c r="EQ297">
        <v>14.47528148148148</v>
      </c>
      <c r="ER297">
        <v>2000.027037037037</v>
      </c>
      <c r="ES297">
        <v>0.9800051111111111</v>
      </c>
      <c r="ET297">
        <v>0.01999456296296296</v>
      </c>
      <c r="EU297">
        <v>0</v>
      </c>
      <c r="EV297">
        <v>236.3267777777778</v>
      </c>
      <c r="EW297">
        <v>5.00078</v>
      </c>
      <c r="EX297">
        <v>11370.75555555556</v>
      </c>
      <c r="EY297">
        <v>16379.9</v>
      </c>
      <c r="EZ297">
        <v>43.51144444444445</v>
      </c>
      <c r="FA297">
        <v>45.12485185185186</v>
      </c>
      <c r="FB297">
        <v>43.83548148148147</v>
      </c>
      <c r="FC297">
        <v>44.55751851851851</v>
      </c>
      <c r="FD297">
        <v>44.22659259259259</v>
      </c>
      <c r="FE297">
        <v>1955.133703703704</v>
      </c>
      <c r="FF297">
        <v>39.89185185185186</v>
      </c>
      <c r="FG297">
        <v>0</v>
      </c>
      <c r="FH297">
        <v>1686155889.1</v>
      </c>
      <c r="FI297">
        <v>0</v>
      </c>
      <c r="FJ297">
        <v>236.31112</v>
      </c>
      <c r="FK297">
        <v>0.1758461386359043</v>
      </c>
      <c r="FL297">
        <v>2615.669235457141</v>
      </c>
      <c r="FM297">
        <v>11373.708</v>
      </c>
      <c r="FN297">
        <v>15</v>
      </c>
      <c r="FO297">
        <v>0</v>
      </c>
      <c r="FP297" t="s">
        <v>431</v>
      </c>
      <c r="FQ297">
        <v>1685208052.5</v>
      </c>
      <c r="FR297">
        <v>1685208070</v>
      </c>
      <c r="FS297">
        <v>0</v>
      </c>
      <c r="FT297">
        <v>0.013</v>
      </c>
      <c r="FU297">
        <v>-0.005</v>
      </c>
      <c r="FV297">
        <v>-0.464</v>
      </c>
      <c r="FW297">
        <v>-0.401</v>
      </c>
      <c r="FX297">
        <v>420</v>
      </c>
      <c r="FY297">
        <v>0</v>
      </c>
      <c r="FZ297">
        <v>0.03</v>
      </c>
      <c r="GA297">
        <v>0.02</v>
      </c>
      <c r="GB297">
        <v>-38.09309756097561</v>
      </c>
      <c r="GC297">
        <v>-0.06075261324050429</v>
      </c>
      <c r="GD297">
        <v>0.0604392639614149</v>
      </c>
      <c r="GE297">
        <v>1</v>
      </c>
      <c r="GF297">
        <v>1.026153536585366</v>
      </c>
      <c r="GG297">
        <v>-0.4725992613240385</v>
      </c>
      <c r="GH297">
        <v>0.05417669501218937</v>
      </c>
      <c r="GI297">
        <v>1</v>
      </c>
      <c r="GJ297">
        <v>2</v>
      </c>
      <c r="GK297">
        <v>2</v>
      </c>
      <c r="GL297" t="s">
        <v>432</v>
      </c>
      <c r="GM297">
        <v>3.10184</v>
      </c>
      <c r="GN297">
        <v>2.75806</v>
      </c>
      <c r="GO297">
        <v>0.194057</v>
      </c>
      <c r="GP297">
        <v>0.197283</v>
      </c>
      <c r="GQ297">
        <v>0.0936553</v>
      </c>
      <c r="GR297">
        <v>0.0896771</v>
      </c>
      <c r="GS297">
        <v>20657.3</v>
      </c>
      <c r="GT297">
        <v>20253.1</v>
      </c>
      <c r="GU297">
        <v>26189.9</v>
      </c>
      <c r="GV297">
        <v>25584.6</v>
      </c>
      <c r="GW297">
        <v>38101.3</v>
      </c>
      <c r="GX297">
        <v>35350</v>
      </c>
      <c r="GY297">
        <v>45789.6</v>
      </c>
      <c r="GZ297">
        <v>42003.9</v>
      </c>
      <c r="HA297">
        <v>1.84445</v>
      </c>
      <c r="HB297">
        <v>1.7492</v>
      </c>
      <c r="HC297">
        <v>-0.0615641</v>
      </c>
      <c r="HD297">
        <v>0</v>
      </c>
      <c r="HE297">
        <v>29.0007</v>
      </c>
      <c r="HF297">
        <v>999.9</v>
      </c>
      <c r="HG297">
        <v>29.9</v>
      </c>
      <c r="HH297">
        <v>44</v>
      </c>
      <c r="HI297">
        <v>30.1669</v>
      </c>
      <c r="HJ297">
        <v>62.4407</v>
      </c>
      <c r="HK297">
        <v>27.52</v>
      </c>
      <c r="HL297">
        <v>1</v>
      </c>
      <c r="HM297">
        <v>0.441865</v>
      </c>
      <c r="HN297">
        <v>6.34023</v>
      </c>
      <c r="HO297">
        <v>20.1896</v>
      </c>
      <c r="HP297">
        <v>5.2125</v>
      </c>
      <c r="HQ297">
        <v>11.9819</v>
      </c>
      <c r="HR297">
        <v>4.96335</v>
      </c>
      <c r="HS297">
        <v>3.27423</v>
      </c>
      <c r="HT297">
        <v>9999</v>
      </c>
      <c r="HU297">
        <v>9999</v>
      </c>
      <c r="HV297">
        <v>9999</v>
      </c>
      <c r="HW297">
        <v>58.6</v>
      </c>
      <c r="HX297">
        <v>1.86395</v>
      </c>
      <c r="HY297">
        <v>1.86018</v>
      </c>
      <c r="HZ297">
        <v>1.85852</v>
      </c>
      <c r="IA297">
        <v>1.85988</v>
      </c>
      <c r="IB297">
        <v>1.85987</v>
      </c>
      <c r="IC297">
        <v>1.85848</v>
      </c>
      <c r="ID297">
        <v>1.85756</v>
      </c>
      <c r="IE297">
        <v>1.85242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-1.7</v>
      </c>
      <c r="IT297">
        <v>-0.2858</v>
      </c>
      <c r="IU297">
        <v>-0.7885906718864093</v>
      </c>
      <c r="IV297">
        <v>-0.0007240741224296705</v>
      </c>
      <c r="IW297">
        <v>1.394155135453638E-07</v>
      </c>
      <c r="IX297">
        <v>-7.009397865246837E-11</v>
      </c>
      <c r="IY297">
        <v>-0.2677907096197649</v>
      </c>
      <c r="IZ297">
        <v>-0.01839738240005131</v>
      </c>
      <c r="JA297">
        <v>0.0009886339832832726</v>
      </c>
      <c r="JB297">
        <v>-4.895939666473346E-06</v>
      </c>
      <c r="JC297">
        <v>3</v>
      </c>
      <c r="JD297">
        <v>2018</v>
      </c>
      <c r="JE297">
        <v>1</v>
      </c>
      <c r="JF297">
        <v>26</v>
      </c>
      <c r="JG297">
        <v>15797.4</v>
      </c>
      <c r="JH297">
        <v>15797.1</v>
      </c>
      <c r="JI297">
        <v>3.06396</v>
      </c>
      <c r="JJ297">
        <v>2.64648</v>
      </c>
      <c r="JK297">
        <v>1.49658</v>
      </c>
      <c r="JL297">
        <v>2.38159</v>
      </c>
      <c r="JM297">
        <v>1.54785</v>
      </c>
      <c r="JN297">
        <v>2.4231</v>
      </c>
      <c r="JO297">
        <v>45.921</v>
      </c>
      <c r="JP297">
        <v>13.0813</v>
      </c>
      <c r="JQ297">
        <v>18</v>
      </c>
      <c r="JR297">
        <v>491.859</v>
      </c>
      <c r="JS297">
        <v>444.721</v>
      </c>
      <c r="JT297">
        <v>20.9023</v>
      </c>
      <c r="JU297">
        <v>32.5071</v>
      </c>
      <c r="JV297">
        <v>30.0007</v>
      </c>
      <c r="JW297">
        <v>32.3942</v>
      </c>
      <c r="JX297">
        <v>32.3182</v>
      </c>
      <c r="JY297">
        <v>61.4781</v>
      </c>
      <c r="JZ297">
        <v>35.0549</v>
      </c>
      <c r="KA297">
        <v>0</v>
      </c>
      <c r="KB297">
        <v>20.9145</v>
      </c>
      <c r="KC297">
        <v>1423.64</v>
      </c>
      <c r="KD297">
        <v>18.2332</v>
      </c>
      <c r="KE297">
        <v>100.071</v>
      </c>
      <c r="KF297">
        <v>99.8721</v>
      </c>
    </row>
    <row r="298" spans="1:292">
      <c r="A298">
        <v>278</v>
      </c>
      <c r="B298">
        <v>1686155901</v>
      </c>
      <c r="C298">
        <v>6650</v>
      </c>
      <c r="D298" t="s">
        <v>993</v>
      </c>
      <c r="E298" t="s">
        <v>994</v>
      </c>
      <c r="F298">
        <v>5</v>
      </c>
      <c r="G298" t="s">
        <v>824</v>
      </c>
      <c r="H298">
        <v>1686155893.214286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1435.347278909001</v>
      </c>
      <c r="AJ298">
        <v>1406.185454545455</v>
      </c>
      <c r="AK298">
        <v>3.447153579474612</v>
      </c>
      <c r="AL298">
        <v>66.85982906046087</v>
      </c>
      <c r="AM298">
        <f>(AO298 - AN298 + DX298*1E3/(8.314*(DZ298+273.15)) * AQ298/DW298 * AP298) * DW298/(100*DK298) * 1000/(1000 - AO298)</f>
        <v>0</v>
      </c>
      <c r="AN298">
        <v>18.28252696042181</v>
      </c>
      <c r="AO298">
        <v>19.30278848484848</v>
      </c>
      <c r="AP298">
        <v>0.001115347784908932</v>
      </c>
      <c r="AQ298">
        <v>99.85709688366431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1.78</v>
      </c>
      <c r="DL298">
        <v>0.5</v>
      </c>
      <c r="DM298" t="s">
        <v>430</v>
      </c>
      <c r="DN298">
        <v>2</v>
      </c>
      <c r="DO298" t="b">
        <v>1</v>
      </c>
      <c r="DP298">
        <v>1686155893.214286</v>
      </c>
      <c r="DQ298">
        <v>1354.635357142857</v>
      </c>
      <c r="DR298">
        <v>1392.770357142857</v>
      </c>
      <c r="DS298">
        <v>19.26764642857143</v>
      </c>
      <c r="DT298">
        <v>18.27707857142857</v>
      </c>
      <c r="DU298">
        <v>1356.325357142857</v>
      </c>
      <c r="DV298">
        <v>19.553775</v>
      </c>
      <c r="DW298">
        <v>500.0064285714286</v>
      </c>
      <c r="DX298">
        <v>90.70116428571431</v>
      </c>
      <c r="DY298">
        <v>0.09995980714285715</v>
      </c>
      <c r="DZ298">
        <v>26.59923928571428</v>
      </c>
      <c r="EA298">
        <v>28.00203928571429</v>
      </c>
      <c r="EB298">
        <v>999.9000000000002</v>
      </c>
      <c r="EC298">
        <v>0</v>
      </c>
      <c r="ED298">
        <v>0</v>
      </c>
      <c r="EE298">
        <v>10005.58571428571</v>
      </c>
      <c r="EF298">
        <v>0</v>
      </c>
      <c r="EG298">
        <v>217.9561785714286</v>
      </c>
      <c r="EH298">
        <v>-38.13510714285714</v>
      </c>
      <c r="EI298">
        <v>1381.249642857143</v>
      </c>
      <c r="EJ298">
        <v>1418.700357142857</v>
      </c>
      <c r="EK298">
        <v>0.9905757499999999</v>
      </c>
      <c r="EL298">
        <v>1392.770357142857</v>
      </c>
      <c r="EM298">
        <v>18.27707857142857</v>
      </c>
      <c r="EN298">
        <v>1.747597857142857</v>
      </c>
      <c r="EO298">
        <v>1.657750714285714</v>
      </c>
      <c r="EP298">
        <v>15.32579285714285</v>
      </c>
      <c r="EQ298">
        <v>14.50636785714286</v>
      </c>
      <c r="ER298">
        <v>2000.026785714286</v>
      </c>
      <c r="ES298">
        <v>0.9800065714285715</v>
      </c>
      <c r="ET298">
        <v>0.01999306071428571</v>
      </c>
      <c r="EU298">
        <v>0</v>
      </c>
      <c r="EV298">
        <v>236.3515</v>
      </c>
      <c r="EW298">
        <v>5.00078</v>
      </c>
      <c r="EX298">
        <v>11483.55714285714</v>
      </c>
      <c r="EY298">
        <v>16379.89642857143</v>
      </c>
      <c r="EZ298">
        <v>43.51553571428571</v>
      </c>
      <c r="FA298">
        <v>45.13828571428571</v>
      </c>
      <c r="FB298">
        <v>43.85471428571429</v>
      </c>
      <c r="FC298">
        <v>44.55546428571428</v>
      </c>
      <c r="FD298">
        <v>44.19167857142856</v>
      </c>
      <c r="FE298">
        <v>1955.136785714286</v>
      </c>
      <c r="FF298">
        <v>39.89000000000001</v>
      </c>
      <c r="FG298">
        <v>0</v>
      </c>
      <c r="FH298">
        <v>1686155894.5</v>
      </c>
      <c r="FI298">
        <v>0</v>
      </c>
      <c r="FJ298">
        <v>236.3542307692308</v>
      </c>
      <c r="FK298">
        <v>0.219145287872638</v>
      </c>
      <c r="FL298">
        <v>164.9743596645672</v>
      </c>
      <c r="FM298">
        <v>11483.41923076923</v>
      </c>
      <c r="FN298">
        <v>15</v>
      </c>
      <c r="FO298">
        <v>0</v>
      </c>
      <c r="FP298" t="s">
        <v>431</v>
      </c>
      <c r="FQ298">
        <v>1685208052.5</v>
      </c>
      <c r="FR298">
        <v>1685208070</v>
      </c>
      <c r="FS298">
        <v>0</v>
      </c>
      <c r="FT298">
        <v>0.013</v>
      </c>
      <c r="FU298">
        <v>-0.005</v>
      </c>
      <c r="FV298">
        <v>-0.464</v>
      </c>
      <c r="FW298">
        <v>-0.401</v>
      </c>
      <c r="FX298">
        <v>420</v>
      </c>
      <c r="FY298">
        <v>0</v>
      </c>
      <c r="FZ298">
        <v>0.03</v>
      </c>
      <c r="GA298">
        <v>0.02</v>
      </c>
      <c r="GB298">
        <v>-38.124995</v>
      </c>
      <c r="GC298">
        <v>-0.6242048780486892</v>
      </c>
      <c r="GD298">
        <v>0.08505968184163448</v>
      </c>
      <c r="GE298">
        <v>0</v>
      </c>
      <c r="GF298">
        <v>1.002163125</v>
      </c>
      <c r="GG298">
        <v>-0.04965490806754546</v>
      </c>
      <c r="GH298">
        <v>0.03074033335960063</v>
      </c>
      <c r="GI298">
        <v>1</v>
      </c>
      <c r="GJ298">
        <v>1</v>
      </c>
      <c r="GK298">
        <v>2</v>
      </c>
      <c r="GL298" t="s">
        <v>439</v>
      </c>
      <c r="GM298">
        <v>3.10179</v>
      </c>
      <c r="GN298">
        <v>2.75814</v>
      </c>
      <c r="GO298">
        <v>0.195496</v>
      </c>
      <c r="GP298">
        <v>0.198696</v>
      </c>
      <c r="GQ298">
        <v>0.0937004</v>
      </c>
      <c r="GR298">
        <v>0.0896797</v>
      </c>
      <c r="GS298">
        <v>20620</v>
      </c>
      <c r="GT298">
        <v>20216.9</v>
      </c>
      <c r="GU298">
        <v>26189.5</v>
      </c>
      <c r="GV298">
        <v>25584</v>
      </c>
      <c r="GW298">
        <v>38098.9</v>
      </c>
      <c r="GX298">
        <v>35349.5</v>
      </c>
      <c r="GY298">
        <v>45788.8</v>
      </c>
      <c r="GZ298">
        <v>42003.3</v>
      </c>
      <c r="HA298">
        <v>1.84417</v>
      </c>
      <c r="HB298">
        <v>1.74925</v>
      </c>
      <c r="HC298">
        <v>-0.0624657</v>
      </c>
      <c r="HD298">
        <v>0</v>
      </c>
      <c r="HE298">
        <v>29.0082</v>
      </c>
      <c r="HF298">
        <v>999.9</v>
      </c>
      <c r="HG298">
        <v>29.9</v>
      </c>
      <c r="HH298">
        <v>44</v>
      </c>
      <c r="HI298">
        <v>30.1716</v>
      </c>
      <c r="HJ298">
        <v>62.0307</v>
      </c>
      <c r="HK298">
        <v>27.5521</v>
      </c>
      <c r="HL298">
        <v>1</v>
      </c>
      <c r="HM298">
        <v>0.440788</v>
      </c>
      <c r="HN298">
        <v>4.85624</v>
      </c>
      <c r="HO298">
        <v>20.233</v>
      </c>
      <c r="HP298">
        <v>5.2116</v>
      </c>
      <c r="HQ298">
        <v>11.9807</v>
      </c>
      <c r="HR298">
        <v>4.9636</v>
      </c>
      <c r="HS298">
        <v>3.2741</v>
      </c>
      <c r="HT298">
        <v>9999</v>
      </c>
      <c r="HU298">
        <v>9999</v>
      </c>
      <c r="HV298">
        <v>9999</v>
      </c>
      <c r="HW298">
        <v>58.6</v>
      </c>
      <c r="HX298">
        <v>1.86399</v>
      </c>
      <c r="HY298">
        <v>1.86019</v>
      </c>
      <c r="HZ298">
        <v>1.85854</v>
      </c>
      <c r="IA298">
        <v>1.85989</v>
      </c>
      <c r="IB298">
        <v>1.85985</v>
      </c>
      <c r="IC298">
        <v>1.85848</v>
      </c>
      <c r="ID298">
        <v>1.85758</v>
      </c>
      <c r="IE298">
        <v>1.8524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-1.71</v>
      </c>
      <c r="IT298">
        <v>-0.2856</v>
      </c>
      <c r="IU298">
        <v>-0.7885906718864093</v>
      </c>
      <c r="IV298">
        <v>-0.0007240741224296705</v>
      </c>
      <c r="IW298">
        <v>1.394155135453638E-07</v>
      </c>
      <c r="IX298">
        <v>-7.009397865246837E-11</v>
      </c>
      <c r="IY298">
        <v>-0.2677907096197649</v>
      </c>
      <c r="IZ298">
        <v>-0.01839738240005131</v>
      </c>
      <c r="JA298">
        <v>0.0009886339832832726</v>
      </c>
      <c r="JB298">
        <v>-4.895939666473346E-06</v>
      </c>
      <c r="JC298">
        <v>3</v>
      </c>
      <c r="JD298">
        <v>2018</v>
      </c>
      <c r="JE298">
        <v>1</v>
      </c>
      <c r="JF298">
        <v>26</v>
      </c>
      <c r="JG298">
        <v>15797.5</v>
      </c>
      <c r="JH298">
        <v>15797.2</v>
      </c>
      <c r="JI298">
        <v>3.09082</v>
      </c>
      <c r="JJ298">
        <v>2.64893</v>
      </c>
      <c r="JK298">
        <v>1.49658</v>
      </c>
      <c r="JL298">
        <v>2.38159</v>
      </c>
      <c r="JM298">
        <v>1.54785</v>
      </c>
      <c r="JN298">
        <v>2.44751</v>
      </c>
      <c r="JO298">
        <v>45.921</v>
      </c>
      <c r="JP298">
        <v>13.1689</v>
      </c>
      <c r="JQ298">
        <v>18</v>
      </c>
      <c r="JR298">
        <v>491.745</v>
      </c>
      <c r="JS298">
        <v>444.8</v>
      </c>
      <c r="JT298">
        <v>20.9438</v>
      </c>
      <c r="JU298">
        <v>32.5186</v>
      </c>
      <c r="JV298">
        <v>29.9992</v>
      </c>
      <c r="JW298">
        <v>32.4014</v>
      </c>
      <c r="JX298">
        <v>32.3252</v>
      </c>
      <c r="JY298">
        <v>62.0188</v>
      </c>
      <c r="JZ298">
        <v>35.0549</v>
      </c>
      <c r="KA298">
        <v>0</v>
      </c>
      <c r="KB298">
        <v>21.4934</v>
      </c>
      <c r="KC298">
        <v>1436.99</v>
      </c>
      <c r="KD298">
        <v>18.2332</v>
      </c>
      <c r="KE298">
        <v>100.069</v>
      </c>
      <c r="KF298">
        <v>99.87050000000001</v>
      </c>
    </row>
    <row r="299" spans="1:292">
      <c r="A299">
        <v>279</v>
      </c>
      <c r="B299">
        <v>1686155906</v>
      </c>
      <c r="C299">
        <v>6655</v>
      </c>
      <c r="D299" t="s">
        <v>995</v>
      </c>
      <c r="E299" t="s">
        <v>996</v>
      </c>
      <c r="F299">
        <v>5</v>
      </c>
      <c r="G299" t="s">
        <v>824</v>
      </c>
      <c r="H299">
        <v>1686155898.5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1452.476090603458</v>
      </c>
      <c r="AJ299">
        <v>1423.309636363636</v>
      </c>
      <c r="AK299">
        <v>3.432278061071346</v>
      </c>
      <c r="AL299">
        <v>66.85982906046087</v>
      </c>
      <c r="AM299">
        <f>(AO299 - AN299 + DX299*1E3/(8.314*(DZ299+273.15)) * AQ299/DW299 * AP299) * DW299/(100*DK299) * 1000/(1000 - AO299)</f>
        <v>0</v>
      </c>
      <c r="AN299">
        <v>18.28480599156203</v>
      </c>
      <c r="AO299">
        <v>19.32378909090909</v>
      </c>
      <c r="AP299">
        <v>0.0007528117029076264</v>
      </c>
      <c r="AQ299">
        <v>99.85709688366431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1.78</v>
      </c>
      <c r="DL299">
        <v>0.5</v>
      </c>
      <c r="DM299" t="s">
        <v>430</v>
      </c>
      <c r="DN299">
        <v>2</v>
      </c>
      <c r="DO299" t="b">
        <v>1</v>
      </c>
      <c r="DP299">
        <v>1686155898.5</v>
      </c>
      <c r="DQ299">
        <v>1372.305925925926</v>
      </c>
      <c r="DR299">
        <v>1410.497777777778</v>
      </c>
      <c r="DS299">
        <v>19.29617407407407</v>
      </c>
      <c r="DT299">
        <v>18.28288518518519</v>
      </c>
      <c r="DU299">
        <v>1374.008148148148</v>
      </c>
      <c r="DV299">
        <v>19.5819</v>
      </c>
      <c r="DW299">
        <v>500.0012962962963</v>
      </c>
      <c r="DX299">
        <v>90.70094074074075</v>
      </c>
      <c r="DY299">
        <v>0.09993458518518519</v>
      </c>
      <c r="DZ299">
        <v>26.58461481481481</v>
      </c>
      <c r="EA299">
        <v>27.9911037037037</v>
      </c>
      <c r="EB299">
        <v>999.9000000000001</v>
      </c>
      <c r="EC299">
        <v>0</v>
      </c>
      <c r="ED299">
        <v>0</v>
      </c>
      <c r="EE299">
        <v>10014.74444444444</v>
      </c>
      <c r="EF299">
        <v>0</v>
      </c>
      <c r="EG299">
        <v>224.2480740740741</v>
      </c>
      <c r="EH299">
        <v>-38.19135925925926</v>
      </c>
      <c r="EI299">
        <v>1399.307777777778</v>
      </c>
      <c r="EJ299">
        <v>1436.765555555555</v>
      </c>
      <c r="EK299">
        <v>1.013300259259259</v>
      </c>
      <c r="EL299">
        <v>1410.497777777778</v>
      </c>
      <c r="EM299">
        <v>18.28288518518519</v>
      </c>
      <c r="EN299">
        <v>1.750181111111111</v>
      </c>
      <c r="EO299">
        <v>1.658274444444444</v>
      </c>
      <c r="EP299">
        <v>15.34881111111111</v>
      </c>
      <c r="EQ299">
        <v>14.51125185185185</v>
      </c>
      <c r="ER299">
        <v>2000.012592592592</v>
      </c>
      <c r="ES299">
        <v>0.9800065555555556</v>
      </c>
      <c r="ET299">
        <v>0.01999307777777778</v>
      </c>
      <c r="EU299">
        <v>0</v>
      </c>
      <c r="EV299">
        <v>236.4021851851852</v>
      </c>
      <c r="EW299">
        <v>5.00078</v>
      </c>
      <c r="EX299">
        <v>11396.55555555555</v>
      </c>
      <c r="EY299">
        <v>16379.77777777778</v>
      </c>
      <c r="EZ299">
        <v>43.52062962962962</v>
      </c>
      <c r="FA299">
        <v>45.15025925925926</v>
      </c>
      <c r="FB299">
        <v>43.87937037037037</v>
      </c>
      <c r="FC299">
        <v>44.56918518518518</v>
      </c>
      <c r="FD299">
        <v>44.14555555555555</v>
      </c>
      <c r="FE299">
        <v>1955.122592592593</v>
      </c>
      <c r="FF299">
        <v>39.88925925925926</v>
      </c>
      <c r="FG299">
        <v>0</v>
      </c>
      <c r="FH299">
        <v>1686155899.3</v>
      </c>
      <c r="FI299">
        <v>0</v>
      </c>
      <c r="FJ299">
        <v>236.3886923076923</v>
      </c>
      <c r="FK299">
        <v>0.4565469978017513</v>
      </c>
      <c r="FL299">
        <v>-2351.483761747561</v>
      </c>
      <c r="FM299">
        <v>11389.81153846154</v>
      </c>
      <c r="FN299">
        <v>15</v>
      </c>
      <c r="FO299">
        <v>0</v>
      </c>
      <c r="FP299" t="s">
        <v>431</v>
      </c>
      <c r="FQ299">
        <v>1685208052.5</v>
      </c>
      <c r="FR299">
        <v>1685208070</v>
      </c>
      <c r="FS299">
        <v>0</v>
      </c>
      <c r="FT299">
        <v>0.013</v>
      </c>
      <c r="FU299">
        <v>-0.005</v>
      </c>
      <c r="FV299">
        <v>-0.464</v>
      </c>
      <c r="FW299">
        <v>-0.401</v>
      </c>
      <c r="FX299">
        <v>420</v>
      </c>
      <c r="FY299">
        <v>0</v>
      </c>
      <c r="FZ299">
        <v>0.03</v>
      </c>
      <c r="GA299">
        <v>0.02</v>
      </c>
      <c r="GB299">
        <v>-38.153385</v>
      </c>
      <c r="GC299">
        <v>-0.6490784240149109</v>
      </c>
      <c r="GD299">
        <v>0.09030224955669736</v>
      </c>
      <c r="GE299">
        <v>0</v>
      </c>
      <c r="GF299">
        <v>0.9998740000000002</v>
      </c>
      <c r="GG299">
        <v>0.2584839849906158</v>
      </c>
      <c r="GH299">
        <v>0.02573775433482883</v>
      </c>
      <c r="GI299">
        <v>1</v>
      </c>
      <c r="GJ299">
        <v>1</v>
      </c>
      <c r="GK299">
        <v>2</v>
      </c>
      <c r="GL299" t="s">
        <v>439</v>
      </c>
      <c r="GM299">
        <v>3.10198</v>
      </c>
      <c r="GN299">
        <v>2.75831</v>
      </c>
      <c r="GO299">
        <v>0.19692</v>
      </c>
      <c r="GP299">
        <v>0.200093</v>
      </c>
      <c r="GQ299">
        <v>0.09377480000000001</v>
      </c>
      <c r="GR299">
        <v>0.08967550000000001</v>
      </c>
      <c r="GS299">
        <v>20583.4</v>
      </c>
      <c r="GT299">
        <v>20181.9</v>
      </c>
      <c r="GU299">
        <v>26189.4</v>
      </c>
      <c r="GV299">
        <v>25584.4</v>
      </c>
      <c r="GW299">
        <v>38096</v>
      </c>
      <c r="GX299">
        <v>35350.3</v>
      </c>
      <c r="GY299">
        <v>45788.8</v>
      </c>
      <c r="GZ299">
        <v>42003.8</v>
      </c>
      <c r="HA299">
        <v>1.84475</v>
      </c>
      <c r="HB299">
        <v>1.74895</v>
      </c>
      <c r="HC299">
        <v>-0.063248</v>
      </c>
      <c r="HD299">
        <v>0</v>
      </c>
      <c r="HE299">
        <v>29.0163</v>
      </c>
      <c r="HF299">
        <v>999.9</v>
      </c>
      <c r="HG299">
        <v>29.9</v>
      </c>
      <c r="HH299">
        <v>44</v>
      </c>
      <c r="HI299">
        <v>30.1698</v>
      </c>
      <c r="HJ299">
        <v>62.1907</v>
      </c>
      <c r="HK299">
        <v>27.4319</v>
      </c>
      <c r="HL299">
        <v>1</v>
      </c>
      <c r="HM299">
        <v>0.430701</v>
      </c>
      <c r="HN299">
        <v>4.43304</v>
      </c>
      <c r="HO299">
        <v>20.2531</v>
      </c>
      <c r="HP299">
        <v>5.21055</v>
      </c>
      <c r="HQ299">
        <v>11.98</v>
      </c>
      <c r="HR299">
        <v>4.96325</v>
      </c>
      <c r="HS299">
        <v>3.27405</v>
      </c>
      <c r="HT299">
        <v>9999</v>
      </c>
      <c r="HU299">
        <v>9999</v>
      </c>
      <c r="HV299">
        <v>9999</v>
      </c>
      <c r="HW299">
        <v>58.6</v>
      </c>
      <c r="HX299">
        <v>1.86401</v>
      </c>
      <c r="HY299">
        <v>1.86019</v>
      </c>
      <c r="HZ299">
        <v>1.85856</v>
      </c>
      <c r="IA299">
        <v>1.85989</v>
      </c>
      <c r="IB299">
        <v>1.85989</v>
      </c>
      <c r="IC299">
        <v>1.85852</v>
      </c>
      <c r="ID299">
        <v>1.85758</v>
      </c>
      <c r="IE299">
        <v>1.85242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-1.73</v>
      </c>
      <c r="IT299">
        <v>-0.2853</v>
      </c>
      <c r="IU299">
        <v>-0.7885906718864093</v>
      </c>
      <c r="IV299">
        <v>-0.0007240741224296705</v>
      </c>
      <c r="IW299">
        <v>1.394155135453638E-07</v>
      </c>
      <c r="IX299">
        <v>-7.009397865246837E-11</v>
      </c>
      <c r="IY299">
        <v>-0.2677907096197649</v>
      </c>
      <c r="IZ299">
        <v>-0.01839738240005131</v>
      </c>
      <c r="JA299">
        <v>0.0009886339832832726</v>
      </c>
      <c r="JB299">
        <v>-4.895939666473346E-06</v>
      </c>
      <c r="JC299">
        <v>3</v>
      </c>
      <c r="JD299">
        <v>2018</v>
      </c>
      <c r="JE299">
        <v>1</v>
      </c>
      <c r="JF299">
        <v>26</v>
      </c>
      <c r="JG299">
        <v>15797.6</v>
      </c>
      <c r="JH299">
        <v>15797.3</v>
      </c>
      <c r="JI299">
        <v>3.12134</v>
      </c>
      <c r="JJ299">
        <v>2.64404</v>
      </c>
      <c r="JK299">
        <v>1.49658</v>
      </c>
      <c r="JL299">
        <v>2.38159</v>
      </c>
      <c r="JM299">
        <v>1.54785</v>
      </c>
      <c r="JN299">
        <v>2.4707</v>
      </c>
      <c r="JO299">
        <v>45.921</v>
      </c>
      <c r="JP299">
        <v>13.1339</v>
      </c>
      <c r="JQ299">
        <v>18</v>
      </c>
      <c r="JR299">
        <v>492.149</v>
      </c>
      <c r="JS299">
        <v>444.663</v>
      </c>
      <c r="JT299">
        <v>21.4043</v>
      </c>
      <c r="JU299">
        <v>32.531</v>
      </c>
      <c r="JV299">
        <v>29.9944</v>
      </c>
      <c r="JW299">
        <v>32.4092</v>
      </c>
      <c r="JX299">
        <v>32.3322</v>
      </c>
      <c r="JY299">
        <v>62.63</v>
      </c>
      <c r="JZ299">
        <v>35.0549</v>
      </c>
      <c r="KA299">
        <v>0</v>
      </c>
      <c r="KB299">
        <v>21.5028</v>
      </c>
      <c r="KC299">
        <v>1457.03</v>
      </c>
      <c r="KD299">
        <v>18.2332</v>
      </c>
      <c r="KE299">
        <v>100.069</v>
      </c>
      <c r="KF299">
        <v>99.87179999999999</v>
      </c>
    </row>
    <row r="300" spans="1:292">
      <c r="A300">
        <v>280</v>
      </c>
      <c r="B300">
        <v>1686155911</v>
      </c>
      <c r="C300">
        <v>6660</v>
      </c>
      <c r="D300" t="s">
        <v>997</v>
      </c>
      <c r="E300" t="s">
        <v>998</v>
      </c>
      <c r="F300">
        <v>5</v>
      </c>
      <c r="G300" t="s">
        <v>824</v>
      </c>
      <c r="H300">
        <v>1686155903.214286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1469.385604847077</v>
      </c>
      <c r="AJ300">
        <v>1440.287636363637</v>
      </c>
      <c r="AK300">
        <v>3.406201509349795</v>
      </c>
      <c r="AL300">
        <v>66.85982906046087</v>
      </c>
      <c r="AM300">
        <f>(AO300 - AN300 + DX300*1E3/(8.314*(DZ300+273.15)) * AQ300/DW300 * AP300) * DW300/(100*DK300) * 1000/(1000 - AO300)</f>
        <v>0</v>
      </c>
      <c r="AN300">
        <v>18.28200632517428</v>
      </c>
      <c r="AO300">
        <v>19.34192</v>
      </c>
      <c r="AP300">
        <v>0.002103569296197318</v>
      </c>
      <c r="AQ300">
        <v>99.85709688366431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1.78</v>
      </c>
      <c r="DL300">
        <v>0.5</v>
      </c>
      <c r="DM300" t="s">
        <v>430</v>
      </c>
      <c r="DN300">
        <v>2</v>
      </c>
      <c r="DO300" t="b">
        <v>1</v>
      </c>
      <c r="DP300">
        <v>1686155903.214286</v>
      </c>
      <c r="DQ300">
        <v>1388.088571428571</v>
      </c>
      <c r="DR300">
        <v>1426.289285714285</v>
      </c>
      <c r="DS300">
        <v>19.314825</v>
      </c>
      <c r="DT300">
        <v>18.28267857142857</v>
      </c>
      <c r="DU300">
        <v>1389.8025</v>
      </c>
      <c r="DV300">
        <v>19.60026785714286</v>
      </c>
      <c r="DW300">
        <v>500.00875</v>
      </c>
      <c r="DX300">
        <v>90.70095000000002</v>
      </c>
      <c r="DY300">
        <v>0.09995754642857144</v>
      </c>
      <c r="DZ300">
        <v>26.58250714285714</v>
      </c>
      <c r="EA300">
        <v>27.9878</v>
      </c>
      <c r="EB300">
        <v>999.9000000000002</v>
      </c>
      <c r="EC300">
        <v>0</v>
      </c>
      <c r="ED300">
        <v>0</v>
      </c>
      <c r="EE300">
        <v>10013.70071428571</v>
      </c>
      <c r="EF300">
        <v>0</v>
      </c>
      <c r="EG300">
        <v>217.1531785714286</v>
      </c>
      <c r="EH300">
        <v>-38.19968928571429</v>
      </c>
      <c r="EI300">
        <v>1415.428571428571</v>
      </c>
      <c r="EJ300">
        <v>1452.851071428572</v>
      </c>
      <c r="EK300">
        <v>1.032149642857143</v>
      </c>
      <c r="EL300">
        <v>1426.289285714285</v>
      </c>
      <c r="EM300">
        <v>18.28267857142857</v>
      </c>
      <c r="EN300">
        <v>1.751872142857143</v>
      </c>
      <c r="EO300">
        <v>1.658255714285714</v>
      </c>
      <c r="EP300">
        <v>15.36385357142857</v>
      </c>
      <c r="EQ300">
        <v>14.51108214285714</v>
      </c>
      <c r="ER300">
        <v>2000.010714285714</v>
      </c>
      <c r="ES300">
        <v>0.9800067857142858</v>
      </c>
      <c r="ET300">
        <v>0.01999283571428572</v>
      </c>
      <c r="EU300">
        <v>0</v>
      </c>
      <c r="EV300">
        <v>236.4213928571428</v>
      </c>
      <c r="EW300">
        <v>5.00078</v>
      </c>
      <c r="EX300">
        <v>11275.71428571429</v>
      </c>
      <c r="EY300">
        <v>16379.75357142857</v>
      </c>
      <c r="EZ300">
        <v>43.53996428571429</v>
      </c>
      <c r="FA300">
        <v>45.16042857142855</v>
      </c>
      <c r="FB300">
        <v>43.91717857142856</v>
      </c>
      <c r="FC300">
        <v>44.57342857142856</v>
      </c>
      <c r="FD300">
        <v>44.13589285714285</v>
      </c>
      <c r="FE300">
        <v>1955.120714285714</v>
      </c>
      <c r="FF300">
        <v>39.88892857142857</v>
      </c>
      <c r="FG300">
        <v>0</v>
      </c>
      <c r="FH300">
        <v>1686155904.1</v>
      </c>
      <c r="FI300">
        <v>0</v>
      </c>
      <c r="FJ300">
        <v>236.426</v>
      </c>
      <c r="FK300">
        <v>0.4037606638713183</v>
      </c>
      <c r="FL300">
        <v>-1938.533334944825</v>
      </c>
      <c r="FM300">
        <v>11272.77307692308</v>
      </c>
      <c r="FN300">
        <v>15</v>
      </c>
      <c r="FO300">
        <v>0</v>
      </c>
      <c r="FP300" t="s">
        <v>431</v>
      </c>
      <c r="FQ300">
        <v>1685208052.5</v>
      </c>
      <c r="FR300">
        <v>1685208070</v>
      </c>
      <c r="FS300">
        <v>0</v>
      </c>
      <c r="FT300">
        <v>0.013</v>
      </c>
      <c r="FU300">
        <v>-0.005</v>
      </c>
      <c r="FV300">
        <v>-0.464</v>
      </c>
      <c r="FW300">
        <v>-0.401</v>
      </c>
      <c r="FX300">
        <v>420</v>
      </c>
      <c r="FY300">
        <v>0</v>
      </c>
      <c r="FZ300">
        <v>0.03</v>
      </c>
      <c r="GA300">
        <v>0.02</v>
      </c>
      <c r="GB300">
        <v>-38.17837</v>
      </c>
      <c r="GC300">
        <v>0.01896585365855913</v>
      </c>
      <c r="GD300">
        <v>0.05604268551738047</v>
      </c>
      <c r="GE300">
        <v>1</v>
      </c>
      <c r="GF300">
        <v>1.018037</v>
      </c>
      <c r="GG300">
        <v>0.2434448330206372</v>
      </c>
      <c r="GH300">
        <v>0.02376297744496677</v>
      </c>
      <c r="GI300">
        <v>1</v>
      </c>
      <c r="GJ300">
        <v>2</v>
      </c>
      <c r="GK300">
        <v>2</v>
      </c>
      <c r="GL300" t="s">
        <v>432</v>
      </c>
      <c r="GM300">
        <v>3.10199</v>
      </c>
      <c r="GN300">
        <v>2.75812</v>
      </c>
      <c r="GO300">
        <v>0.198325</v>
      </c>
      <c r="GP300">
        <v>0.201486</v>
      </c>
      <c r="GQ300">
        <v>0.0938302</v>
      </c>
      <c r="GR300">
        <v>0.0896677</v>
      </c>
      <c r="GS300">
        <v>20547.4</v>
      </c>
      <c r="GT300">
        <v>20146.7</v>
      </c>
      <c r="GU300">
        <v>26189.5</v>
      </c>
      <c r="GV300">
        <v>25584.5</v>
      </c>
      <c r="GW300">
        <v>38094.1</v>
      </c>
      <c r="GX300">
        <v>35350.7</v>
      </c>
      <c r="GY300">
        <v>45789.2</v>
      </c>
      <c r="GZ300">
        <v>42003.7</v>
      </c>
      <c r="HA300">
        <v>1.84445</v>
      </c>
      <c r="HB300">
        <v>1.74888</v>
      </c>
      <c r="HC300">
        <v>-0.0633001</v>
      </c>
      <c r="HD300">
        <v>0</v>
      </c>
      <c r="HE300">
        <v>29.0256</v>
      </c>
      <c r="HF300">
        <v>999.9</v>
      </c>
      <c r="HG300">
        <v>30</v>
      </c>
      <c r="HH300">
        <v>44</v>
      </c>
      <c r="HI300">
        <v>30.2724</v>
      </c>
      <c r="HJ300">
        <v>62.2907</v>
      </c>
      <c r="HK300">
        <v>27.2756</v>
      </c>
      <c r="HL300">
        <v>1</v>
      </c>
      <c r="HM300">
        <v>0.433153</v>
      </c>
      <c r="HN300">
        <v>4.9803</v>
      </c>
      <c r="HO300">
        <v>20.2367</v>
      </c>
      <c r="HP300">
        <v>5.21115</v>
      </c>
      <c r="HQ300">
        <v>11.98</v>
      </c>
      <c r="HR300">
        <v>4.96335</v>
      </c>
      <c r="HS300">
        <v>3.27418</v>
      </c>
      <c r="HT300">
        <v>9999</v>
      </c>
      <c r="HU300">
        <v>9999</v>
      </c>
      <c r="HV300">
        <v>9999</v>
      </c>
      <c r="HW300">
        <v>58.6</v>
      </c>
      <c r="HX300">
        <v>1.864</v>
      </c>
      <c r="HY300">
        <v>1.8602</v>
      </c>
      <c r="HZ300">
        <v>1.85855</v>
      </c>
      <c r="IA300">
        <v>1.85989</v>
      </c>
      <c r="IB300">
        <v>1.85989</v>
      </c>
      <c r="IC300">
        <v>1.85851</v>
      </c>
      <c r="ID300">
        <v>1.85759</v>
      </c>
      <c r="IE300">
        <v>1.85242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-1.73</v>
      </c>
      <c r="IT300">
        <v>-0.285</v>
      </c>
      <c r="IU300">
        <v>-0.7885906718864093</v>
      </c>
      <c r="IV300">
        <v>-0.0007240741224296705</v>
      </c>
      <c r="IW300">
        <v>1.394155135453638E-07</v>
      </c>
      <c r="IX300">
        <v>-7.009397865246837E-11</v>
      </c>
      <c r="IY300">
        <v>-0.2677907096197649</v>
      </c>
      <c r="IZ300">
        <v>-0.01839738240005131</v>
      </c>
      <c r="JA300">
        <v>0.0009886339832832726</v>
      </c>
      <c r="JB300">
        <v>-4.895939666473346E-06</v>
      </c>
      <c r="JC300">
        <v>3</v>
      </c>
      <c r="JD300">
        <v>2018</v>
      </c>
      <c r="JE300">
        <v>1</v>
      </c>
      <c r="JF300">
        <v>26</v>
      </c>
      <c r="JG300">
        <v>15797.6</v>
      </c>
      <c r="JH300">
        <v>15797.4</v>
      </c>
      <c r="JI300">
        <v>3.14819</v>
      </c>
      <c r="JJ300">
        <v>2.64648</v>
      </c>
      <c r="JK300">
        <v>1.49658</v>
      </c>
      <c r="JL300">
        <v>2.38159</v>
      </c>
      <c r="JM300">
        <v>1.54785</v>
      </c>
      <c r="JN300">
        <v>2.47803</v>
      </c>
      <c r="JO300">
        <v>45.921</v>
      </c>
      <c r="JP300">
        <v>13.1339</v>
      </c>
      <c r="JQ300">
        <v>18</v>
      </c>
      <c r="JR300">
        <v>492.029</v>
      </c>
      <c r="JS300">
        <v>444.666</v>
      </c>
      <c r="JT300">
        <v>21.5431</v>
      </c>
      <c r="JU300">
        <v>32.5425</v>
      </c>
      <c r="JV300">
        <v>29.9995</v>
      </c>
      <c r="JW300">
        <v>32.4178</v>
      </c>
      <c r="JX300">
        <v>32.3393</v>
      </c>
      <c r="JY300">
        <v>63.1721</v>
      </c>
      <c r="JZ300">
        <v>35.0549</v>
      </c>
      <c r="KA300">
        <v>0</v>
      </c>
      <c r="KB300">
        <v>21.5134</v>
      </c>
      <c r="KC300">
        <v>1470.38</v>
      </c>
      <c r="KD300">
        <v>18.2328</v>
      </c>
      <c r="KE300">
        <v>100.069</v>
      </c>
      <c r="KF300">
        <v>99.87179999999999</v>
      </c>
    </row>
    <row r="301" spans="1:292">
      <c r="A301">
        <v>281</v>
      </c>
      <c r="B301">
        <v>1686155915.5</v>
      </c>
      <c r="C301">
        <v>6664.5</v>
      </c>
      <c r="D301" t="s">
        <v>999</v>
      </c>
      <c r="E301" t="s">
        <v>1000</v>
      </c>
      <c r="F301">
        <v>5</v>
      </c>
      <c r="G301" t="s">
        <v>824</v>
      </c>
      <c r="H301">
        <v>1686155907.660714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1484.685370607241</v>
      </c>
      <c r="AJ301">
        <v>1455.621878787879</v>
      </c>
      <c r="AK301">
        <v>3.399107621029859</v>
      </c>
      <c r="AL301">
        <v>66.85982906046087</v>
      </c>
      <c r="AM301">
        <f>(AO301 - AN301 + DX301*1E3/(8.314*(DZ301+273.15)) * AQ301/DW301 * AP301) * DW301/(100*DK301) * 1000/(1000 - AO301)</f>
        <v>0</v>
      </c>
      <c r="AN301">
        <v>18.28196374374373</v>
      </c>
      <c r="AO301">
        <v>19.34481393939393</v>
      </c>
      <c r="AP301">
        <v>0.0001825835716985844</v>
      </c>
      <c r="AQ301">
        <v>99.85709688366431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1.78</v>
      </c>
      <c r="DL301">
        <v>0.5</v>
      </c>
      <c r="DM301" t="s">
        <v>430</v>
      </c>
      <c r="DN301">
        <v>2</v>
      </c>
      <c r="DO301" t="b">
        <v>1</v>
      </c>
      <c r="DP301">
        <v>1686155907.660714</v>
      </c>
      <c r="DQ301">
        <v>1402.963214285714</v>
      </c>
      <c r="DR301">
        <v>1441.161785714285</v>
      </c>
      <c r="DS301">
        <v>19.32902857142857</v>
      </c>
      <c r="DT301">
        <v>18.28270714285714</v>
      </c>
      <c r="DU301">
        <v>1404.688214285714</v>
      </c>
      <c r="DV301">
        <v>19.61426428571428</v>
      </c>
      <c r="DW301">
        <v>500.017642857143</v>
      </c>
      <c r="DX301">
        <v>90.7007785714286</v>
      </c>
      <c r="DY301">
        <v>0.100028325</v>
      </c>
      <c r="DZ301">
        <v>26.58899285714286</v>
      </c>
      <c r="EA301">
        <v>27.99042500000001</v>
      </c>
      <c r="EB301">
        <v>999.9000000000002</v>
      </c>
      <c r="EC301">
        <v>0</v>
      </c>
      <c r="ED301">
        <v>0</v>
      </c>
      <c r="EE301">
        <v>10004.17107142857</v>
      </c>
      <c r="EF301">
        <v>0</v>
      </c>
      <c r="EG301">
        <v>220.4595714285714</v>
      </c>
      <c r="EH301">
        <v>-38.19864285714286</v>
      </c>
      <c r="EI301">
        <v>1430.615714285714</v>
      </c>
      <c r="EJ301">
        <v>1468.000714285714</v>
      </c>
      <c r="EK301">
        <v>1.046323214285714</v>
      </c>
      <c r="EL301">
        <v>1441.161785714285</v>
      </c>
      <c r="EM301">
        <v>18.28270714285714</v>
      </c>
      <c r="EN301">
        <v>1.7531575</v>
      </c>
      <c r="EO301">
        <v>1.658255714285714</v>
      </c>
      <c r="EP301">
        <v>15.37528571428571</v>
      </c>
      <c r="EQ301">
        <v>14.51108214285714</v>
      </c>
      <c r="ER301">
        <v>1999.987857142857</v>
      </c>
      <c r="ES301">
        <v>0.9800066785714286</v>
      </c>
      <c r="ET301">
        <v>0.01999293571428571</v>
      </c>
      <c r="EU301">
        <v>0</v>
      </c>
      <c r="EV301">
        <v>236.3978571428572</v>
      </c>
      <c r="EW301">
        <v>5.00078</v>
      </c>
      <c r="EX301">
        <v>11208.14642857143</v>
      </c>
      <c r="EY301">
        <v>16379.56428571429</v>
      </c>
      <c r="EZ301">
        <v>43.55774999999999</v>
      </c>
      <c r="FA301">
        <v>45.16707142857141</v>
      </c>
      <c r="FB301">
        <v>43.91046428571428</v>
      </c>
      <c r="FC301">
        <v>44.58685714285714</v>
      </c>
      <c r="FD301">
        <v>44.12246428571427</v>
      </c>
      <c r="FE301">
        <v>1955.097857142857</v>
      </c>
      <c r="FF301">
        <v>39.88892857142859</v>
      </c>
      <c r="FG301">
        <v>0</v>
      </c>
      <c r="FH301">
        <v>1686155908.9</v>
      </c>
      <c r="FI301">
        <v>0</v>
      </c>
      <c r="FJ301">
        <v>236.4149615384615</v>
      </c>
      <c r="FK301">
        <v>-0.6274530017991246</v>
      </c>
      <c r="FL301">
        <v>536.300855915209</v>
      </c>
      <c r="FM301">
        <v>11204.21538461538</v>
      </c>
      <c r="FN301">
        <v>15</v>
      </c>
      <c r="FO301">
        <v>0</v>
      </c>
      <c r="FP301" t="s">
        <v>431</v>
      </c>
      <c r="FQ301">
        <v>1685208052.5</v>
      </c>
      <c r="FR301">
        <v>1685208070</v>
      </c>
      <c r="FS301">
        <v>0</v>
      </c>
      <c r="FT301">
        <v>0.013</v>
      </c>
      <c r="FU301">
        <v>-0.005</v>
      </c>
      <c r="FV301">
        <v>-0.464</v>
      </c>
      <c r="FW301">
        <v>-0.401</v>
      </c>
      <c r="FX301">
        <v>420</v>
      </c>
      <c r="FY301">
        <v>0</v>
      </c>
      <c r="FZ301">
        <v>0.03</v>
      </c>
      <c r="GA301">
        <v>0.02</v>
      </c>
      <c r="GB301">
        <v>-38.19813170731707</v>
      </c>
      <c r="GC301">
        <v>0.01557282229958218</v>
      </c>
      <c r="GD301">
        <v>0.06051293527923988</v>
      </c>
      <c r="GE301">
        <v>1</v>
      </c>
      <c r="GF301">
        <v>1.037662926829268</v>
      </c>
      <c r="GG301">
        <v>0.2036464808362372</v>
      </c>
      <c r="GH301">
        <v>0.02047897556554424</v>
      </c>
      <c r="GI301">
        <v>1</v>
      </c>
      <c r="GJ301">
        <v>2</v>
      </c>
      <c r="GK301">
        <v>2</v>
      </c>
      <c r="GL301" t="s">
        <v>432</v>
      </c>
      <c r="GM301">
        <v>3.10187</v>
      </c>
      <c r="GN301">
        <v>2.75816</v>
      </c>
      <c r="GO301">
        <v>0.199575</v>
      </c>
      <c r="GP301">
        <v>0.202738</v>
      </c>
      <c r="GQ301">
        <v>0.09383229999999999</v>
      </c>
      <c r="GR301">
        <v>0.0896742</v>
      </c>
      <c r="GS301">
        <v>20515.1</v>
      </c>
      <c r="GT301">
        <v>20114.9</v>
      </c>
      <c r="GU301">
        <v>26189.2</v>
      </c>
      <c r="GV301">
        <v>25584.3</v>
      </c>
      <c r="GW301">
        <v>38093.9</v>
      </c>
      <c r="GX301">
        <v>35350.4</v>
      </c>
      <c r="GY301">
        <v>45788.8</v>
      </c>
      <c r="GZ301">
        <v>42003.5</v>
      </c>
      <c r="HA301">
        <v>1.84417</v>
      </c>
      <c r="HB301">
        <v>1.74892</v>
      </c>
      <c r="HC301">
        <v>-0.0624694</v>
      </c>
      <c r="HD301">
        <v>0</v>
      </c>
      <c r="HE301">
        <v>29.0373</v>
      </c>
      <c r="HF301">
        <v>999.9</v>
      </c>
      <c r="HG301">
        <v>30</v>
      </c>
      <c r="HH301">
        <v>43.9</v>
      </c>
      <c r="HI301">
        <v>30.1146</v>
      </c>
      <c r="HJ301">
        <v>62.7007</v>
      </c>
      <c r="HK301">
        <v>27.2236</v>
      </c>
      <c r="HL301">
        <v>1</v>
      </c>
      <c r="HM301">
        <v>0.436202</v>
      </c>
      <c r="HN301">
        <v>5.31743</v>
      </c>
      <c r="HO301">
        <v>20.2254</v>
      </c>
      <c r="HP301">
        <v>5.21205</v>
      </c>
      <c r="HQ301">
        <v>11.9803</v>
      </c>
      <c r="HR301">
        <v>4.96365</v>
      </c>
      <c r="HS301">
        <v>3.27435</v>
      </c>
      <c r="HT301">
        <v>9999</v>
      </c>
      <c r="HU301">
        <v>9999</v>
      </c>
      <c r="HV301">
        <v>9999</v>
      </c>
      <c r="HW301">
        <v>58.6</v>
      </c>
      <c r="HX301">
        <v>1.864</v>
      </c>
      <c r="HY301">
        <v>1.8602</v>
      </c>
      <c r="HZ301">
        <v>1.85852</v>
      </c>
      <c r="IA301">
        <v>1.85989</v>
      </c>
      <c r="IB301">
        <v>1.85989</v>
      </c>
      <c r="IC301">
        <v>1.85851</v>
      </c>
      <c r="ID301">
        <v>1.85758</v>
      </c>
      <c r="IE301">
        <v>1.85241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-1.74</v>
      </c>
      <c r="IT301">
        <v>-0.285</v>
      </c>
      <c r="IU301">
        <v>-0.7885906718864093</v>
      </c>
      <c r="IV301">
        <v>-0.0007240741224296705</v>
      </c>
      <c r="IW301">
        <v>1.394155135453638E-07</v>
      </c>
      <c r="IX301">
        <v>-7.009397865246837E-11</v>
      </c>
      <c r="IY301">
        <v>-0.2677907096197649</v>
      </c>
      <c r="IZ301">
        <v>-0.01839738240005131</v>
      </c>
      <c r="JA301">
        <v>0.0009886339832832726</v>
      </c>
      <c r="JB301">
        <v>-4.895939666473346E-06</v>
      </c>
      <c r="JC301">
        <v>3</v>
      </c>
      <c r="JD301">
        <v>2018</v>
      </c>
      <c r="JE301">
        <v>1</v>
      </c>
      <c r="JF301">
        <v>26</v>
      </c>
      <c r="JG301">
        <v>15797.7</v>
      </c>
      <c r="JH301">
        <v>15797.4</v>
      </c>
      <c r="JI301">
        <v>3.17261</v>
      </c>
      <c r="JJ301">
        <v>2.65015</v>
      </c>
      <c r="JK301">
        <v>1.49658</v>
      </c>
      <c r="JL301">
        <v>2.38159</v>
      </c>
      <c r="JM301">
        <v>1.54907</v>
      </c>
      <c r="JN301">
        <v>2.45361</v>
      </c>
      <c r="JO301">
        <v>45.8921</v>
      </c>
      <c r="JP301">
        <v>13.1164</v>
      </c>
      <c r="JQ301">
        <v>18</v>
      </c>
      <c r="JR301">
        <v>491.913</v>
      </c>
      <c r="JS301">
        <v>444.744</v>
      </c>
      <c r="JT301">
        <v>21.5745</v>
      </c>
      <c r="JU301">
        <v>32.5532</v>
      </c>
      <c r="JV301">
        <v>30.0018</v>
      </c>
      <c r="JW301">
        <v>32.4245</v>
      </c>
      <c r="JX301">
        <v>32.346</v>
      </c>
      <c r="JY301">
        <v>63.6604</v>
      </c>
      <c r="JZ301">
        <v>35.0549</v>
      </c>
      <c r="KA301">
        <v>0</v>
      </c>
      <c r="KB301">
        <v>21.5166</v>
      </c>
      <c r="KC301">
        <v>1490.43</v>
      </c>
      <c r="KD301">
        <v>18.2331</v>
      </c>
      <c r="KE301">
        <v>100.068</v>
      </c>
      <c r="KF301">
        <v>99.8712</v>
      </c>
    </row>
    <row r="302" spans="1:292">
      <c r="A302">
        <v>282</v>
      </c>
      <c r="B302">
        <v>1686155921</v>
      </c>
      <c r="C302">
        <v>6670</v>
      </c>
      <c r="D302" t="s">
        <v>1001</v>
      </c>
      <c r="E302" t="s">
        <v>1002</v>
      </c>
      <c r="F302">
        <v>5</v>
      </c>
      <c r="G302" t="s">
        <v>824</v>
      </c>
      <c r="H302">
        <v>1686155913.232143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1503.659957956015</v>
      </c>
      <c r="AJ302">
        <v>1474.475515151515</v>
      </c>
      <c r="AK302">
        <v>3.446953293855676</v>
      </c>
      <c r="AL302">
        <v>66.85982906046087</v>
      </c>
      <c r="AM302">
        <f>(AO302 - AN302 + DX302*1E3/(8.314*(DZ302+273.15)) * AQ302/DW302 * AP302) * DW302/(100*DK302) * 1000/(1000 - AO302)</f>
        <v>0</v>
      </c>
      <c r="AN302">
        <v>18.28284888064564</v>
      </c>
      <c r="AO302">
        <v>19.33817757575757</v>
      </c>
      <c r="AP302">
        <v>-0.0001940056764857418</v>
      </c>
      <c r="AQ302">
        <v>99.85709688366431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1.78</v>
      </c>
      <c r="DL302">
        <v>0.5</v>
      </c>
      <c r="DM302" t="s">
        <v>430</v>
      </c>
      <c r="DN302">
        <v>2</v>
      </c>
      <c r="DO302" t="b">
        <v>1</v>
      </c>
      <c r="DP302">
        <v>1686155913.232143</v>
      </c>
      <c r="DQ302">
        <v>1421.573214285714</v>
      </c>
      <c r="DR302">
        <v>1459.827857142857</v>
      </c>
      <c r="DS302">
        <v>19.33995357142857</v>
      </c>
      <c r="DT302">
        <v>18.28241785714286</v>
      </c>
      <c r="DU302">
        <v>1423.311428571429</v>
      </c>
      <c r="DV302">
        <v>19.625025</v>
      </c>
      <c r="DW302">
        <v>500.0237857142857</v>
      </c>
      <c r="DX302">
        <v>90.70110714285714</v>
      </c>
      <c r="DY302">
        <v>0.1000560428571429</v>
      </c>
      <c r="DZ302">
        <v>26.60198214285715</v>
      </c>
      <c r="EA302">
        <v>28.00502142857143</v>
      </c>
      <c r="EB302">
        <v>999.9000000000002</v>
      </c>
      <c r="EC302">
        <v>0</v>
      </c>
      <c r="ED302">
        <v>0</v>
      </c>
      <c r="EE302">
        <v>9993.793214285715</v>
      </c>
      <c r="EF302">
        <v>0</v>
      </c>
      <c r="EG302">
        <v>204.1920357142857</v>
      </c>
      <c r="EH302">
        <v>-38.25548928571428</v>
      </c>
      <c r="EI302">
        <v>1449.607857142857</v>
      </c>
      <c r="EJ302">
        <v>1487.014285714286</v>
      </c>
      <c r="EK302">
        <v>1.057531785714286</v>
      </c>
      <c r="EL302">
        <v>1459.827857142857</v>
      </c>
      <c r="EM302">
        <v>18.28241785714286</v>
      </c>
      <c r="EN302">
        <v>1.754154642857143</v>
      </c>
      <c r="EO302">
        <v>1.658235</v>
      </c>
      <c r="EP302">
        <v>15.38414642857143</v>
      </c>
      <c r="EQ302">
        <v>14.51089285714286</v>
      </c>
      <c r="ER302">
        <v>1999.994285714286</v>
      </c>
      <c r="ES302">
        <v>0.9800067857142858</v>
      </c>
      <c r="ET302">
        <v>0.01999282142857143</v>
      </c>
      <c r="EU302">
        <v>0</v>
      </c>
      <c r="EV302">
        <v>236.3465714285715</v>
      </c>
      <c r="EW302">
        <v>5.00078</v>
      </c>
      <c r="EX302">
        <v>11233.47857142857</v>
      </c>
      <c r="EY302">
        <v>16379.60714285714</v>
      </c>
      <c r="EZ302">
        <v>43.57346428571429</v>
      </c>
      <c r="FA302">
        <v>45.17371428571427</v>
      </c>
      <c r="FB302">
        <v>43.91935714285713</v>
      </c>
      <c r="FC302">
        <v>44.60692857142857</v>
      </c>
      <c r="FD302">
        <v>44.10682142857142</v>
      </c>
      <c r="FE302">
        <v>1955.104285714286</v>
      </c>
      <c r="FF302">
        <v>39.88892857142857</v>
      </c>
      <c r="FG302">
        <v>0</v>
      </c>
      <c r="FH302">
        <v>1686155914.3</v>
      </c>
      <c r="FI302">
        <v>0</v>
      </c>
      <c r="FJ302">
        <v>236.38644</v>
      </c>
      <c r="FK302">
        <v>-0.4220000093598353</v>
      </c>
      <c r="FL302">
        <v>622.7153848816802</v>
      </c>
      <c r="FM302">
        <v>11245.344</v>
      </c>
      <c r="FN302">
        <v>15</v>
      </c>
      <c r="FO302">
        <v>0</v>
      </c>
      <c r="FP302" t="s">
        <v>431</v>
      </c>
      <c r="FQ302">
        <v>1685208052.5</v>
      </c>
      <c r="FR302">
        <v>1685208070</v>
      </c>
      <c r="FS302">
        <v>0</v>
      </c>
      <c r="FT302">
        <v>0.013</v>
      </c>
      <c r="FU302">
        <v>-0.005</v>
      </c>
      <c r="FV302">
        <v>-0.464</v>
      </c>
      <c r="FW302">
        <v>-0.401</v>
      </c>
      <c r="FX302">
        <v>420</v>
      </c>
      <c r="FY302">
        <v>0</v>
      </c>
      <c r="FZ302">
        <v>0.03</v>
      </c>
      <c r="GA302">
        <v>0.02</v>
      </c>
      <c r="GB302">
        <v>-38.24484750000001</v>
      </c>
      <c r="GC302">
        <v>-0.7003778611631705</v>
      </c>
      <c r="GD302">
        <v>0.1152022872765554</v>
      </c>
      <c r="GE302">
        <v>0</v>
      </c>
      <c r="GF302">
        <v>1.05067</v>
      </c>
      <c r="GG302">
        <v>0.1137156472795488</v>
      </c>
      <c r="GH302">
        <v>0.01380977534212631</v>
      </c>
      <c r="GI302">
        <v>1</v>
      </c>
      <c r="GJ302">
        <v>1</v>
      </c>
      <c r="GK302">
        <v>2</v>
      </c>
      <c r="GL302" t="s">
        <v>439</v>
      </c>
      <c r="GM302">
        <v>3.1019</v>
      </c>
      <c r="GN302">
        <v>2.75819</v>
      </c>
      <c r="GO302">
        <v>0.201114</v>
      </c>
      <c r="GP302">
        <v>0.204238</v>
      </c>
      <c r="GQ302">
        <v>0.0938069</v>
      </c>
      <c r="GR302">
        <v>0.0896841</v>
      </c>
      <c r="GS302">
        <v>20474.9</v>
      </c>
      <c r="GT302">
        <v>20076.3</v>
      </c>
      <c r="GU302">
        <v>26188.3</v>
      </c>
      <c r="GV302">
        <v>25583.5</v>
      </c>
      <c r="GW302">
        <v>38094</v>
      </c>
      <c r="GX302">
        <v>35349.3</v>
      </c>
      <c r="GY302">
        <v>45787.3</v>
      </c>
      <c r="GZ302">
        <v>42002.4</v>
      </c>
      <c r="HA302">
        <v>1.8444</v>
      </c>
      <c r="HB302">
        <v>1.74875</v>
      </c>
      <c r="HC302">
        <v>-0.0624359</v>
      </c>
      <c r="HD302">
        <v>0</v>
      </c>
      <c r="HE302">
        <v>29.0506</v>
      </c>
      <c r="HF302">
        <v>999.9</v>
      </c>
      <c r="HG302">
        <v>30</v>
      </c>
      <c r="HH302">
        <v>43.9</v>
      </c>
      <c r="HI302">
        <v>30.1174</v>
      </c>
      <c r="HJ302">
        <v>62.6107</v>
      </c>
      <c r="HK302">
        <v>27.3397</v>
      </c>
      <c r="HL302">
        <v>1</v>
      </c>
      <c r="HM302">
        <v>0.439621</v>
      </c>
      <c r="HN302">
        <v>5.51034</v>
      </c>
      <c r="HO302">
        <v>20.2188</v>
      </c>
      <c r="HP302">
        <v>5.21235</v>
      </c>
      <c r="HQ302">
        <v>11.9801</v>
      </c>
      <c r="HR302">
        <v>4.9637</v>
      </c>
      <c r="HS302">
        <v>3.27435</v>
      </c>
      <c r="HT302">
        <v>9999</v>
      </c>
      <c r="HU302">
        <v>9999</v>
      </c>
      <c r="HV302">
        <v>9999</v>
      </c>
      <c r="HW302">
        <v>58.6</v>
      </c>
      <c r="HX302">
        <v>1.86397</v>
      </c>
      <c r="HY302">
        <v>1.8602</v>
      </c>
      <c r="HZ302">
        <v>1.85854</v>
      </c>
      <c r="IA302">
        <v>1.85989</v>
      </c>
      <c r="IB302">
        <v>1.85989</v>
      </c>
      <c r="IC302">
        <v>1.85851</v>
      </c>
      <c r="ID302">
        <v>1.85757</v>
      </c>
      <c r="IE302">
        <v>1.8524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-1.76</v>
      </c>
      <c r="IT302">
        <v>-0.2851</v>
      </c>
      <c r="IU302">
        <v>-0.7885906718864093</v>
      </c>
      <c r="IV302">
        <v>-0.0007240741224296705</v>
      </c>
      <c r="IW302">
        <v>1.394155135453638E-07</v>
      </c>
      <c r="IX302">
        <v>-7.009397865246837E-11</v>
      </c>
      <c r="IY302">
        <v>-0.2677907096197649</v>
      </c>
      <c r="IZ302">
        <v>-0.01839738240005131</v>
      </c>
      <c r="JA302">
        <v>0.0009886339832832726</v>
      </c>
      <c r="JB302">
        <v>-4.895939666473346E-06</v>
      </c>
      <c r="JC302">
        <v>3</v>
      </c>
      <c r="JD302">
        <v>2018</v>
      </c>
      <c r="JE302">
        <v>1</v>
      </c>
      <c r="JF302">
        <v>26</v>
      </c>
      <c r="JG302">
        <v>15797.8</v>
      </c>
      <c r="JH302">
        <v>15797.5</v>
      </c>
      <c r="JI302">
        <v>3.20557</v>
      </c>
      <c r="JJ302">
        <v>2.65381</v>
      </c>
      <c r="JK302">
        <v>1.49658</v>
      </c>
      <c r="JL302">
        <v>2.38159</v>
      </c>
      <c r="JM302">
        <v>1.54785</v>
      </c>
      <c r="JN302">
        <v>2.37183</v>
      </c>
      <c r="JO302">
        <v>45.8921</v>
      </c>
      <c r="JP302">
        <v>13.1076</v>
      </c>
      <c r="JQ302">
        <v>18</v>
      </c>
      <c r="JR302">
        <v>492.108</v>
      </c>
      <c r="JS302">
        <v>444.687</v>
      </c>
      <c r="JT302">
        <v>21.5651</v>
      </c>
      <c r="JU302">
        <v>32.5656</v>
      </c>
      <c r="JV302">
        <v>30.0025</v>
      </c>
      <c r="JW302">
        <v>32.4328</v>
      </c>
      <c r="JX302">
        <v>32.3535</v>
      </c>
      <c r="JY302">
        <v>64.3122</v>
      </c>
      <c r="JZ302">
        <v>35.0549</v>
      </c>
      <c r="KA302">
        <v>0</v>
      </c>
      <c r="KB302">
        <v>21.532</v>
      </c>
      <c r="KC302">
        <v>1503.83</v>
      </c>
      <c r="KD302">
        <v>18.2331</v>
      </c>
      <c r="KE302">
        <v>100.065</v>
      </c>
      <c r="KF302">
        <v>99.8683</v>
      </c>
    </row>
    <row r="303" spans="1:292">
      <c r="A303">
        <v>283</v>
      </c>
      <c r="B303">
        <v>1686155925.5</v>
      </c>
      <c r="C303">
        <v>6674.5</v>
      </c>
      <c r="D303" t="s">
        <v>1003</v>
      </c>
      <c r="E303" t="s">
        <v>1004</v>
      </c>
      <c r="F303">
        <v>5</v>
      </c>
      <c r="G303" t="s">
        <v>824</v>
      </c>
      <c r="H303">
        <v>1686155917.678571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1518.896340513365</v>
      </c>
      <c r="AJ303">
        <v>1489.793454545454</v>
      </c>
      <c r="AK303">
        <v>3.406968930691534</v>
      </c>
      <c r="AL303">
        <v>66.85982906046087</v>
      </c>
      <c r="AM303">
        <f>(AO303 - AN303 + DX303*1E3/(8.314*(DZ303+273.15)) * AQ303/DW303 * AP303) * DW303/(100*DK303) * 1000/(1000 - AO303)</f>
        <v>0</v>
      </c>
      <c r="AN303">
        <v>18.28737504091953</v>
      </c>
      <c r="AO303">
        <v>19.33107454545454</v>
      </c>
      <c r="AP303">
        <v>-0.0001816379859627771</v>
      </c>
      <c r="AQ303">
        <v>99.85709688366431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1.78</v>
      </c>
      <c r="DL303">
        <v>0.5</v>
      </c>
      <c r="DM303" t="s">
        <v>430</v>
      </c>
      <c r="DN303">
        <v>2</v>
      </c>
      <c r="DO303" t="b">
        <v>1</v>
      </c>
      <c r="DP303">
        <v>1686155917.678571</v>
      </c>
      <c r="DQ303">
        <v>1436.457857142857</v>
      </c>
      <c r="DR303">
        <v>1474.72</v>
      </c>
      <c r="DS303">
        <v>19.34016428571429</v>
      </c>
      <c r="DT303">
        <v>18.28397142857143</v>
      </c>
      <c r="DU303">
        <v>1438.2075</v>
      </c>
      <c r="DV303">
        <v>19.62523928571429</v>
      </c>
      <c r="DW303">
        <v>500.0170357142857</v>
      </c>
      <c r="DX303">
        <v>90.70089642857143</v>
      </c>
      <c r="DY303">
        <v>0.1000376678571429</v>
      </c>
      <c r="DZ303">
        <v>26.612375</v>
      </c>
      <c r="EA303">
        <v>28.01791428571429</v>
      </c>
      <c r="EB303">
        <v>999.9000000000002</v>
      </c>
      <c r="EC303">
        <v>0</v>
      </c>
      <c r="ED303">
        <v>0</v>
      </c>
      <c r="EE303">
        <v>9992.072857142859</v>
      </c>
      <c r="EF303">
        <v>0</v>
      </c>
      <c r="EG303">
        <v>203.79475</v>
      </c>
      <c r="EH303">
        <v>-38.26294285714285</v>
      </c>
      <c r="EI303">
        <v>1464.786428571429</v>
      </c>
      <c r="EJ303">
        <v>1502.185714285715</v>
      </c>
      <c r="EK303">
        <v>1.056191071428571</v>
      </c>
      <c r="EL303">
        <v>1474.72</v>
      </c>
      <c r="EM303">
        <v>18.28397142857143</v>
      </c>
      <c r="EN303">
        <v>1.754170357142857</v>
      </c>
      <c r="EO303">
        <v>1.658372142857143</v>
      </c>
      <c r="EP303">
        <v>15.38427857142857</v>
      </c>
      <c r="EQ303">
        <v>14.51217142857143</v>
      </c>
      <c r="ER303">
        <v>2000.001071428571</v>
      </c>
      <c r="ES303">
        <v>0.9800067857142858</v>
      </c>
      <c r="ET303">
        <v>0.01999282142857143</v>
      </c>
      <c r="EU303">
        <v>0</v>
      </c>
      <c r="EV303">
        <v>236.3339642857143</v>
      </c>
      <c r="EW303">
        <v>5.00078</v>
      </c>
      <c r="EX303">
        <v>11288.66071428571</v>
      </c>
      <c r="EY303">
        <v>16379.675</v>
      </c>
      <c r="EZ303">
        <v>43.57564285714285</v>
      </c>
      <c r="FA303">
        <v>45.18714285714285</v>
      </c>
      <c r="FB303">
        <v>43.92378571428571</v>
      </c>
      <c r="FC303">
        <v>44.62035714285714</v>
      </c>
      <c r="FD303">
        <v>44.09789285714285</v>
      </c>
      <c r="FE303">
        <v>1955.111071428571</v>
      </c>
      <c r="FF303">
        <v>39.88964285714287</v>
      </c>
      <c r="FG303">
        <v>0</v>
      </c>
      <c r="FH303">
        <v>1686155919.1</v>
      </c>
      <c r="FI303">
        <v>0</v>
      </c>
      <c r="FJ303">
        <v>236.37588</v>
      </c>
      <c r="FK303">
        <v>0.3896153874821017</v>
      </c>
      <c r="FL303">
        <v>119.8538464052943</v>
      </c>
      <c r="FM303">
        <v>11293.568</v>
      </c>
      <c r="FN303">
        <v>15</v>
      </c>
      <c r="FO303">
        <v>0</v>
      </c>
      <c r="FP303" t="s">
        <v>431</v>
      </c>
      <c r="FQ303">
        <v>1685208052.5</v>
      </c>
      <c r="FR303">
        <v>1685208070</v>
      </c>
      <c r="FS303">
        <v>0</v>
      </c>
      <c r="FT303">
        <v>0.013</v>
      </c>
      <c r="FU303">
        <v>-0.005</v>
      </c>
      <c r="FV303">
        <v>-0.464</v>
      </c>
      <c r="FW303">
        <v>-0.401</v>
      </c>
      <c r="FX303">
        <v>420</v>
      </c>
      <c r="FY303">
        <v>0</v>
      </c>
      <c r="FZ303">
        <v>0.03</v>
      </c>
      <c r="GA303">
        <v>0.02</v>
      </c>
      <c r="GB303">
        <v>-38.2388175</v>
      </c>
      <c r="GC303">
        <v>-0.3859553470919143</v>
      </c>
      <c r="GD303">
        <v>0.1162010776359238</v>
      </c>
      <c r="GE303">
        <v>0</v>
      </c>
      <c r="GF303">
        <v>1.054964</v>
      </c>
      <c r="GG303">
        <v>-0.003671594746719192</v>
      </c>
      <c r="GH303">
        <v>0.007219287637987564</v>
      </c>
      <c r="GI303">
        <v>1</v>
      </c>
      <c r="GJ303">
        <v>1</v>
      </c>
      <c r="GK303">
        <v>2</v>
      </c>
      <c r="GL303" t="s">
        <v>439</v>
      </c>
      <c r="GM303">
        <v>3.10192</v>
      </c>
      <c r="GN303">
        <v>2.75804</v>
      </c>
      <c r="GO303">
        <v>0.202358</v>
      </c>
      <c r="GP303">
        <v>0.20545</v>
      </c>
      <c r="GQ303">
        <v>0.093779</v>
      </c>
      <c r="GR303">
        <v>0.08968619999999999</v>
      </c>
      <c r="GS303">
        <v>20442.3</v>
      </c>
      <c r="GT303">
        <v>20045.2</v>
      </c>
      <c r="GU303">
        <v>26187.5</v>
      </c>
      <c r="GV303">
        <v>25582.9</v>
      </c>
      <c r="GW303">
        <v>38094.3</v>
      </c>
      <c r="GX303">
        <v>35348.7</v>
      </c>
      <c r="GY303">
        <v>45786.1</v>
      </c>
      <c r="GZ303">
        <v>42001.7</v>
      </c>
      <c r="HA303">
        <v>1.84422</v>
      </c>
      <c r="HB303">
        <v>1.74865</v>
      </c>
      <c r="HC303">
        <v>-0.0632554</v>
      </c>
      <c r="HD303">
        <v>0</v>
      </c>
      <c r="HE303">
        <v>29.0615</v>
      </c>
      <c r="HF303">
        <v>999.9</v>
      </c>
      <c r="HG303">
        <v>30</v>
      </c>
      <c r="HH303">
        <v>43.9</v>
      </c>
      <c r="HI303">
        <v>30.1169</v>
      </c>
      <c r="HJ303">
        <v>62.5407</v>
      </c>
      <c r="HK303">
        <v>27.2196</v>
      </c>
      <c r="HL303">
        <v>1</v>
      </c>
      <c r="HM303">
        <v>0.441387</v>
      </c>
      <c r="HN303">
        <v>5.62802</v>
      </c>
      <c r="HO303">
        <v>20.2146</v>
      </c>
      <c r="HP303">
        <v>5.2122</v>
      </c>
      <c r="HQ303">
        <v>11.9804</v>
      </c>
      <c r="HR303">
        <v>4.9634</v>
      </c>
      <c r="HS303">
        <v>3.27438</v>
      </c>
      <c r="HT303">
        <v>9999</v>
      </c>
      <c r="HU303">
        <v>9999</v>
      </c>
      <c r="HV303">
        <v>9999</v>
      </c>
      <c r="HW303">
        <v>58.6</v>
      </c>
      <c r="HX303">
        <v>1.86395</v>
      </c>
      <c r="HY303">
        <v>1.8602</v>
      </c>
      <c r="HZ303">
        <v>1.85853</v>
      </c>
      <c r="IA303">
        <v>1.85989</v>
      </c>
      <c r="IB303">
        <v>1.85989</v>
      </c>
      <c r="IC303">
        <v>1.85849</v>
      </c>
      <c r="ID303">
        <v>1.85757</v>
      </c>
      <c r="IE303">
        <v>1.85242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-1.77</v>
      </c>
      <c r="IT303">
        <v>-0.2852</v>
      </c>
      <c r="IU303">
        <v>-0.7885906718864093</v>
      </c>
      <c r="IV303">
        <v>-0.0007240741224296705</v>
      </c>
      <c r="IW303">
        <v>1.394155135453638E-07</v>
      </c>
      <c r="IX303">
        <v>-7.009397865246837E-11</v>
      </c>
      <c r="IY303">
        <v>-0.2677907096197649</v>
      </c>
      <c r="IZ303">
        <v>-0.01839738240005131</v>
      </c>
      <c r="JA303">
        <v>0.0009886339832832726</v>
      </c>
      <c r="JB303">
        <v>-4.895939666473346E-06</v>
      </c>
      <c r="JC303">
        <v>3</v>
      </c>
      <c r="JD303">
        <v>2018</v>
      </c>
      <c r="JE303">
        <v>1</v>
      </c>
      <c r="JF303">
        <v>26</v>
      </c>
      <c r="JG303">
        <v>15797.9</v>
      </c>
      <c r="JH303">
        <v>15797.6</v>
      </c>
      <c r="JI303">
        <v>3.22998</v>
      </c>
      <c r="JJ303">
        <v>2.64893</v>
      </c>
      <c r="JK303">
        <v>1.49658</v>
      </c>
      <c r="JL303">
        <v>2.38159</v>
      </c>
      <c r="JM303">
        <v>1.54785</v>
      </c>
      <c r="JN303">
        <v>2.47925</v>
      </c>
      <c r="JO303">
        <v>45.8921</v>
      </c>
      <c r="JP303">
        <v>13.1076</v>
      </c>
      <c r="JQ303">
        <v>18</v>
      </c>
      <c r="JR303">
        <v>492.053</v>
      </c>
      <c r="JS303">
        <v>444.669</v>
      </c>
      <c r="JT303">
        <v>21.5567</v>
      </c>
      <c r="JU303">
        <v>32.5757</v>
      </c>
      <c r="JV303">
        <v>30.0022</v>
      </c>
      <c r="JW303">
        <v>32.4398</v>
      </c>
      <c r="JX303">
        <v>32.3597</v>
      </c>
      <c r="JY303">
        <v>64.8138</v>
      </c>
      <c r="JZ303">
        <v>35.0549</v>
      </c>
      <c r="KA303">
        <v>0</v>
      </c>
      <c r="KB303">
        <v>21.5003</v>
      </c>
      <c r="KC303">
        <v>1523.86</v>
      </c>
      <c r="KD303">
        <v>18.2331</v>
      </c>
      <c r="KE303">
        <v>100.062</v>
      </c>
      <c r="KF303">
        <v>99.8664</v>
      </c>
    </row>
    <row r="304" spans="1:292">
      <c r="A304">
        <v>284</v>
      </c>
      <c r="B304">
        <v>1686155931</v>
      </c>
      <c r="C304">
        <v>6680</v>
      </c>
      <c r="D304" t="s">
        <v>1005</v>
      </c>
      <c r="E304" t="s">
        <v>1006</v>
      </c>
      <c r="F304">
        <v>5</v>
      </c>
      <c r="G304" t="s">
        <v>824</v>
      </c>
      <c r="H304">
        <v>1686155923.25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1537.798389145951</v>
      </c>
      <c r="AJ304">
        <v>1508.550545454545</v>
      </c>
      <c r="AK304">
        <v>3.415265347729346</v>
      </c>
      <c r="AL304">
        <v>66.85982906046087</v>
      </c>
      <c r="AM304">
        <f>(AO304 - AN304 + DX304*1E3/(8.314*(DZ304+273.15)) * AQ304/DW304 * AP304) * DW304/(100*DK304) * 1000/(1000 - AO304)</f>
        <v>0</v>
      </c>
      <c r="AN304">
        <v>18.28541599317251</v>
      </c>
      <c r="AO304">
        <v>19.32438424242423</v>
      </c>
      <c r="AP304">
        <v>-0.0001129101235013462</v>
      </c>
      <c r="AQ304">
        <v>99.85709688366431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1.78</v>
      </c>
      <c r="DL304">
        <v>0.5</v>
      </c>
      <c r="DM304" t="s">
        <v>430</v>
      </c>
      <c r="DN304">
        <v>2</v>
      </c>
      <c r="DO304" t="b">
        <v>1</v>
      </c>
      <c r="DP304">
        <v>1686155923.25</v>
      </c>
      <c r="DQ304">
        <v>1455.120357142857</v>
      </c>
      <c r="DR304">
        <v>1493.441071428571</v>
      </c>
      <c r="DS304">
        <v>19.33397857142857</v>
      </c>
      <c r="DT304">
        <v>18.28548571428572</v>
      </c>
      <c r="DU304">
        <v>1456.884285714286</v>
      </c>
      <c r="DV304">
        <v>19.61913928571428</v>
      </c>
      <c r="DW304">
        <v>500.0086785714286</v>
      </c>
      <c r="DX304">
        <v>90.70121071428572</v>
      </c>
      <c r="DY304">
        <v>0.09997976071428571</v>
      </c>
      <c r="DZ304">
        <v>26.61991071428572</v>
      </c>
      <c r="EA304">
        <v>28.02994285714286</v>
      </c>
      <c r="EB304">
        <v>999.9000000000002</v>
      </c>
      <c r="EC304">
        <v>0</v>
      </c>
      <c r="ED304">
        <v>0</v>
      </c>
      <c r="EE304">
        <v>9999.436785714284</v>
      </c>
      <c r="EF304">
        <v>0</v>
      </c>
      <c r="EG304">
        <v>204.2929285714285</v>
      </c>
      <c r="EH304">
        <v>-38.32107499999999</v>
      </c>
      <c r="EI304">
        <v>1483.8075</v>
      </c>
      <c r="EJ304">
        <v>1521.256785714286</v>
      </c>
      <c r="EK304">
        <v>1.048485357142857</v>
      </c>
      <c r="EL304">
        <v>1493.441071428571</v>
      </c>
      <c r="EM304">
        <v>18.28548571428572</v>
      </c>
      <c r="EN304">
        <v>1.753615</v>
      </c>
      <c r="EO304">
        <v>1.658516071428571</v>
      </c>
      <c r="EP304">
        <v>15.37933928571428</v>
      </c>
      <c r="EQ304">
        <v>14.51350714285715</v>
      </c>
      <c r="ER304">
        <v>1999.994285714286</v>
      </c>
      <c r="ES304">
        <v>0.980007</v>
      </c>
      <c r="ET304">
        <v>0.0199926</v>
      </c>
      <c r="EU304">
        <v>0</v>
      </c>
      <c r="EV304">
        <v>236.3106071428572</v>
      </c>
      <c r="EW304">
        <v>5.00078</v>
      </c>
      <c r="EX304">
        <v>11267.91428571429</v>
      </c>
      <c r="EY304">
        <v>16379.63214285714</v>
      </c>
      <c r="EZ304">
        <v>43.58014285714285</v>
      </c>
      <c r="FA304">
        <v>45.19832142857142</v>
      </c>
      <c r="FB304">
        <v>43.91039285714285</v>
      </c>
      <c r="FC304">
        <v>44.62924999999999</v>
      </c>
      <c r="FD304">
        <v>44.09575</v>
      </c>
      <c r="FE304">
        <v>1955.104642857143</v>
      </c>
      <c r="FF304">
        <v>39.88714285714286</v>
      </c>
      <c r="FG304">
        <v>0</v>
      </c>
      <c r="FH304">
        <v>1686155924.5</v>
      </c>
      <c r="FI304">
        <v>0</v>
      </c>
      <c r="FJ304">
        <v>236.3451153846154</v>
      </c>
      <c r="FK304">
        <v>-0.164957267470448</v>
      </c>
      <c r="FL304">
        <v>-404.020512578062</v>
      </c>
      <c r="FM304">
        <v>11263.09230769231</v>
      </c>
      <c r="FN304">
        <v>15</v>
      </c>
      <c r="FO304">
        <v>0</v>
      </c>
      <c r="FP304" t="s">
        <v>431</v>
      </c>
      <c r="FQ304">
        <v>1685208052.5</v>
      </c>
      <c r="FR304">
        <v>1685208070</v>
      </c>
      <c r="FS304">
        <v>0</v>
      </c>
      <c r="FT304">
        <v>0.013</v>
      </c>
      <c r="FU304">
        <v>-0.005</v>
      </c>
      <c r="FV304">
        <v>-0.464</v>
      </c>
      <c r="FW304">
        <v>-0.401</v>
      </c>
      <c r="FX304">
        <v>420</v>
      </c>
      <c r="FY304">
        <v>0</v>
      </c>
      <c r="FZ304">
        <v>0.03</v>
      </c>
      <c r="GA304">
        <v>0.02</v>
      </c>
      <c r="GB304">
        <v>-38.2733675</v>
      </c>
      <c r="GC304">
        <v>-0.05631332082549551</v>
      </c>
      <c r="GD304">
        <v>0.1339602298958534</v>
      </c>
      <c r="GE304">
        <v>1</v>
      </c>
      <c r="GF304">
        <v>1.053121</v>
      </c>
      <c r="GG304">
        <v>-0.08540082551595123</v>
      </c>
      <c r="GH304">
        <v>0.008533920787070848</v>
      </c>
      <c r="GI304">
        <v>1</v>
      </c>
      <c r="GJ304">
        <v>2</v>
      </c>
      <c r="GK304">
        <v>2</v>
      </c>
      <c r="GL304" t="s">
        <v>432</v>
      </c>
      <c r="GM304">
        <v>3.10187</v>
      </c>
      <c r="GN304">
        <v>2.75809</v>
      </c>
      <c r="GO304">
        <v>0.203869</v>
      </c>
      <c r="GP304">
        <v>0.206982</v>
      </c>
      <c r="GQ304">
        <v>0.09375410000000001</v>
      </c>
      <c r="GR304">
        <v>0.0896873</v>
      </c>
      <c r="GS304">
        <v>20402.6</v>
      </c>
      <c r="GT304">
        <v>20006</v>
      </c>
      <c r="GU304">
        <v>26186.5</v>
      </c>
      <c r="GV304">
        <v>25582.3</v>
      </c>
      <c r="GW304">
        <v>38094.3</v>
      </c>
      <c r="GX304">
        <v>35347.8</v>
      </c>
      <c r="GY304">
        <v>45784.6</v>
      </c>
      <c r="GZ304">
        <v>42000.4</v>
      </c>
      <c r="HA304">
        <v>1.84375</v>
      </c>
      <c r="HB304">
        <v>1.7487</v>
      </c>
      <c r="HC304">
        <v>-0.063315</v>
      </c>
      <c r="HD304">
        <v>0</v>
      </c>
      <c r="HE304">
        <v>29.0755</v>
      </c>
      <c r="HF304">
        <v>999.9</v>
      </c>
      <c r="HG304">
        <v>30</v>
      </c>
      <c r="HH304">
        <v>43.9</v>
      </c>
      <c r="HI304">
        <v>30.1143</v>
      </c>
      <c r="HJ304">
        <v>62.5107</v>
      </c>
      <c r="HK304">
        <v>27.484</v>
      </c>
      <c r="HL304">
        <v>1</v>
      </c>
      <c r="HM304">
        <v>0.443895</v>
      </c>
      <c r="HN304">
        <v>5.78127</v>
      </c>
      <c r="HO304">
        <v>20.2091</v>
      </c>
      <c r="HP304">
        <v>5.2125</v>
      </c>
      <c r="HQ304">
        <v>11.9815</v>
      </c>
      <c r="HR304">
        <v>4.9634</v>
      </c>
      <c r="HS304">
        <v>3.27438</v>
      </c>
      <c r="HT304">
        <v>9999</v>
      </c>
      <c r="HU304">
        <v>9999</v>
      </c>
      <c r="HV304">
        <v>9999</v>
      </c>
      <c r="HW304">
        <v>58.6</v>
      </c>
      <c r="HX304">
        <v>1.86397</v>
      </c>
      <c r="HY304">
        <v>1.86019</v>
      </c>
      <c r="HZ304">
        <v>1.85852</v>
      </c>
      <c r="IA304">
        <v>1.85989</v>
      </c>
      <c r="IB304">
        <v>1.85988</v>
      </c>
      <c r="IC304">
        <v>1.85851</v>
      </c>
      <c r="ID304">
        <v>1.85754</v>
      </c>
      <c r="IE304">
        <v>1.85241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-1.78</v>
      </c>
      <c r="IT304">
        <v>-0.2853</v>
      </c>
      <c r="IU304">
        <v>-0.7885906718864093</v>
      </c>
      <c r="IV304">
        <v>-0.0007240741224296705</v>
      </c>
      <c r="IW304">
        <v>1.394155135453638E-07</v>
      </c>
      <c r="IX304">
        <v>-7.009397865246837E-11</v>
      </c>
      <c r="IY304">
        <v>-0.2677907096197649</v>
      </c>
      <c r="IZ304">
        <v>-0.01839738240005131</v>
      </c>
      <c r="JA304">
        <v>0.0009886339832832726</v>
      </c>
      <c r="JB304">
        <v>-4.895939666473346E-06</v>
      </c>
      <c r="JC304">
        <v>3</v>
      </c>
      <c r="JD304">
        <v>2018</v>
      </c>
      <c r="JE304">
        <v>1</v>
      </c>
      <c r="JF304">
        <v>26</v>
      </c>
      <c r="JG304">
        <v>15798</v>
      </c>
      <c r="JH304">
        <v>15797.7</v>
      </c>
      <c r="JI304">
        <v>3.26172</v>
      </c>
      <c r="JJ304">
        <v>2.64404</v>
      </c>
      <c r="JK304">
        <v>1.49658</v>
      </c>
      <c r="JL304">
        <v>2.38159</v>
      </c>
      <c r="JM304">
        <v>1.54785</v>
      </c>
      <c r="JN304">
        <v>2.4646</v>
      </c>
      <c r="JO304">
        <v>45.8921</v>
      </c>
      <c r="JP304">
        <v>13.0988</v>
      </c>
      <c r="JQ304">
        <v>18</v>
      </c>
      <c r="JR304">
        <v>491.835</v>
      </c>
      <c r="JS304">
        <v>444.755</v>
      </c>
      <c r="JT304">
        <v>21.515</v>
      </c>
      <c r="JU304">
        <v>32.5887</v>
      </c>
      <c r="JV304">
        <v>30.0021</v>
      </c>
      <c r="JW304">
        <v>32.4492</v>
      </c>
      <c r="JX304">
        <v>32.3677</v>
      </c>
      <c r="JY304">
        <v>65.44289999999999</v>
      </c>
      <c r="JZ304">
        <v>35.0549</v>
      </c>
      <c r="KA304">
        <v>0</v>
      </c>
      <c r="KB304">
        <v>21.4698</v>
      </c>
      <c r="KC304">
        <v>1537.24</v>
      </c>
      <c r="KD304">
        <v>18.2331</v>
      </c>
      <c r="KE304">
        <v>100.059</v>
      </c>
      <c r="KF304">
        <v>99.86360000000001</v>
      </c>
    </row>
    <row r="305" spans="1:292">
      <c r="A305">
        <v>285</v>
      </c>
      <c r="B305">
        <v>1686155935.5</v>
      </c>
      <c r="C305">
        <v>6684.5</v>
      </c>
      <c r="D305" t="s">
        <v>1007</v>
      </c>
      <c r="E305" t="s">
        <v>1008</v>
      </c>
      <c r="F305">
        <v>5</v>
      </c>
      <c r="G305" t="s">
        <v>824</v>
      </c>
      <c r="H305">
        <v>1686155927.678571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1553.326444275792</v>
      </c>
      <c r="AJ305">
        <v>1524.01612121212</v>
      </c>
      <c r="AK305">
        <v>3.427604052018348</v>
      </c>
      <c r="AL305">
        <v>66.85982906046087</v>
      </c>
      <c r="AM305">
        <f>(AO305 - AN305 + DX305*1E3/(8.314*(DZ305+273.15)) * AQ305/DW305 * AP305) * DW305/(100*DK305) * 1000/(1000 - AO305)</f>
        <v>0</v>
      </c>
      <c r="AN305">
        <v>18.29036115309706</v>
      </c>
      <c r="AO305">
        <v>19.31602545454545</v>
      </c>
      <c r="AP305">
        <v>-0.0001091141160496074</v>
      </c>
      <c r="AQ305">
        <v>99.85709688366431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1.78</v>
      </c>
      <c r="DL305">
        <v>0.5</v>
      </c>
      <c r="DM305" t="s">
        <v>430</v>
      </c>
      <c r="DN305">
        <v>2</v>
      </c>
      <c r="DO305" t="b">
        <v>1</v>
      </c>
      <c r="DP305">
        <v>1686155927.678571</v>
      </c>
      <c r="DQ305">
        <v>1469.990357142857</v>
      </c>
      <c r="DR305">
        <v>1508.308214285714</v>
      </c>
      <c r="DS305">
        <v>19.32775357142857</v>
      </c>
      <c r="DT305">
        <v>18.28760357142857</v>
      </c>
      <c r="DU305">
        <v>1471.766428571429</v>
      </c>
      <c r="DV305">
        <v>19.61299642857143</v>
      </c>
      <c r="DW305">
        <v>500.0093214285715</v>
      </c>
      <c r="DX305">
        <v>90.70128214285714</v>
      </c>
      <c r="DY305">
        <v>0.1000196892857143</v>
      </c>
      <c r="DZ305">
        <v>26.625275</v>
      </c>
      <c r="EA305">
        <v>28.03673571428572</v>
      </c>
      <c r="EB305">
        <v>999.9000000000002</v>
      </c>
      <c r="EC305">
        <v>0</v>
      </c>
      <c r="ED305">
        <v>0</v>
      </c>
      <c r="EE305">
        <v>9997.851071428571</v>
      </c>
      <c r="EF305">
        <v>0</v>
      </c>
      <c r="EG305">
        <v>205.536</v>
      </c>
      <c r="EH305">
        <v>-38.31787857142857</v>
      </c>
      <c r="EI305">
        <v>1498.961428571429</v>
      </c>
      <c r="EJ305">
        <v>1536.405</v>
      </c>
      <c r="EK305">
        <v>1.040139642857143</v>
      </c>
      <c r="EL305">
        <v>1508.308214285714</v>
      </c>
      <c r="EM305">
        <v>18.28760357142857</v>
      </c>
      <c r="EN305">
        <v>1.753051428571429</v>
      </c>
      <c r="EO305">
        <v>1.658708928571428</v>
      </c>
      <c r="EP305">
        <v>15.37433571428571</v>
      </c>
      <c r="EQ305">
        <v>14.51531071428571</v>
      </c>
      <c r="ER305">
        <v>1999.998214285715</v>
      </c>
      <c r="ES305">
        <v>0.9800044642857142</v>
      </c>
      <c r="ET305">
        <v>0.01999524285714286</v>
      </c>
      <c r="EU305">
        <v>0</v>
      </c>
      <c r="EV305">
        <v>236.3140714285714</v>
      </c>
      <c r="EW305">
        <v>5.00078</v>
      </c>
      <c r="EX305">
        <v>11207.775</v>
      </c>
      <c r="EY305">
        <v>16379.65714285715</v>
      </c>
      <c r="EZ305">
        <v>43.569</v>
      </c>
      <c r="FA305">
        <v>45.21174999999999</v>
      </c>
      <c r="FB305">
        <v>43.9192857142857</v>
      </c>
      <c r="FC305">
        <v>44.63371428571428</v>
      </c>
      <c r="FD305">
        <v>44.11803571428571</v>
      </c>
      <c r="FE305">
        <v>1955.104285714286</v>
      </c>
      <c r="FF305">
        <v>39.89178571428572</v>
      </c>
      <c r="FG305">
        <v>0</v>
      </c>
      <c r="FH305">
        <v>1686155928.7</v>
      </c>
      <c r="FI305">
        <v>0</v>
      </c>
      <c r="FJ305">
        <v>236.35036</v>
      </c>
      <c r="FK305">
        <v>-0.2610769336039659</v>
      </c>
      <c r="FL305">
        <v>-1527.461538537915</v>
      </c>
      <c r="FM305">
        <v>11199.668</v>
      </c>
      <c r="FN305">
        <v>15</v>
      </c>
      <c r="FO305">
        <v>0</v>
      </c>
      <c r="FP305" t="s">
        <v>431</v>
      </c>
      <c r="FQ305">
        <v>1685208052.5</v>
      </c>
      <c r="FR305">
        <v>1685208070</v>
      </c>
      <c r="FS305">
        <v>0</v>
      </c>
      <c r="FT305">
        <v>0.013</v>
      </c>
      <c r="FU305">
        <v>-0.005</v>
      </c>
      <c r="FV305">
        <v>-0.464</v>
      </c>
      <c r="FW305">
        <v>-0.401</v>
      </c>
      <c r="FX305">
        <v>420</v>
      </c>
      <c r="FY305">
        <v>0</v>
      </c>
      <c r="FZ305">
        <v>0.03</v>
      </c>
      <c r="GA305">
        <v>0.02</v>
      </c>
      <c r="GB305">
        <v>-38.33798292682927</v>
      </c>
      <c r="GC305">
        <v>-0.236517073170743</v>
      </c>
      <c r="GD305">
        <v>0.1568280103503768</v>
      </c>
      <c r="GE305">
        <v>0</v>
      </c>
      <c r="GF305">
        <v>1.045035365853659</v>
      </c>
      <c r="GG305">
        <v>-0.1073619512195098</v>
      </c>
      <c r="GH305">
        <v>0.0106894557340653</v>
      </c>
      <c r="GI305">
        <v>1</v>
      </c>
      <c r="GJ305">
        <v>1</v>
      </c>
      <c r="GK305">
        <v>2</v>
      </c>
      <c r="GL305" t="s">
        <v>439</v>
      </c>
      <c r="GM305">
        <v>3.10195</v>
      </c>
      <c r="GN305">
        <v>2.75808</v>
      </c>
      <c r="GO305">
        <v>0.205098</v>
      </c>
      <c r="GP305">
        <v>0.208171</v>
      </c>
      <c r="GQ305">
        <v>0.09372610000000001</v>
      </c>
      <c r="GR305">
        <v>0.08969290000000001</v>
      </c>
      <c r="GS305">
        <v>20370.8</v>
      </c>
      <c r="GT305">
        <v>19975.4</v>
      </c>
      <c r="GU305">
        <v>26186.1</v>
      </c>
      <c r="GV305">
        <v>25581.6</v>
      </c>
      <c r="GW305">
        <v>38094.2</v>
      </c>
      <c r="GX305">
        <v>35346.9</v>
      </c>
      <c r="GY305">
        <v>45782.9</v>
      </c>
      <c r="GZ305">
        <v>41999.4</v>
      </c>
      <c r="HA305">
        <v>1.8434</v>
      </c>
      <c r="HB305">
        <v>1.7485</v>
      </c>
      <c r="HC305">
        <v>-0.0634044</v>
      </c>
      <c r="HD305">
        <v>0</v>
      </c>
      <c r="HE305">
        <v>29.0886</v>
      </c>
      <c r="HF305">
        <v>999.9</v>
      </c>
      <c r="HG305">
        <v>30</v>
      </c>
      <c r="HH305">
        <v>43.9</v>
      </c>
      <c r="HI305">
        <v>30.1145</v>
      </c>
      <c r="HJ305">
        <v>62.5007</v>
      </c>
      <c r="HK305">
        <v>27.3357</v>
      </c>
      <c r="HL305">
        <v>1</v>
      </c>
      <c r="HM305">
        <v>0.445254</v>
      </c>
      <c r="HN305">
        <v>5.86618</v>
      </c>
      <c r="HO305">
        <v>20.2059</v>
      </c>
      <c r="HP305">
        <v>5.2113</v>
      </c>
      <c r="HQ305">
        <v>11.9816</v>
      </c>
      <c r="HR305">
        <v>4.9633</v>
      </c>
      <c r="HS305">
        <v>3.2741</v>
      </c>
      <c r="HT305">
        <v>9999</v>
      </c>
      <c r="HU305">
        <v>9999</v>
      </c>
      <c r="HV305">
        <v>9999</v>
      </c>
      <c r="HW305">
        <v>58.6</v>
      </c>
      <c r="HX305">
        <v>1.86395</v>
      </c>
      <c r="HY305">
        <v>1.86019</v>
      </c>
      <c r="HZ305">
        <v>1.85852</v>
      </c>
      <c r="IA305">
        <v>1.85989</v>
      </c>
      <c r="IB305">
        <v>1.85988</v>
      </c>
      <c r="IC305">
        <v>1.85849</v>
      </c>
      <c r="ID305">
        <v>1.85754</v>
      </c>
      <c r="IE305">
        <v>1.85242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-1.79</v>
      </c>
      <c r="IT305">
        <v>-0.2854</v>
      </c>
      <c r="IU305">
        <v>-0.7885906718864093</v>
      </c>
      <c r="IV305">
        <v>-0.0007240741224296705</v>
      </c>
      <c r="IW305">
        <v>1.394155135453638E-07</v>
      </c>
      <c r="IX305">
        <v>-7.009397865246837E-11</v>
      </c>
      <c r="IY305">
        <v>-0.2677907096197649</v>
      </c>
      <c r="IZ305">
        <v>-0.01839738240005131</v>
      </c>
      <c r="JA305">
        <v>0.0009886339832832726</v>
      </c>
      <c r="JB305">
        <v>-4.895939666473346E-06</v>
      </c>
      <c r="JC305">
        <v>3</v>
      </c>
      <c r="JD305">
        <v>2018</v>
      </c>
      <c r="JE305">
        <v>1</v>
      </c>
      <c r="JF305">
        <v>26</v>
      </c>
      <c r="JG305">
        <v>15798</v>
      </c>
      <c r="JH305">
        <v>15797.8</v>
      </c>
      <c r="JI305">
        <v>3.28613</v>
      </c>
      <c r="JJ305">
        <v>2.65381</v>
      </c>
      <c r="JK305">
        <v>1.49658</v>
      </c>
      <c r="JL305">
        <v>2.38159</v>
      </c>
      <c r="JM305">
        <v>1.54785</v>
      </c>
      <c r="JN305">
        <v>2.3584</v>
      </c>
      <c r="JO305">
        <v>45.8921</v>
      </c>
      <c r="JP305">
        <v>13.0726</v>
      </c>
      <c r="JQ305">
        <v>18</v>
      </c>
      <c r="JR305">
        <v>491.679</v>
      </c>
      <c r="JS305">
        <v>444.685</v>
      </c>
      <c r="JT305">
        <v>21.4783</v>
      </c>
      <c r="JU305">
        <v>32.5988</v>
      </c>
      <c r="JV305">
        <v>30.0018</v>
      </c>
      <c r="JW305">
        <v>32.4569</v>
      </c>
      <c r="JX305">
        <v>32.3753</v>
      </c>
      <c r="JY305">
        <v>65.9284</v>
      </c>
      <c r="JZ305">
        <v>35.0549</v>
      </c>
      <c r="KA305">
        <v>0</v>
      </c>
      <c r="KB305">
        <v>21.4261</v>
      </c>
      <c r="KC305">
        <v>1557.27</v>
      </c>
      <c r="KD305">
        <v>18.2331</v>
      </c>
      <c r="KE305">
        <v>100.056</v>
      </c>
      <c r="KF305">
        <v>99.8612</v>
      </c>
    </row>
    <row r="306" spans="1:292">
      <c r="A306">
        <v>286</v>
      </c>
      <c r="B306">
        <v>1686155941</v>
      </c>
      <c r="C306">
        <v>6690</v>
      </c>
      <c r="D306" t="s">
        <v>1009</v>
      </c>
      <c r="E306" t="s">
        <v>1010</v>
      </c>
      <c r="F306">
        <v>5</v>
      </c>
      <c r="G306" t="s">
        <v>824</v>
      </c>
      <c r="H306">
        <v>1686155933.25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1571.817095833564</v>
      </c>
      <c r="AJ306">
        <v>1542.668424242425</v>
      </c>
      <c r="AK306">
        <v>3.404003671193303</v>
      </c>
      <c r="AL306">
        <v>66.85982906046087</v>
      </c>
      <c r="AM306">
        <f>(AO306 - AN306 + DX306*1E3/(8.314*(DZ306+273.15)) * AQ306/DW306 * AP306) * DW306/(100*DK306) * 1000/(1000 - AO306)</f>
        <v>0</v>
      </c>
      <c r="AN306">
        <v>18.28943649653621</v>
      </c>
      <c r="AO306">
        <v>19.30926969696969</v>
      </c>
      <c r="AP306">
        <v>-6.162320073194123E-05</v>
      </c>
      <c r="AQ306">
        <v>99.85709688366431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1.78</v>
      </c>
      <c r="DL306">
        <v>0.5</v>
      </c>
      <c r="DM306" t="s">
        <v>430</v>
      </c>
      <c r="DN306">
        <v>2</v>
      </c>
      <c r="DO306" t="b">
        <v>1</v>
      </c>
      <c r="DP306">
        <v>1686155933.25</v>
      </c>
      <c r="DQ306">
        <v>1488.638928571429</v>
      </c>
      <c r="DR306">
        <v>1526.986071428571</v>
      </c>
      <c r="DS306">
        <v>19.31938214285714</v>
      </c>
      <c r="DT306">
        <v>18.28857142857143</v>
      </c>
      <c r="DU306">
        <v>1490.429642857143</v>
      </c>
      <c r="DV306">
        <v>19.60474285714286</v>
      </c>
      <c r="DW306">
        <v>500.0191071428571</v>
      </c>
      <c r="DX306">
        <v>90.70203928571429</v>
      </c>
      <c r="DY306">
        <v>0.1000311535714286</v>
      </c>
      <c r="DZ306">
        <v>26.63049285714285</v>
      </c>
      <c r="EA306">
        <v>28.04570714285714</v>
      </c>
      <c r="EB306">
        <v>999.9000000000002</v>
      </c>
      <c r="EC306">
        <v>0</v>
      </c>
      <c r="ED306">
        <v>0</v>
      </c>
      <c r="EE306">
        <v>9994.635</v>
      </c>
      <c r="EF306">
        <v>0</v>
      </c>
      <c r="EG306">
        <v>215.0358214285714</v>
      </c>
      <c r="EH306">
        <v>-38.34777142857143</v>
      </c>
      <c r="EI306">
        <v>1517.963928571429</v>
      </c>
      <c r="EJ306">
        <v>1555.432857142857</v>
      </c>
      <c r="EK306">
        <v>1.030796071428572</v>
      </c>
      <c r="EL306">
        <v>1526.986071428571</v>
      </c>
      <c r="EM306">
        <v>18.28857142857143</v>
      </c>
      <c r="EN306">
        <v>1.752306785714286</v>
      </c>
      <c r="EO306">
        <v>1.658811071428572</v>
      </c>
      <c r="EP306">
        <v>15.36771428571429</v>
      </c>
      <c r="EQ306">
        <v>14.51626428571428</v>
      </c>
      <c r="ER306">
        <v>2000.001071428571</v>
      </c>
      <c r="ES306">
        <v>0.9800015714285716</v>
      </c>
      <c r="ET306">
        <v>0.01999827142857142</v>
      </c>
      <c r="EU306">
        <v>0</v>
      </c>
      <c r="EV306">
        <v>236.2732142857143</v>
      </c>
      <c r="EW306">
        <v>5.00078</v>
      </c>
      <c r="EX306">
        <v>11052.09642857143</v>
      </c>
      <c r="EY306">
        <v>16379.64642857143</v>
      </c>
      <c r="EZ306">
        <v>43.58457142857142</v>
      </c>
      <c r="FA306">
        <v>45.22075</v>
      </c>
      <c r="FB306">
        <v>43.93267857142855</v>
      </c>
      <c r="FC306">
        <v>44.62696428571428</v>
      </c>
      <c r="FD306">
        <v>44.17607142857141</v>
      </c>
      <c r="FE306">
        <v>1955.102142857143</v>
      </c>
      <c r="FF306">
        <v>39.89678571428572</v>
      </c>
      <c r="FG306">
        <v>0</v>
      </c>
      <c r="FH306">
        <v>1686155934.1</v>
      </c>
      <c r="FI306">
        <v>0</v>
      </c>
      <c r="FJ306">
        <v>236.3058461538461</v>
      </c>
      <c r="FK306">
        <v>0.431794860778024</v>
      </c>
      <c r="FL306">
        <v>-2049.302564664661</v>
      </c>
      <c r="FM306">
        <v>11052.18076923077</v>
      </c>
      <c r="FN306">
        <v>15</v>
      </c>
      <c r="FO306">
        <v>0</v>
      </c>
      <c r="FP306" t="s">
        <v>431</v>
      </c>
      <c r="FQ306">
        <v>1685208052.5</v>
      </c>
      <c r="FR306">
        <v>1685208070</v>
      </c>
      <c r="FS306">
        <v>0</v>
      </c>
      <c r="FT306">
        <v>0.013</v>
      </c>
      <c r="FU306">
        <v>-0.005</v>
      </c>
      <c r="FV306">
        <v>-0.464</v>
      </c>
      <c r="FW306">
        <v>-0.401</v>
      </c>
      <c r="FX306">
        <v>420</v>
      </c>
      <c r="FY306">
        <v>0</v>
      </c>
      <c r="FZ306">
        <v>0.03</v>
      </c>
      <c r="GA306">
        <v>0.02</v>
      </c>
      <c r="GB306">
        <v>-38.3032243902439</v>
      </c>
      <c r="GC306">
        <v>-0.4327170731707105</v>
      </c>
      <c r="GD306">
        <v>0.1486762250426097</v>
      </c>
      <c r="GE306">
        <v>0</v>
      </c>
      <c r="GF306">
        <v>1.036094390243902</v>
      </c>
      <c r="GG306">
        <v>-0.1039948432055724</v>
      </c>
      <c r="GH306">
        <v>0.01035274372700194</v>
      </c>
      <c r="GI306">
        <v>1</v>
      </c>
      <c r="GJ306">
        <v>1</v>
      </c>
      <c r="GK306">
        <v>2</v>
      </c>
      <c r="GL306" t="s">
        <v>439</v>
      </c>
      <c r="GM306">
        <v>3.10194</v>
      </c>
      <c r="GN306">
        <v>2.758</v>
      </c>
      <c r="GO306">
        <v>0.206586</v>
      </c>
      <c r="GP306">
        <v>0.209636</v>
      </c>
      <c r="GQ306">
        <v>0.0937021</v>
      </c>
      <c r="GR306">
        <v>0.0896941</v>
      </c>
      <c r="GS306">
        <v>20331.8</v>
      </c>
      <c r="GT306">
        <v>19937.8</v>
      </c>
      <c r="GU306">
        <v>26185.1</v>
      </c>
      <c r="GV306">
        <v>25580.9</v>
      </c>
      <c r="GW306">
        <v>38095</v>
      </c>
      <c r="GX306">
        <v>35346.3</v>
      </c>
      <c r="GY306">
        <v>45782.4</v>
      </c>
      <c r="GZ306">
        <v>41998.5</v>
      </c>
      <c r="HA306">
        <v>1.84355</v>
      </c>
      <c r="HB306">
        <v>1.74845</v>
      </c>
      <c r="HC306">
        <v>-0.06453689999999999</v>
      </c>
      <c r="HD306">
        <v>0</v>
      </c>
      <c r="HE306">
        <v>29.1049</v>
      </c>
      <c r="HF306">
        <v>999.9</v>
      </c>
      <c r="HG306">
        <v>30</v>
      </c>
      <c r="HH306">
        <v>43.9</v>
      </c>
      <c r="HI306">
        <v>30.1166</v>
      </c>
      <c r="HJ306">
        <v>62.6207</v>
      </c>
      <c r="HK306">
        <v>27.2316</v>
      </c>
      <c r="HL306">
        <v>1</v>
      </c>
      <c r="HM306">
        <v>0.447309</v>
      </c>
      <c r="HN306">
        <v>6.00007</v>
      </c>
      <c r="HO306">
        <v>20.2012</v>
      </c>
      <c r="HP306">
        <v>5.21235</v>
      </c>
      <c r="HQ306">
        <v>11.9804</v>
      </c>
      <c r="HR306">
        <v>4.9635</v>
      </c>
      <c r="HS306">
        <v>3.27433</v>
      </c>
      <c r="HT306">
        <v>9999</v>
      </c>
      <c r="HU306">
        <v>9999</v>
      </c>
      <c r="HV306">
        <v>9999</v>
      </c>
      <c r="HW306">
        <v>58.6</v>
      </c>
      <c r="HX306">
        <v>1.86397</v>
      </c>
      <c r="HY306">
        <v>1.86019</v>
      </c>
      <c r="HZ306">
        <v>1.85853</v>
      </c>
      <c r="IA306">
        <v>1.85989</v>
      </c>
      <c r="IB306">
        <v>1.85988</v>
      </c>
      <c r="IC306">
        <v>1.85848</v>
      </c>
      <c r="ID306">
        <v>1.85753</v>
      </c>
      <c r="IE306">
        <v>1.85242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-1.81</v>
      </c>
      <c r="IT306">
        <v>-0.2855</v>
      </c>
      <c r="IU306">
        <v>-0.7885906718864093</v>
      </c>
      <c r="IV306">
        <v>-0.0007240741224296705</v>
      </c>
      <c r="IW306">
        <v>1.394155135453638E-07</v>
      </c>
      <c r="IX306">
        <v>-7.009397865246837E-11</v>
      </c>
      <c r="IY306">
        <v>-0.2677907096197649</v>
      </c>
      <c r="IZ306">
        <v>-0.01839738240005131</v>
      </c>
      <c r="JA306">
        <v>0.0009886339832832726</v>
      </c>
      <c r="JB306">
        <v>-4.895939666473346E-06</v>
      </c>
      <c r="JC306">
        <v>3</v>
      </c>
      <c r="JD306">
        <v>2018</v>
      </c>
      <c r="JE306">
        <v>1</v>
      </c>
      <c r="JF306">
        <v>26</v>
      </c>
      <c r="JG306">
        <v>15798.1</v>
      </c>
      <c r="JH306">
        <v>15797.9</v>
      </c>
      <c r="JI306">
        <v>3.31787</v>
      </c>
      <c r="JJ306">
        <v>2.64648</v>
      </c>
      <c r="JK306">
        <v>1.49658</v>
      </c>
      <c r="JL306">
        <v>2.38159</v>
      </c>
      <c r="JM306">
        <v>1.54907</v>
      </c>
      <c r="JN306">
        <v>2.4707</v>
      </c>
      <c r="JO306">
        <v>45.8921</v>
      </c>
      <c r="JP306">
        <v>13.0901</v>
      </c>
      <c r="JQ306">
        <v>18</v>
      </c>
      <c r="JR306">
        <v>491.843</v>
      </c>
      <c r="JS306">
        <v>444.718</v>
      </c>
      <c r="JT306">
        <v>21.4245</v>
      </c>
      <c r="JU306">
        <v>32.6118</v>
      </c>
      <c r="JV306">
        <v>30.0018</v>
      </c>
      <c r="JW306">
        <v>32.4671</v>
      </c>
      <c r="JX306">
        <v>32.3845</v>
      </c>
      <c r="JY306">
        <v>66.5731</v>
      </c>
      <c r="JZ306">
        <v>35.0549</v>
      </c>
      <c r="KA306">
        <v>0</v>
      </c>
      <c r="KB306">
        <v>21.3697</v>
      </c>
      <c r="KC306">
        <v>1570.65</v>
      </c>
      <c r="KD306">
        <v>18.2331</v>
      </c>
      <c r="KE306">
        <v>100.054</v>
      </c>
      <c r="KF306">
        <v>99.8588</v>
      </c>
    </row>
    <row r="307" spans="1:292">
      <c r="A307">
        <v>287</v>
      </c>
      <c r="B307">
        <v>1686155946</v>
      </c>
      <c r="C307">
        <v>6695</v>
      </c>
      <c r="D307" t="s">
        <v>1011</v>
      </c>
      <c r="E307" t="s">
        <v>1012</v>
      </c>
      <c r="F307">
        <v>5</v>
      </c>
      <c r="G307" t="s">
        <v>824</v>
      </c>
      <c r="H307">
        <v>1686155938.518518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1589.084792943557</v>
      </c>
      <c r="AJ307">
        <v>1559.780666666666</v>
      </c>
      <c r="AK307">
        <v>3.417427969352542</v>
      </c>
      <c r="AL307">
        <v>66.85982906046087</v>
      </c>
      <c r="AM307">
        <f>(AO307 - AN307 + DX307*1E3/(8.314*(DZ307+273.15)) * AQ307/DW307 * AP307) * DW307/(100*DK307) * 1000/(1000 - AO307)</f>
        <v>0</v>
      </c>
      <c r="AN307">
        <v>18.29106050065279</v>
      </c>
      <c r="AO307">
        <v>19.30234545454545</v>
      </c>
      <c r="AP307">
        <v>-7.38793364353671E-05</v>
      </c>
      <c r="AQ307">
        <v>99.85709688366431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1.78</v>
      </c>
      <c r="DL307">
        <v>0.5</v>
      </c>
      <c r="DM307" t="s">
        <v>430</v>
      </c>
      <c r="DN307">
        <v>2</v>
      </c>
      <c r="DO307" t="b">
        <v>1</v>
      </c>
      <c r="DP307">
        <v>1686155938.518518</v>
      </c>
      <c r="DQ307">
        <v>1506.299259259259</v>
      </c>
      <c r="DR307">
        <v>1544.653333333333</v>
      </c>
      <c r="DS307">
        <v>19.31158888888888</v>
      </c>
      <c r="DT307">
        <v>18.29024814814815</v>
      </c>
      <c r="DU307">
        <v>1508.103333333333</v>
      </c>
      <c r="DV307">
        <v>19.59707407407407</v>
      </c>
      <c r="DW307">
        <v>500.0022592592593</v>
      </c>
      <c r="DX307">
        <v>90.70232592592593</v>
      </c>
      <c r="DY307">
        <v>0.09999477777777778</v>
      </c>
      <c r="DZ307">
        <v>26.63468148148149</v>
      </c>
      <c r="EA307">
        <v>28.05253333333333</v>
      </c>
      <c r="EB307">
        <v>999.9000000000001</v>
      </c>
      <c r="EC307">
        <v>0</v>
      </c>
      <c r="ED307">
        <v>0</v>
      </c>
      <c r="EE307">
        <v>9995.782222222224</v>
      </c>
      <c r="EF307">
        <v>0</v>
      </c>
      <c r="EG307">
        <v>199.7517407407408</v>
      </c>
      <c r="EH307">
        <v>-38.35444444444444</v>
      </c>
      <c r="EI307">
        <v>1535.96037037037</v>
      </c>
      <c r="EJ307">
        <v>1573.432592592593</v>
      </c>
      <c r="EK307">
        <v>1.021326296296296</v>
      </c>
      <c r="EL307">
        <v>1544.653333333333</v>
      </c>
      <c r="EM307">
        <v>18.29024814814815</v>
      </c>
      <c r="EN307">
        <v>1.751605555555556</v>
      </c>
      <c r="EO307">
        <v>1.658968148148148</v>
      </c>
      <c r="EP307">
        <v>15.36148518518519</v>
      </c>
      <c r="EQ307">
        <v>14.51773333333333</v>
      </c>
      <c r="ER307">
        <v>2000.027407407407</v>
      </c>
      <c r="ES307">
        <v>0.9799977777777779</v>
      </c>
      <c r="ET307">
        <v>0.02000220740740741</v>
      </c>
      <c r="EU307">
        <v>0</v>
      </c>
      <c r="EV307">
        <v>236.2576666666667</v>
      </c>
      <c r="EW307">
        <v>5.00078</v>
      </c>
      <c r="EX307">
        <v>10924.37777777778</v>
      </c>
      <c r="EY307">
        <v>16379.84444444444</v>
      </c>
      <c r="EZ307">
        <v>43.60388888888888</v>
      </c>
      <c r="FA307">
        <v>45.2405925925926</v>
      </c>
      <c r="FB307">
        <v>43.94637037037036</v>
      </c>
      <c r="FC307">
        <v>44.65248148148147</v>
      </c>
      <c r="FD307">
        <v>44.23807407407406</v>
      </c>
      <c r="FE307">
        <v>1955.120740740741</v>
      </c>
      <c r="FF307">
        <v>39.90666666666667</v>
      </c>
      <c r="FG307">
        <v>0</v>
      </c>
      <c r="FH307">
        <v>1686155939.5</v>
      </c>
      <c r="FI307">
        <v>0</v>
      </c>
      <c r="FJ307">
        <v>236.28476</v>
      </c>
      <c r="FK307">
        <v>-0.7997692391149961</v>
      </c>
      <c r="FL307">
        <v>-1068.669229265814</v>
      </c>
      <c r="FM307">
        <v>10915.692</v>
      </c>
      <c r="FN307">
        <v>15</v>
      </c>
      <c r="FO307">
        <v>0</v>
      </c>
      <c r="FP307" t="s">
        <v>431</v>
      </c>
      <c r="FQ307">
        <v>1685208052.5</v>
      </c>
      <c r="FR307">
        <v>1685208070</v>
      </c>
      <c r="FS307">
        <v>0</v>
      </c>
      <c r="FT307">
        <v>0.013</v>
      </c>
      <c r="FU307">
        <v>-0.005</v>
      </c>
      <c r="FV307">
        <v>-0.464</v>
      </c>
      <c r="FW307">
        <v>-0.401</v>
      </c>
      <c r="FX307">
        <v>420</v>
      </c>
      <c r="FY307">
        <v>0</v>
      </c>
      <c r="FZ307">
        <v>0.03</v>
      </c>
      <c r="GA307">
        <v>0.02</v>
      </c>
      <c r="GB307">
        <v>-38.34716097560975</v>
      </c>
      <c r="GC307">
        <v>-0.1779010452961522</v>
      </c>
      <c r="GD307">
        <v>0.1404340846647759</v>
      </c>
      <c r="GE307">
        <v>0</v>
      </c>
      <c r="GF307">
        <v>1.027738292682927</v>
      </c>
      <c r="GG307">
        <v>-0.1044439024390225</v>
      </c>
      <c r="GH307">
        <v>0.01037976171126436</v>
      </c>
      <c r="GI307">
        <v>1</v>
      </c>
      <c r="GJ307">
        <v>1</v>
      </c>
      <c r="GK307">
        <v>2</v>
      </c>
      <c r="GL307" t="s">
        <v>439</v>
      </c>
      <c r="GM307">
        <v>3.10195</v>
      </c>
      <c r="GN307">
        <v>2.75813</v>
      </c>
      <c r="GO307">
        <v>0.207929</v>
      </c>
      <c r="GP307">
        <v>0.210965</v>
      </c>
      <c r="GQ307">
        <v>0.0936763</v>
      </c>
      <c r="GR307">
        <v>0.0896961</v>
      </c>
      <c r="GS307">
        <v>20296.7</v>
      </c>
      <c r="GT307">
        <v>19903.9</v>
      </c>
      <c r="GU307">
        <v>26184.4</v>
      </c>
      <c r="GV307">
        <v>25580.5</v>
      </c>
      <c r="GW307">
        <v>38095.3</v>
      </c>
      <c r="GX307">
        <v>35345.7</v>
      </c>
      <c r="GY307">
        <v>45781.1</v>
      </c>
      <c r="GZ307">
        <v>41997.7</v>
      </c>
      <c r="HA307">
        <v>1.8435</v>
      </c>
      <c r="HB307">
        <v>1.74822</v>
      </c>
      <c r="HC307">
        <v>-0.06569179999999999</v>
      </c>
      <c r="HD307">
        <v>0</v>
      </c>
      <c r="HE307">
        <v>29.1224</v>
      </c>
      <c r="HF307">
        <v>999.9</v>
      </c>
      <c r="HG307">
        <v>30</v>
      </c>
      <c r="HH307">
        <v>43.9</v>
      </c>
      <c r="HI307">
        <v>30.1163</v>
      </c>
      <c r="HJ307">
        <v>62.8407</v>
      </c>
      <c r="HK307">
        <v>27.2196</v>
      </c>
      <c r="HL307">
        <v>1</v>
      </c>
      <c r="HM307">
        <v>0.449294</v>
      </c>
      <c r="HN307">
        <v>6.11276</v>
      </c>
      <c r="HO307">
        <v>20.197</v>
      </c>
      <c r="HP307">
        <v>5.2128</v>
      </c>
      <c r="HQ307">
        <v>11.9813</v>
      </c>
      <c r="HR307">
        <v>4.96355</v>
      </c>
      <c r="HS307">
        <v>3.27418</v>
      </c>
      <c r="HT307">
        <v>9999</v>
      </c>
      <c r="HU307">
        <v>9999</v>
      </c>
      <c r="HV307">
        <v>9999</v>
      </c>
      <c r="HW307">
        <v>58.6</v>
      </c>
      <c r="HX307">
        <v>1.86396</v>
      </c>
      <c r="HY307">
        <v>1.86017</v>
      </c>
      <c r="HZ307">
        <v>1.85852</v>
      </c>
      <c r="IA307">
        <v>1.85989</v>
      </c>
      <c r="IB307">
        <v>1.85988</v>
      </c>
      <c r="IC307">
        <v>1.85844</v>
      </c>
      <c r="ID307">
        <v>1.85754</v>
      </c>
      <c r="IE307">
        <v>1.8524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-1.83</v>
      </c>
      <c r="IT307">
        <v>-0.2856</v>
      </c>
      <c r="IU307">
        <v>-0.7885906718864093</v>
      </c>
      <c r="IV307">
        <v>-0.0007240741224296705</v>
      </c>
      <c r="IW307">
        <v>1.394155135453638E-07</v>
      </c>
      <c r="IX307">
        <v>-7.009397865246837E-11</v>
      </c>
      <c r="IY307">
        <v>-0.2677907096197649</v>
      </c>
      <c r="IZ307">
        <v>-0.01839738240005131</v>
      </c>
      <c r="JA307">
        <v>0.0009886339832832726</v>
      </c>
      <c r="JB307">
        <v>-4.895939666473346E-06</v>
      </c>
      <c r="JC307">
        <v>3</v>
      </c>
      <c r="JD307">
        <v>2018</v>
      </c>
      <c r="JE307">
        <v>1</v>
      </c>
      <c r="JF307">
        <v>26</v>
      </c>
      <c r="JG307">
        <v>15798.2</v>
      </c>
      <c r="JH307">
        <v>15797.9</v>
      </c>
      <c r="JI307">
        <v>3.34839</v>
      </c>
      <c r="JJ307">
        <v>2.65137</v>
      </c>
      <c r="JK307">
        <v>1.49658</v>
      </c>
      <c r="JL307">
        <v>2.38159</v>
      </c>
      <c r="JM307">
        <v>1.54785</v>
      </c>
      <c r="JN307">
        <v>2.41943</v>
      </c>
      <c r="JO307">
        <v>45.8921</v>
      </c>
      <c r="JP307">
        <v>13.0726</v>
      </c>
      <c r="JQ307">
        <v>18</v>
      </c>
      <c r="JR307">
        <v>491.875</v>
      </c>
      <c r="JS307">
        <v>444.637</v>
      </c>
      <c r="JT307">
        <v>21.3681</v>
      </c>
      <c r="JU307">
        <v>32.624</v>
      </c>
      <c r="JV307">
        <v>30.0018</v>
      </c>
      <c r="JW307">
        <v>32.4757</v>
      </c>
      <c r="JX307">
        <v>32.3931</v>
      </c>
      <c r="JY307">
        <v>67.1605</v>
      </c>
      <c r="JZ307">
        <v>35.0549</v>
      </c>
      <c r="KA307">
        <v>0</v>
      </c>
      <c r="KB307">
        <v>21.317</v>
      </c>
      <c r="KC307">
        <v>1590.68</v>
      </c>
      <c r="KD307">
        <v>18.2331</v>
      </c>
      <c r="KE307">
        <v>100.051</v>
      </c>
      <c r="KF307">
        <v>99.8571</v>
      </c>
    </row>
    <row r="308" spans="1:292">
      <c r="A308">
        <v>288</v>
      </c>
      <c r="B308">
        <v>1686155951</v>
      </c>
      <c r="C308">
        <v>6700</v>
      </c>
      <c r="D308" t="s">
        <v>1013</v>
      </c>
      <c r="E308" t="s">
        <v>1014</v>
      </c>
      <c r="F308">
        <v>5</v>
      </c>
      <c r="G308" t="s">
        <v>824</v>
      </c>
      <c r="H308">
        <v>1686155943.232143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1606.032596986963</v>
      </c>
      <c r="AJ308">
        <v>1576.873575757577</v>
      </c>
      <c r="AK308">
        <v>3.409050377337542</v>
      </c>
      <c r="AL308">
        <v>66.85982906046087</v>
      </c>
      <c r="AM308">
        <f>(AO308 - AN308 + DX308*1E3/(8.314*(DZ308+273.15)) * AQ308/DW308 * AP308) * DW308/(100*DK308) * 1000/(1000 - AO308)</f>
        <v>0</v>
      </c>
      <c r="AN308">
        <v>18.29149128163178</v>
      </c>
      <c r="AO308">
        <v>19.29686606060605</v>
      </c>
      <c r="AP308">
        <v>-5.729179597585178E-05</v>
      </c>
      <c r="AQ308">
        <v>99.85709688366431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1.78</v>
      </c>
      <c r="DL308">
        <v>0.5</v>
      </c>
      <c r="DM308" t="s">
        <v>430</v>
      </c>
      <c r="DN308">
        <v>2</v>
      </c>
      <c r="DO308" t="b">
        <v>1</v>
      </c>
      <c r="DP308">
        <v>1686155943.232143</v>
      </c>
      <c r="DQ308">
        <v>1522.081785714285</v>
      </c>
      <c r="DR308">
        <v>1560.416071428572</v>
      </c>
      <c r="DS308">
        <v>19.30507142857143</v>
      </c>
      <c r="DT308">
        <v>18.29076428571429</v>
      </c>
      <c r="DU308">
        <v>1523.898214285714</v>
      </c>
      <c r="DV308">
        <v>19.59066071428571</v>
      </c>
      <c r="DW308">
        <v>500.0109285714286</v>
      </c>
      <c r="DX308">
        <v>90.7031607142857</v>
      </c>
      <c r="DY308">
        <v>0.1000085</v>
      </c>
      <c r="DZ308">
        <v>26.63721785714285</v>
      </c>
      <c r="EA308">
        <v>28.05328928571429</v>
      </c>
      <c r="EB308">
        <v>999.9000000000002</v>
      </c>
      <c r="EC308">
        <v>0</v>
      </c>
      <c r="ED308">
        <v>0</v>
      </c>
      <c r="EE308">
        <v>10000.44642857143</v>
      </c>
      <c r="EF308">
        <v>0</v>
      </c>
      <c r="EG308">
        <v>189.3853928571429</v>
      </c>
      <c r="EH308">
        <v>-38.334775</v>
      </c>
      <c r="EI308">
        <v>1552.043571428571</v>
      </c>
      <c r="EJ308">
        <v>1589.489285714286</v>
      </c>
      <c r="EK308">
        <v>1.014296071428571</v>
      </c>
      <c r="EL308">
        <v>1560.416071428572</v>
      </c>
      <c r="EM308">
        <v>18.29076428571429</v>
      </c>
      <c r="EN308">
        <v>1.751031428571429</v>
      </c>
      <c r="EO308">
        <v>1.659030714285714</v>
      </c>
      <c r="EP308">
        <v>15.35636785714286</v>
      </c>
      <c r="EQ308">
        <v>14.51831071428571</v>
      </c>
      <c r="ER308">
        <v>2000.022142857143</v>
      </c>
      <c r="ES308">
        <v>0.9799982142857144</v>
      </c>
      <c r="ET308">
        <v>0.02000175</v>
      </c>
      <c r="EU308">
        <v>0</v>
      </c>
      <c r="EV308">
        <v>236.2801785714285</v>
      </c>
      <c r="EW308">
        <v>5.00078</v>
      </c>
      <c r="EX308">
        <v>10852.50714285714</v>
      </c>
      <c r="EY308">
        <v>16379.8</v>
      </c>
      <c r="EZ308">
        <v>43.63142857142856</v>
      </c>
      <c r="FA308">
        <v>45.26099999999999</v>
      </c>
      <c r="FB308">
        <v>43.95732142857143</v>
      </c>
      <c r="FC308">
        <v>44.67164285714286</v>
      </c>
      <c r="FD308">
        <v>44.29210714285714</v>
      </c>
      <c r="FE308">
        <v>1955.116428571428</v>
      </c>
      <c r="FF308">
        <v>39.90535714285715</v>
      </c>
      <c r="FG308">
        <v>0</v>
      </c>
      <c r="FH308">
        <v>1686155944.3</v>
      </c>
      <c r="FI308">
        <v>0</v>
      </c>
      <c r="FJ308">
        <v>236.26176</v>
      </c>
      <c r="FK308">
        <v>0.3041538461002078</v>
      </c>
      <c r="FL308">
        <v>-213.161538191845</v>
      </c>
      <c r="FM308">
        <v>10851.14</v>
      </c>
      <c r="FN308">
        <v>15</v>
      </c>
      <c r="FO308">
        <v>0</v>
      </c>
      <c r="FP308" t="s">
        <v>431</v>
      </c>
      <c r="FQ308">
        <v>1685208052.5</v>
      </c>
      <c r="FR308">
        <v>1685208070</v>
      </c>
      <c r="FS308">
        <v>0</v>
      </c>
      <c r="FT308">
        <v>0.013</v>
      </c>
      <c r="FU308">
        <v>-0.005</v>
      </c>
      <c r="FV308">
        <v>-0.464</v>
      </c>
      <c r="FW308">
        <v>-0.401</v>
      </c>
      <c r="FX308">
        <v>420</v>
      </c>
      <c r="FY308">
        <v>0</v>
      </c>
      <c r="FZ308">
        <v>0.03</v>
      </c>
      <c r="GA308">
        <v>0.02</v>
      </c>
      <c r="GB308">
        <v>-38.34867000000001</v>
      </c>
      <c r="GC308">
        <v>0.1174829268293395</v>
      </c>
      <c r="GD308">
        <v>0.09121385092188546</v>
      </c>
      <c r="GE308">
        <v>0</v>
      </c>
      <c r="GF308">
        <v>1.01813225</v>
      </c>
      <c r="GG308">
        <v>-0.09152251407129494</v>
      </c>
      <c r="GH308">
        <v>0.008850496451470966</v>
      </c>
      <c r="GI308">
        <v>1</v>
      </c>
      <c r="GJ308">
        <v>1</v>
      </c>
      <c r="GK308">
        <v>2</v>
      </c>
      <c r="GL308" t="s">
        <v>439</v>
      </c>
      <c r="GM308">
        <v>3.10196</v>
      </c>
      <c r="GN308">
        <v>2.75824</v>
      </c>
      <c r="GO308">
        <v>0.209265</v>
      </c>
      <c r="GP308">
        <v>0.212299</v>
      </c>
      <c r="GQ308">
        <v>0.0936546</v>
      </c>
      <c r="GR308">
        <v>0.0897005</v>
      </c>
      <c r="GS308">
        <v>20261.9</v>
      </c>
      <c r="GT308">
        <v>19869.7</v>
      </c>
      <c r="GU308">
        <v>26183.7</v>
      </c>
      <c r="GV308">
        <v>25579.9</v>
      </c>
      <c r="GW308">
        <v>38095.4</v>
      </c>
      <c r="GX308">
        <v>35344.8</v>
      </c>
      <c r="GY308">
        <v>45780</v>
      </c>
      <c r="GZ308">
        <v>41996.7</v>
      </c>
      <c r="HA308">
        <v>1.84363</v>
      </c>
      <c r="HB308">
        <v>1.74815</v>
      </c>
      <c r="HC308">
        <v>-0.067234</v>
      </c>
      <c r="HD308">
        <v>0</v>
      </c>
      <c r="HE308">
        <v>29.138</v>
      </c>
      <c r="HF308">
        <v>999.9</v>
      </c>
      <c r="HG308">
        <v>30</v>
      </c>
      <c r="HH308">
        <v>43.9</v>
      </c>
      <c r="HI308">
        <v>30.1143</v>
      </c>
      <c r="HJ308">
        <v>62.6107</v>
      </c>
      <c r="HK308">
        <v>27.3638</v>
      </c>
      <c r="HL308">
        <v>1</v>
      </c>
      <c r="HM308">
        <v>0.451126</v>
      </c>
      <c r="HN308">
        <v>6.18998</v>
      </c>
      <c r="HO308">
        <v>20.1942</v>
      </c>
      <c r="HP308">
        <v>5.21265</v>
      </c>
      <c r="HQ308">
        <v>11.9818</v>
      </c>
      <c r="HR308">
        <v>4.9636</v>
      </c>
      <c r="HS308">
        <v>3.27425</v>
      </c>
      <c r="HT308">
        <v>9999</v>
      </c>
      <c r="HU308">
        <v>9999</v>
      </c>
      <c r="HV308">
        <v>9999</v>
      </c>
      <c r="HW308">
        <v>58.6</v>
      </c>
      <c r="HX308">
        <v>1.86398</v>
      </c>
      <c r="HY308">
        <v>1.8602</v>
      </c>
      <c r="HZ308">
        <v>1.85852</v>
      </c>
      <c r="IA308">
        <v>1.85989</v>
      </c>
      <c r="IB308">
        <v>1.85989</v>
      </c>
      <c r="IC308">
        <v>1.85847</v>
      </c>
      <c r="ID308">
        <v>1.85751</v>
      </c>
      <c r="IE308">
        <v>1.8524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-1.84</v>
      </c>
      <c r="IT308">
        <v>-0.2857</v>
      </c>
      <c r="IU308">
        <v>-0.7885906718864093</v>
      </c>
      <c r="IV308">
        <v>-0.0007240741224296705</v>
      </c>
      <c r="IW308">
        <v>1.394155135453638E-07</v>
      </c>
      <c r="IX308">
        <v>-7.009397865246837E-11</v>
      </c>
      <c r="IY308">
        <v>-0.2677907096197649</v>
      </c>
      <c r="IZ308">
        <v>-0.01839738240005131</v>
      </c>
      <c r="JA308">
        <v>0.0009886339832832726</v>
      </c>
      <c r="JB308">
        <v>-4.895939666473346E-06</v>
      </c>
      <c r="JC308">
        <v>3</v>
      </c>
      <c r="JD308">
        <v>2018</v>
      </c>
      <c r="JE308">
        <v>1</v>
      </c>
      <c r="JF308">
        <v>26</v>
      </c>
      <c r="JG308">
        <v>15798.3</v>
      </c>
      <c r="JH308">
        <v>15798</v>
      </c>
      <c r="JI308">
        <v>3.3728</v>
      </c>
      <c r="JJ308">
        <v>2.64771</v>
      </c>
      <c r="JK308">
        <v>1.49658</v>
      </c>
      <c r="JL308">
        <v>2.38159</v>
      </c>
      <c r="JM308">
        <v>1.54785</v>
      </c>
      <c r="JN308">
        <v>2.3584</v>
      </c>
      <c r="JO308">
        <v>45.8921</v>
      </c>
      <c r="JP308">
        <v>13.0638</v>
      </c>
      <c r="JQ308">
        <v>18</v>
      </c>
      <c r="JR308">
        <v>492.023</v>
      </c>
      <c r="JS308">
        <v>444.652</v>
      </c>
      <c r="JT308">
        <v>21.3107</v>
      </c>
      <c r="JU308">
        <v>32.6377</v>
      </c>
      <c r="JV308">
        <v>30.0017</v>
      </c>
      <c r="JW308">
        <v>32.4857</v>
      </c>
      <c r="JX308">
        <v>32.4017</v>
      </c>
      <c r="JY308">
        <v>67.6755</v>
      </c>
      <c r="JZ308">
        <v>35.0549</v>
      </c>
      <c r="KA308">
        <v>0</v>
      </c>
      <c r="KB308">
        <v>21.265</v>
      </c>
      <c r="KC308">
        <v>1604.04</v>
      </c>
      <c r="KD308">
        <v>18.2331</v>
      </c>
      <c r="KE308">
        <v>100.049</v>
      </c>
      <c r="KF308">
        <v>99.8546</v>
      </c>
    </row>
    <row r="309" spans="1:292">
      <c r="A309">
        <v>289</v>
      </c>
      <c r="B309">
        <v>1686158367.5</v>
      </c>
      <c r="C309">
        <v>9116.5</v>
      </c>
      <c r="D309" t="s">
        <v>1015</v>
      </c>
      <c r="E309" t="s">
        <v>1016</v>
      </c>
      <c r="F309">
        <v>5</v>
      </c>
      <c r="G309" t="s">
        <v>1017</v>
      </c>
      <c r="H309">
        <v>1686158359.75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K309*DK309*100.0/(AV309*EE309),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K309*DK309*100.0/(AV309*EE309),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423.6722192869977</v>
      </c>
      <c r="AJ309">
        <v>377.8938363636364</v>
      </c>
      <c r="AK309">
        <v>0.001417917884205145</v>
      </c>
      <c r="AL309">
        <v>66.85819087253802</v>
      </c>
      <c r="AM309">
        <f>(AO309 - AN309 + DX309*1E3/(8.314*(DZ309+273.15)) * AQ309/DW309 * AP309) * DW309/(100*DK309) * 1000/(1000 - AO309)</f>
        <v>0</v>
      </c>
      <c r="AN309">
        <v>8.681097881038328</v>
      </c>
      <c r="AO309">
        <v>21.88384969696969</v>
      </c>
      <c r="AP309">
        <v>0.005445353343951043</v>
      </c>
      <c r="AQ309">
        <v>99.88025367778685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429</v>
      </c>
      <c r="AX309" t="s">
        <v>429</v>
      </c>
      <c r="AY309">
        <v>0</v>
      </c>
      <c r="AZ309">
        <v>0</v>
      </c>
      <c r="BA309">
        <f>1-AY309/AZ309</f>
        <v>0</v>
      </c>
      <c r="BB309">
        <v>0</v>
      </c>
      <c r="BC309" t="s">
        <v>429</v>
      </c>
      <c r="BD309" t="s">
        <v>429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429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6</v>
      </c>
      <c r="DL309">
        <v>0.5</v>
      </c>
      <c r="DM309" t="s">
        <v>430</v>
      </c>
      <c r="DN309">
        <v>2</v>
      </c>
      <c r="DO309" t="b">
        <v>1</v>
      </c>
      <c r="DP309">
        <v>1686158359.75</v>
      </c>
      <c r="DQ309">
        <v>369.5821333333333</v>
      </c>
      <c r="DR309">
        <v>419.9675666666666</v>
      </c>
      <c r="DS309">
        <v>21.85249666666666</v>
      </c>
      <c r="DT309">
        <v>8.645318666666668</v>
      </c>
      <c r="DU309">
        <v>370.6234999999999</v>
      </c>
      <c r="DV309">
        <v>22.0969</v>
      </c>
      <c r="DW309">
        <v>500.0160999999999</v>
      </c>
      <c r="DX309">
        <v>90.66217333333334</v>
      </c>
      <c r="DY309">
        <v>0.09999999333333334</v>
      </c>
      <c r="DZ309">
        <v>28.89355</v>
      </c>
      <c r="EA309">
        <v>28.07241333333333</v>
      </c>
      <c r="EB309">
        <v>999.9000000000002</v>
      </c>
      <c r="EC309">
        <v>0</v>
      </c>
      <c r="ED309">
        <v>0</v>
      </c>
      <c r="EE309">
        <v>10000.10566666667</v>
      </c>
      <c r="EF309">
        <v>0</v>
      </c>
      <c r="EG309">
        <v>2727.748</v>
      </c>
      <c r="EH309">
        <v>-50.38556333333334</v>
      </c>
      <c r="EI309">
        <v>377.8388333333333</v>
      </c>
      <c r="EJ309">
        <v>423.6301</v>
      </c>
      <c r="EK309">
        <v>13.20716666666667</v>
      </c>
      <c r="EL309">
        <v>419.9675666666666</v>
      </c>
      <c r="EM309">
        <v>8.645318666666668</v>
      </c>
      <c r="EN309">
        <v>1.981194333333334</v>
      </c>
      <c r="EO309">
        <v>0.7838034333333334</v>
      </c>
      <c r="EP309">
        <v>17.29483</v>
      </c>
      <c r="EQ309">
        <v>3.417251</v>
      </c>
      <c r="ER309">
        <v>1999.978</v>
      </c>
      <c r="ES309">
        <v>0.9800046333333332</v>
      </c>
      <c r="ET309">
        <v>0.01999489666666666</v>
      </c>
      <c r="EU309">
        <v>0</v>
      </c>
      <c r="EV309">
        <v>972.4078333333332</v>
      </c>
      <c r="EW309">
        <v>5.00078</v>
      </c>
      <c r="EX309">
        <v>30871.22333333334</v>
      </c>
      <c r="EY309">
        <v>16379.49</v>
      </c>
      <c r="EZ309">
        <v>41.76653333333333</v>
      </c>
      <c r="FA309">
        <v>43.83726666666666</v>
      </c>
      <c r="FB309">
        <v>42.18320000000001</v>
      </c>
      <c r="FC309">
        <v>42.85393333333333</v>
      </c>
      <c r="FD309">
        <v>42.75393333333333</v>
      </c>
      <c r="FE309">
        <v>1955.088</v>
      </c>
      <c r="FF309">
        <v>39.89000000000001</v>
      </c>
      <c r="FG309">
        <v>0</v>
      </c>
      <c r="FH309">
        <v>1686158361.1</v>
      </c>
      <c r="FI309">
        <v>0</v>
      </c>
      <c r="FJ309">
        <v>972.3268</v>
      </c>
      <c r="FK309">
        <v>-4.123461564880334</v>
      </c>
      <c r="FL309">
        <v>-118.1384616777445</v>
      </c>
      <c r="FM309">
        <v>30871.804</v>
      </c>
      <c r="FN309">
        <v>15</v>
      </c>
      <c r="FO309">
        <v>0</v>
      </c>
      <c r="FP309" t="s">
        <v>431</v>
      </c>
      <c r="FQ309">
        <v>1685208052.5</v>
      </c>
      <c r="FR309">
        <v>1685208070</v>
      </c>
      <c r="FS309">
        <v>0</v>
      </c>
      <c r="FT309">
        <v>0.013</v>
      </c>
      <c r="FU309">
        <v>-0.005</v>
      </c>
      <c r="FV309">
        <v>-0.464</v>
      </c>
      <c r="FW309">
        <v>-0.401</v>
      </c>
      <c r="FX309">
        <v>420</v>
      </c>
      <c r="FY309">
        <v>0</v>
      </c>
      <c r="FZ309">
        <v>0.03</v>
      </c>
      <c r="GA309">
        <v>0.02</v>
      </c>
      <c r="GB309">
        <v>-50.38864146341463</v>
      </c>
      <c r="GC309">
        <v>-0.06043861713618866</v>
      </c>
      <c r="GD309">
        <v>0.03839007732322004</v>
      </c>
      <c r="GE309">
        <v>1</v>
      </c>
      <c r="GF309">
        <v>13.20565853658537</v>
      </c>
      <c r="GG309">
        <v>0.02371462142318995</v>
      </c>
      <c r="GH309">
        <v>0.01236089379532858</v>
      </c>
      <c r="GI309">
        <v>1</v>
      </c>
      <c r="GJ309">
        <v>2</v>
      </c>
      <c r="GK309">
        <v>2</v>
      </c>
      <c r="GL309" t="s">
        <v>432</v>
      </c>
      <c r="GM309">
        <v>3.09941</v>
      </c>
      <c r="GN309">
        <v>2.75801</v>
      </c>
      <c r="GO309">
        <v>0.0796108</v>
      </c>
      <c r="GP309">
        <v>0.0875438</v>
      </c>
      <c r="GQ309">
        <v>0.1024</v>
      </c>
      <c r="GR309">
        <v>0.0514762</v>
      </c>
      <c r="GS309">
        <v>23622</v>
      </c>
      <c r="GT309">
        <v>23048.7</v>
      </c>
      <c r="GU309">
        <v>26220.2</v>
      </c>
      <c r="GV309">
        <v>25610.5</v>
      </c>
      <c r="GW309">
        <v>37757.7</v>
      </c>
      <c r="GX309">
        <v>36853.5</v>
      </c>
      <c r="GY309">
        <v>45840.2</v>
      </c>
      <c r="GZ309">
        <v>42038.9</v>
      </c>
      <c r="HA309">
        <v>1.866</v>
      </c>
      <c r="HB309">
        <v>1.74828</v>
      </c>
      <c r="HC309">
        <v>-0.0212938</v>
      </c>
      <c r="HD309">
        <v>0</v>
      </c>
      <c r="HE309">
        <v>28.4475</v>
      </c>
      <c r="HF309">
        <v>999.9</v>
      </c>
      <c r="HG309">
        <v>30.7</v>
      </c>
      <c r="HH309">
        <v>43.6</v>
      </c>
      <c r="HI309">
        <v>30.3534</v>
      </c>
      <c r="HJ309">
        <v>61.5346</v>
      </c>
      <c r="HK309">
        <v>28.6138</v>
      </c>
      <c r="HL309">
        <v>1</v>
      </c>
      <c r="HM309">
        <v>0.342215</v>
      </c>
      <c r="HN309">
        <v>2.43538</v>
      </c>
      <c r="HO309">
        <v>20.2875</v>
      </c>
      <c r="HP309">
        <v>5.21504</v>
      </c>
      <c r="HQ309">
        <v>11.98</v>
      </c>
      <c r="HR309">
        <v>4.96425</v>
      </c>
      <c r="HS309">
        <v>3.2746</v>
      </c>
      <c r="HT309">
        <v>9999</v>
      </c>
      <c r="HU309">
        <v>9999</v>
      </c>
      <c r="HV309">
        <v>9999</v>
      </c>
      <c r="HW309">
        <v>59.3</v>
      </c>
      <c r="HX309">
        <v>1.86401</v>
      </c>
      <c r="HY309">
        <v>1.8602</v>
      </c>
      <c r="HZ309">
        <v>1.85858</v>
      </c>
      <c r="IA309">
        <v>1.8599</v>
      </c>
      <c r="IB309">
        <v>1.85989</v>
      </c>
      <c r="IC309">
        <v>1.85852</v>
      </c>
      <c r="ID309">
        <v>1.8576</v>
      </c>
      <c r="IE309">
        <v>1.85242</v>
      </c>
      <c r="IF309">
        <v>0</v>
      </c>
      <c r="IG309">
        <v>0</v>
      </c>
      <c r="IH309">
        <v>0</v>
      </c>
      <c r="II309">
        <v>0</v>
      </c>
      <c r="IJ309" t="s">
        <v>433</v>
      </c>
      <c r="IK309" t="s">
        <v>434</v>
      </c>
      <c r="IL309" t="s">
        <v>435</v>
      </c>
      <c r="IM309" t="s">
        <v>435</v>
      </c>
      <c r="IN309" t="s">
        <v>435</v>
      </c>
      <c r="IO309" t="s">
        <v>435</v>
      </c>
      <c r="IP309">
        <v>0</v>
      </c>
      <c r="IQ309">
        <v>100</v>
      </c>
      <c r="IR309">
        <v>100</v>
      </c>
      <c r="IS309">
        <v>-1.041</v>
      </c>
      <c r="IT309">
        <v>-0.2437</v>
      </c>
      <c r="IU309">
        <v>-0.7885906718864093</v>
      </c>
      <c r="IV309">
        <v>-0.0007240741224296705</v>
      </c>
      <c r="IW309">
        <v>1.394155135453638E-07</v>
      </c>
      <c r="IX309">
        <v>-7.009397865246837E-11</v>
      </c>
      <c r="IY309">
        <v>-0.2677907096197649</v>
      </c>
      <c r="IZ309">
        <v>-0.01839738240005131</v>
      </c>
      <c r="JA309">
        <v>0.0009886339832832726</v>
      </c>
      <c r="JB309">
        <v>-4.895939666473346E-06</v>
      </c>
      <c r="JC309">
        <v>3</v>
      </c>
      <c r="JD309">
        <v>2018</v>
      </c>
      <c r="JE309">
        <v>1</v>
      </c>
      <c r="JF309">
        <v>26</v>
      </c>
      <c r="JG309">
        <v>15838.6</v>
      </c>
      <c r="JH309">
        <v>15838.3</v>
      </c>
      <c r="JI309">
        <v>1.13159</v>
      </c>
      <c r="JJ309">
        <v>2.66235</v>
      </c>
      <c r="JK309">
        <v>1.49658</v>
      </c>
      <c r="JL309">
        <v>2.38281</v>
      </c>
      <c r="JM309">
        <v>1.54907</v>
      </c>
      <c r="JN309">
        <v>2.40723</v>
      </c>
      <c r="JO309">
        <v>45.1201</v>
      </c>
      <c r="JP309">
        <v>15.3929</v>
      </c>
      <c r="JQ309">
        <v>18</v>
      </c>
      <c r="JR309">
        <v>498.265</v>
      </c>
      <c r="JS309">
        <v>438.021</v>
      </c>
      <c r="JT309">
        <v>26.0774</v>
      </c>
      <c r="JU309">
        <v>31.4958</v>
      </c>
      <c r="JV309">
        <v>30.0006</v>
      </c>
      <c r="JW309">
        <v>31.4927</v>
      </c>
      <c r="JX309">
        <v>31.4415</v>
      </c>
      <c r="JY309">
        <v>22.6778</v>
      </c>
      <c r="JZ309">
        <v>61.4174</v>
      </c>
      <c r="KA309">
        <v>0</v>
      </c>
      <c r="KB309">
        <v>25.9876</v>
      </c>
      <c r="KC309">
        <v>413.297</v>
      </c>
      <c r="KD309">
        <v>8.77033</v>
      </c>
      <c r="KE309">
        <v>100.183</v>
      </c>
      <c r="KF309">
        <v>99.9622</v>
      </c>
    </row>
    <row r="310" spans="1:292">
      <c r="A310">
        <v>290</v>
      </c>
      <c r="B310">
        <v>1686158372.5</v>
      </c>
      <c r="C310">
        <v>9121.5</v>
      </c>
      <c r="D310" t="s">
        <v>1018</v>
      </c>
      <c r="E310" t="s">
        <v>1019</v>
      </c>
      <c r="F310">
        <v>5</v>
      </c>
      <c r="G310" t="s">
        <v>1017</v>
      </c>
      <c r="H310">
        <v>1686158364.655172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K310*DK310*100.0/(AV310*EE310),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K310*DK310*100.0/(AV310*EE310),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423.6245826211635</v>
      </c>
      <c r="AJ310">
        <v>377.7685636363638</v>
      </c>
      <c r="AK310">
        <v>-0.02291100062332436</v>
      </c>
      <c r="AL310">
        <v>66.85819087253802</v>
      </c>
      <c r="AM310">
        <f>(AO310 - AN310 + DX310*1E3/(8.314*(DZ310+273.15)) * AQ310/DW310 * AP310) * DW310/(100*DK310) * 1000/(1000 - AO310)</f>
        <v>0</v>
      </c>
      <c r="AN310">
        <v>8.710791358765171</v>
      </c>
      <c r="AO310">
        <v>21.92083696969697</v>
      </c>
      <c r="AP310">
        <v>0.007628708031335908</v>
      </c>
      <c r="AQ310">
        <v>99.88025367778685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429</v>
      </c>
      <c r="AX310" t="s">
        <v>429</v>
      </c>
      <c r="AY310">
        <v>0</v>
      </c>
      <c r="AZ310">
        <v>0</v>
      </c>
      <c r="BA310">
        <f>1-AY310/AZ310</f>
        <v>0</v>
      </c>
      <c r="BB310">
        <v>0</v>
      </c>
      <c r="BC310" t="s">
        <v>429</v>
      </c>
      <c r="BD310" t="s">
        <v>429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429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6</v>
      </c>
      <c r="DL310">
        <v>0.5</v>
      </c>
      <c r="DM310" t="s">
        <v>430</v>
      </c>
      <c r="DN310">
        <v>2</v>
      </c>
      <c r="DO310" t="b">
        <v>1</v>
      </c>
      <c r="DP310">
        <v>1686158364.655172</v>
      </c>
      <c r="DQ310">
        <v>369.5714482758621</v>
      </c>
      <c r="DR310">
        <v>419.8482068965517</v>
      </c>
      <c r="DS310">
        <v>21.87522758620689</v>
      </c>
      <c r="DT310">
        <v>8.671538965517243</v>
      </c>
      <c r="DU310">
        <v>370.6128965517241</v>
      </c>
      <c r="DV310">
        <v>22.11922413793103</v>
      </c>
      <c r="DW310">
        <v>499.9918965517242</v>
      </c>
      <c r="DX310">
        <v>90.66223103448273</v>
      </c>
      <c r="DY310">
        <v>0.09990696206896553</v>
      </c>
      <c r="DZ310">
        <v>28.91131379310345</v>
      </c>
      <c r="EA310">
        <v>28.09010344827585</v>
      </c>
      <c r="EB310">
        <v>999.9000000000002</v>
      </c>
      <c r="EC310">
        <v>0</v>
      </c>
      <c r="ED310">
        <v>0</v>
      </c>
      <c r="EE310">
        <v>10002.47827586207</v>
      </c>
      <c r="EF310">
        <v>0</v>
      </c>
      <c r="EG310">
        <v>2731.657586206896</v>
      </c>
      <c r="EH310">
        <v>-50.27680000000001</v>
      </c>
      <c r="EI310">
        <v>377.836724137931</v>
      </c>
      <c r="EJ310">
        <v>423.5208275862068</v>
      </c>
      <c r="EK310">
        <v>13.20368965517241</v>
      </c>
      <c r="EL310">
        <v>419.8482068965517</v>
      </c>
      <c r="EM310">
        <v>8.671538965517243</v>
      </c>
      <c r="EN310">
        <v>1.983256206896552</v>
      </c>
      <c r="EO310">
        <v>0.7861812068965518</v>
      </c>
      <c r="EP310">
        <v>17.31127586206897</v>
      </c>
      <c r="EQ310">
        <v>3.460106551724138</v>
      </c>
      <c r="ER310">
        <v>1999.976896551724</v>
      </c>
      <c r="ES310">
        <v>0.9800049999999998</v>
      </c>
      <c r="ET310">
        <v>0.01999453103448276</v>
      </c>
      <c r="EU310">
        <v>0</v>
      </c>
      <c r="EV310">
        <v>971.9868965517243</v>
      </c>
      <c r="EW310">
        <v>5.00078</v>
      </c>
      <c r="EX310">
        <v>30820.12413793103</v>
      </c>
      <c r="EY310">
        <v>16379.49310344828</v>
      </c>
      <c r="EZ310">
        <v>41.79727586206895</v>
      </c>
      <c r="FA310">
        <v>43.86831034482758</v>
      </c>
      <c r="FB310">
        <v>42.19375862068964</v>
      </c>
      <c r="FC310">
        <v>42.88982758620689</v>
      </c>
      <c r="FD310">
        <v>42.79717241379309</v>
      </c>
      <c r="FE310">
        <v>1955.086896551724</v>
      </c>
      <c r="FF310">
        <v>39.89000000000001</v>
      </c>
      <c r="FG310">
        <v>0</v>
      </c>
      <c r="FH310">
        <v>1686158365.9</v>
      </c>
      <c r="FI310">
        <v>0</v>
      </c>
      <c r="FJ310">
        <v>971.91972</v>
      </c>
      <c r="FK310">
        <v>-5.442076927457436</v>
      </c>
      <c r="FL310">
        <v>-2087.176921087585</v>
      </c>
      <c r="FM310">
        <v>30797.548</v>
      </c>
      <c r="FN310">
        <v>15</v>
      </c>
      <c r="FO310">
        <v>0</v>
      </c>
      <c r="FP310" t="s">
        <v>431</v>
      </c>
      <c r="FQ310">
        <v>1685208052.5</v>
      </c>
      <c r="FR310">
        <v>1685208070</v>
      </c>
      <c r="FS310">
        <v>0</v>
      </c>
      <c r="FT310">
        <v>0.013</v>
      </c>
      <c r="FU310">
        <v>-0.005</v>
      </c>
      <c r="FV310">
        <v>-0.464</v>
      </c>
      <c r="FW310">
        <v>-0.401</v>
      </c>
      <c r="FX310">
        <v>420</v>
      </c>
      <c r="FY310">
        <v>0</v>
      </c>
      <c r="FZ310">
        <v>0.03</v>
      </c>
      <c r="GA310">
        <v>0.02</v>
      </c>
      <c r="GB310">
        <v>-50.33644146341464</v>
      </c>
      <c r="GC310">
        <v>0.6735846689894843</v>
      </c>
      <c r="GD310">
        <v>0.1706073969397032</v>
      </c>
      <c r="GE310">
        <v>0</v>
      </c>
      <c r="GF310">
        <v>13.20456829268292</v>
      </c>
      <c r="GG310">
        <v>-0.07310592334493639</v>
      </c>
      <c r="GH310">
        <v>0.01436616008617649</v>
      </c>
      <c r="GI310">
        <v>1</v>
      </c>
      <c r="GJ310">
        <v>1</v>
      </c>
      <c r="GK310">
        <v>2</v>
      </c>
      <c r="GL310" t="s">
        <v>439</v>
      </c>
      <c r="GM310">
        <v>3.09941</v>
      </c>
      <c r="GN310">
        <v>2.75784</v>
      </c>
      <c r="GO310">
        <v>0.079583</v>
      </c>
      <c r="GP310">
        <v>0.0871878</v>
      </c>
      <c r="GQ310">
        <v>0.102508</v>
      </c>
      <c r="GR310">
        <v>0.0514972</v>
      </c>
      <c r="GS310">
        <v>23622.5</v>
      </c>
      <c r="GT310">
        <v>23057.6</v>
      </c>
      <c r="GU310">
        <v>26220</v>
      </c>
      <c r="GV310">
        <v>25610.4</v>
      </c>
      <c r="GW310">
        <v>37752.7</v>
      </c>
      <c r="GX310">
        <v>36852.2</v>
      </c>
      <c r="GY310">
        <v>45839.7</v>
      </c>
      <c r="GZ310">
        <v>42038.5</v>
      </c>
      <c r="HA310">
        <v>1.8654</v>
      </c>
      <c r="HB310">
        <v>1.74867</v>
      </c>
      <c r="HC310">
        <v>-0.0226237</v>
      </c>
      <c r="HD310">
        <v>0</v>
      </c>
      <c r="HE310">
        <v>28.4838</v>
      </c>
      <c r="HF310">
        <v>999.9</v>
      </c>
      <c r="HG310">
        <v>30.7</v>
      </c>
      <c r="HH310">
        <v>43.6</v>
      </c>
      <c r="HI310">
        <v>30.3557</v>
      </c>
      <c r="HJ310">
        <v>61.4546</v>
      </c>
      <c r="HK310">
        <v>28.5617</v>
      </c>
      <c r="HL310">
        <v>1</v>
      </c>
      <c r="HM310">
        <v>0.343356</v>
      </c>
      <c r="HN310">
        <v>2.58958</v>
      </c>
      <c r="HO310">
        <v>20.2842</v>
      </c>
      <c r="HP310">
        <v>5.21145</v>
      </c>
      <c r="HQ310">
        <v>11.98</v>
      </c>
      <c r="HR310">
        <v>4.9633</v>
      </c>
      <c r="HS310">
        <v>3.27397</v>
      </c>
      <c r="HT310">
        <v>9999</v>
      </c>
      <c r="HU310">
        <v>9999</v>
      </c>
      <c r="HV310">
        <v>9999</v>
      </c>
      <c r="HW310">
        <v>59.3</v>
      </c>
      <c r="HX310">
        <v>1.86401</v>
      </c>
      <c r="HY310">
        <v>1.8602</v>
      </c>
      <c r="HZ310">
        <v>1.85854</v>
      </c>
      <c r="IA310">
        <v>1.85989</v>
      </c>
      <c r="IB310">
        <v>1.85989</v>
      </c>
      <c r="IC310">
        <v>1.85852</v>
      </c>
      <c r="ID310">
        <v>1.8576</v>
      </c>
      <c r="IE310">
        <v>1.85242</v>
      </c>
      <c r="IF310">
        <v>0</v>
      </c>
      <c r="IG310">
        <v>0</v>
      </c>
      <c r="IH310">
        <v>0</v>
      </c>
      <c r="II310">
        <v>0</v>
      </c>
      <c r="IJ310" t="s">
        <v>433</v>
      </c>
      <c r="IK310" t="s">
        <v>434</v>
      </c>
      <c r="IL310" t="s">
        <v>435</v>
      </c>
      <c r="IM310" t="s">
        <v>435</v>
      </c>
      <c r="IN310" t="s">
        <v>435</v>
      </c>
      <c r="IO310" t="s">
        <v>435</v>
      </c>
      <c r="IP310">
        <v>0</v>
      </c>
      <c r="IQ310">
        <v>100</v>
      </c>
      <c r="IR310">
        <v>100</v>
      </c>
      <c r="IS310">
        <v>-1.041</v>
      </c>
      <c r="IT310">
        <v>-0.2431</v>
      </c>
      <c r="IU310">
        <v>-0.7885906718864093</v>
      </c>
      <c r="IV310">
        <v>-0.0007240741224296705</v>
      </c>
      <c r="IW310">
        <v>1.394155135453638E-07</v>
      </c>
      <c r="IX310">
        <v>-7.009397865246837E-11</v>
      </c>
      <c r="IY310">
        <v>-0.2677907096197649</v>
      </c>
      <c r="IZ310">
        <v>-0.01839738240005131</v>
      </c>
      <c r="JA310">
        <v>0.0009886339832832726</v>
      </c>
      <c r="JB310">
        <v>-4.895939666473346E-06</v>
      </c>
      <c r="JC310">
        <v>3</v>
      </c>
      <c r="JD310">
        <v>2018</v>
      </c>
      <c r="JE310">
        <v>1</v>
      </c>
      <c r="JF310">
        <v>26</v>
      </c>
      <c r="JG310">
        <v>15838.7</v>
      </c>
      <c r="JH310">
        <v>15838.4</v>
      </c>
      <c r="JI310">
        <v>1.10474</v>
      </c>
      <c r="JJ310">
        <v>2.66846</v>
      </c>
      <c r="JK310">
        <v>1.49658</v>
      </c>
      <c r="JL310">
        <v>2.38281</v>
      </c>
      <c r="JM310">
        <v>1.54907</v>
      </c>
      <c r="JN310">
        <v>2.4353</v>
      </c>
      <c r="JO310">
        <v>45.1201</v>
      </c>
      <c r="JP310">
        <v>15.3841</v>
      </c>
      <c r="JQ310">
        <v>18</v>
      </c>
      <c r="JR310">
        <v>497.943</v>
      </c>
      <c r="JS310">
        <v>438.309</v>
      </c>
      <c r="JT310">
        <v>25.9941</v>
      </c>
      <c r="JU310">
        <v>31.5019</v>
      </c>
      <c r="JV310">
        <v>30.001</v>
      </c>
      <c r="JW310">
        <v>31.4982</v>
      </c>
      <c r="JX310">
        <v>31.4477</v>
      </c>
      <c r="JY310">
        <v>22.1582</v>
      </c>
      <c r="JZ310">
        <v>61.4174</v>
      </c>
      <c r="KA310">
        <v>0</v>
      </c>
      <c r="KB310">
        <v>25.8803</v>
      </c>
      <c r="KC310">
        <v>399.927</v>
      </c>
      <c r="KD310">
        <v>8.76285</v>
      </c>
      <c r="KE310">
        <v>100.182</v>
      </c>
      <c r="KF310">
        <v>99.96129999999999</v>
      </c>
    </row>
    <row r="311" spans="1:292">
      <c r="A311">
        <v>291</v>
      </c>
      <c r="B311">
        <v>1686158377.5</v>
      </c>
      <c r="C311">
        <v>9126.5</v>
      </c>
      <c r="D311" t="s">
        <v>1020</v>
      </c>
      <c r="E311" t="s">
        <v>1021</v>
      </c>
      <c r="F311">
        <v>5</v>
      </c>
      <c r="G311" t="s">
        <v>1017</v>
      </c>
      <c r="H311">
        <v>1686158369.732143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416.78238923374</v>
      </c>
      <c r="AJ311">
        <v>374.8295757575758</v>
      </c>
      <c r="AK311">
        <v>-0.7426408748309322</v>
      </c>
      <c r="AL311">
        <v>66.85819087253802</v>
      </c>
      <c r="AM311">
        <f>(AO311 - AN311 + DX311*1E3/(8.314*(DZ311+273.15)) * AQ311/DW311 * AP311) * DW311/(100*DK311) * 1000/(1000 - AO311)</f>
        <v>0</v>
      </c>
      <c r="AN311">
        <v>8.715900022152095</v>
      </c>
      <c r="AO311">
        <v>21.94331393939392</v>
      </c>
      <c r="AP311">
        <v>0.003099516483957539</v>
      </c>
      <c r="AQ311">
        <v>99.88025367778685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6</v>
      </c>
      <c r="DL311">
        <v>0.5</v>
      </c>
      <c r="DM311" t="s">
        <v>430</v>
      </c>
      <c r="DN311">
        <v>2</v>
      </c>
      <c r="DO311" t="b">
        <v>1</v>
      </c>
      <c r="DP311">
        <v>1686158369.732143</v>
      </c>
      <c r="DQ311">
        <v>369.1412857142857</v>
      </c>
      <c r="DR311">
        <v>417.2516071428572</v>
      </c>
      <c r="DS311">
        <v>21.90345357142857</v>
      </c>
      <c r="DT311">
        <v>8.700407500000001</v>
      </c>
      <c r="DU311">
        <v>370.1825</v>
      </c>
      <c r="DV311">
        <v>22.14695357142857</v>
      </c>
      <c r="DW311">
        <v>499.9647857142858</v>
      </c>
      <c r="DX311">
        <v>90.66254285714287</v>
      </c>
      <c r="DY311">
        <v>0.09991925</v>
      </c>
      <c r="DZ311">
        <v>28.92637857142858</v>
      </c>
      <c r="EA311">
        <v>28.10546785714286</v>
      </c>
      <c r="EB311">
        <v>999.9000000000002</v>
      </c>
      <c r="EC311">
        <v>0</v>
      </c>
      <c r="ED311">
        <v>0</v>
      </c>
      <c r="EE311">
        <v>10002.15964285714</v>
      </c>
      <c r="EF311">
        <v>0</v>
      </c>
      <c r="EG311">
        <v>2687.321071428571</v>
      </c>
      <c r="EH311">
        <v>-48.11029642857143</v>
      </c>
      <c r="EI311">
        <v>377.4078928571429</v>
      </c>
      <c r="EJ311">
        <v>420.9137500000001</v>
      </c>
      <c r="EK311">
        <v>13.20305</v>
      </c>
      <c r="EL311">
        <v>417.2516071428572</v>
      </c>
      <c r="EM311">
        <v>8.700407500000001</v>
      </c>
      <c r="EN311">
        <v>1.985822142857143</v>
      </c>
      <c r="EO311">
        <v>0.7888010714285713</v>
      </c>
      <c r="EP311">
        <v>17.33173571428571</v>
      </c>
      <c r="EQ311">
        <v>3.507313214285714</v>
      </c>
      <c r="ER311">
        <v>1999.965</v>
      </c>
      <c r="ES311">
        <v>0.9800045357142856</v>
      </c>
      <c r="ET311">
        <v>0.019995</v>
      </c>
      <c r="EU311">
        <v>0</v>
      </c>
      <c r="EV311">
        <v>971.54625</v>
      </c>
      <c r="EW311">
        <v>5.00078</v>
      </c>
      <c r="EX311">
        <v>30261.59642857143</v>
      </c>
      <c r="EY311">
        <v>16379.38214285714</v>
      </c>
      <c r="EZ311">
        <v>41.80114285714285</v>
      </c>
      <c r="FA311">
        <v>43.89042857142856</v>
      </c>
      <c r="FB311">
        <v>42.20732142857141</v>
      </c>
      <c r="FC311">
        <v>42.90825</v>
      </c>
      <c r="FD311">
        <v>42.84357142857143</v>
      </c>
      <c r="FE311">
        <v>1955.073214285714</v>
      </c>
      <c r="FF311">
        <v>39.89107142857143</v>
      </c>
      <c r="FG311">
        <v>0</v>
      </c>
      <c r="FH311">
        <v>1686158371.3</v>
      </c>
      <c r="FI311">
        <v>0</v>
      </c>
      <c r="FJ311">
        <v>971.4719999999999</v>
      </c>
      <c r="FK311">
        <v>-5.43514531868631</v>
      </c>
      <c r="FL311">
        <v>-11766.07179637566</v>
      </c>
      <c r="FM311">
        <v>30096.69230769231</v>
      </c>
      <c r="FN311">
        <v>15</v>
      </c>
      <c r="FO311">
        <v>0</v>
      </c>
      <c r="FP311" t="s">
        <v>431</v>
      </c>
      <c r="FQ311">
        <v>1685208052.5</v>
      </c>
      <c r="FR311">
        <v>1685208070</v>
      </c>
      <c r="FS311">
        <v>0</v>
      </c>
      <c r="FT311">
        <v>0.013</v>
      </c>
      <c r="FU311">
        <v>-0.005</v>
      </c>
      <c r="FV311">
        <v>-0.464</v>
      </c>
      <c r="FW311">
        <v>-0.401</v>
      </c>
      <c r="FX311">
        <v>420</v>
      </c>
      <c r="FY311">
        <v>0</v>
      </c>
      <c r="FZ311">
        <v>0.03</v>
      </c>
      <c r="GA311">
        <v>0.02</v>
      </c>
      <c r="GB311">
        <v>-48.7401375</v>
      </c>
      <c r="GC311">
        <v>23.53621350844297</v>
      </c>
      <c r="GD311">
        <v>2.993784814301748</v>
      </c>
      <c r="GE311">
        <v>0</v>
      </c>
      <c r="GF311">
        <v>13.2071325</v>
      </c>
      <c r="GG311">
        <v>0.004634521575983681</v>
      </c>
      <c r="GH311">
        <v>0.01615237424498313</v>
      </c>
      <c r="GI311">
        <v>1</v>
      </c>
      <c r="GJ311">
        <v>1</v>
      </c>
      <c r="GK311">
        <v>2</v>
      </c>
      <c r="GL311" t="s">
        <v>439</v>
      </c>
      <c r="GM311">
        <v>3.09958</v>
      </c>
      <c r="GN311">
        <v>2.75818</v>
      </c>
      <c r="GO311">
        <v>0.0790111</v>
      </c>
      <c r="GP311">
        <v>0.0851946</v>
      </c>
      <c r="GQ311">
        <v>0.10257</v>
      </c>
      <c r="GR311">
        <v>0.0515072</v>
      </c>
      <c r="GS311">
        <v>23637.1</v>
      </c>
      <c r="GT311">
        <v>23107.8</v>
      </c>
      <c r="GU311">
        <v>26219.9</v>
      </c>
      <c r="GV311">
        <v>25610.3</v>
      </c>
      <c r="GW311">
        <v>37749.9</v>
      </c>
      <c r="GX311">
        <v>36851.3</v>
      </c>
      <c r="GY311">
        <v>45839.5</v>
      </c>
      <c r="GZ311">
        <v>42038.1</v>
      </c>
      <c r="HA311">
        <v>1.86572</v>
      </c>
      <c r="HB311">
        <v>1.74802</v>
      </c>
      <c r="HC311">
        <v>-0.0245348</v>
      </c>
      <c r="HD311">
        <v>0</v>
      </c>
      <c r="HE311">
        <v>28.5204</v>
      </c>
      <c r="HF311">
        <v>999.9</v>
      </c>
      <c r="HG311">
        <v>30.7</v>
      </c>
      <c r="HH311">
        <v>43.6</v>
      </c>
      <c r="HI311">
        <v>30.3543</v>
      </c>
      <c r="HJ311">
        <v>61.5846</v>
      </c>
      <c r="HK311">
        <v>28.5537</v>
      </c>
      <c r="HL311">
        <v>1</v>
      </c>
      <c r="HM311">
        <v>0.344484</v>
      </c>
      <c r="HN311">
        <v>2.78084</v>
      </c>
      <c r="HO311">
        <v>20.2812</v>
      </c>
      <c r="HP311">
        <v>5.2113</v>
      </c>
      <c r="HQ311">
        <v>11.98</v>
      </c>
      <c r="HR311">
        <v>4.96325</v>
      </c>
      <c r="HS311">
        <v>3.27408</v>
      </c>
      <c r="HT311">
        <v>9999</v>
      </c>
      <c r="HU311">
        <v>9999</v>
      </c>
      <c r="HV311">
        <v>9999</v>
      </c>
      <c r="HW311">
        <v>59.3</v>
      </c>
      <c r="HX311">
        <v>1.86401</v>
      </c>
      <c r="HY311">
        <v>1.8602</v>
      </c>
      <c r="HZ311">
        <v>1.85854</v>
      </c>
      <c r="IA311">
        <v>1.85989</v>
      </c>
      <c r="IB311">
        <v>1.85989</v>
      </c>
      <c r="IC311">
        <v>1.85852</v>
      </c>
      <c r="ID311">
        <v>1.8576</v>
      </c>
      <c r="IE311">
        <v>1.85242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-1.039</v>
      </c>
      <c r="IT311">
        <v>-0.2427</v>
      </c>
      <c r="IU311">
        <v>-0.7885906718864093</v>
      </c>
      <c r="IV311">
        <v>-0.0007240741224296705</v>
      </c>
      <c r="IW311">
        <v>1.394155135453638E-07</v>
      </c>
      <c r="IX311">
        <v>-7.009397865246837E-11</v>
      </c>
      <c r="IY311">
        <v>-0.2677907096197649</v>
      </c>
      <c r="IZ311">
        <v>-0.01839738240005131</v>
      </c>
      <c r="JA311">
        <v>0.0009886339832832726</v>
      </c>
      <c r="JB311">
        <v>-4.895939666473346E-06</v>
      </c>
      <c r="JC311">
        <v>3</v>
      </c>
      <c r="JD311">
        <v>2018</v>
      </c>
      <c r="JE311">
        <v>1</v>
      </c>
      <c r="JF311">
        <v>26</v>
      </c>
      <c r="JG311">
        <v>15838.8</v>
      </c>
      <c r="JH311">
        <v>15838.5</v>
      </c>
      <c r="JI311">
        <v>1.07178</v>
      </c>
      <c r="JJ311">
        <v>2.66479</v>
      </c>
      <c r="JK311">
        <v>1.49658</v>
      </c>
      <c r="JL311">
        <v>2.38281</v>
      </c>
      <c r="JM311">
        <v>1.54907</v>
      </c>
      <c r="JN311">
        <v>2.39624</v>
      </c>
      <c r="JO311">
        <v>45.1201</v>
      </c>
      <c r="JP311">
        <v>15.3841</v>
      </c>
      <c r="JQ311">
        <v>18</v>
      </c>
      <c r="JR311">
        <v>498.176</v>
      </c>
      <c r="JS311">
        <v>437.95</v>
      </c>
      <c r="JT311">
        <v>25.8923</v>
      </c>
      <c r="JU311">
        <v>31.5088</v>
      </c>
      <c r="JV311">
        <v>30.0012</v>
      </c>
      <c r="JW311">
        <v>31.503</v>
      </c>
      <c r="JX311">
        <v>31.4532</v>
      </c>
      <c r="JY311">
        <v>21.4429</v>
      </c>
      <c r="JZ311">
        <v>61.4174</v>
      </c>
      <c r="KA311">
        <v>0</v>
      </c>
      <c r="KB311">
        <v>25.7611</v>
      </c>
      <c r="KC311">
        <v>379.892</v>
      </c>
      <c r="KD311">
        <v>8.76286</v>
      </c>
      <c r="KE311">
        <v>100.182</v>
      </c>
      <c r="KF311">
        <v>99.9607</v>
      </c>
    </row>
    <row r="312" spans="1:292">
      <c r="A312">
        <v>292</v>
      </c>
      <c r="B312">
        <v>1686158382.5</v>
      </c>
      <c r="C312">
        <v>9131.5</v>
      </c>
      <c r="D312" t="s">
        <v>1022</v>
      </c>
      <c r="E312" t="s">
        <v>1023</v>
      </c>
      <c r="F312">
        <v>5</v>
      </c>
      <c r="G312" t="s">
        <v>1017</v>
      </c>
      <c r="H312">
        <v>1686158375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K312*DK312*100.0/(AV312*EE312),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K312*DK312*100.0/(AV312*EE312),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402.4211860750039</v>
      </c>
      <c r="AJ312">
        <v>366.4091757575758</v>
      </c>
      <c r="AK312">
        <v>-1.819347116459242</v>
      </c>
      <c r="AL312">
        <v>66.85819087253802</v>
      </c>
      <c r="AM312">
        <f>(AO312 - AN312 + DX312*1E3/(8.314*(DZ312+273.15)) * AQ312/DW312 * AP312) * DW312/(100*DK312) * 1000/(1000 - AO312)</f>
        <v>0</v>
      </c>
      <c r="AN312">
        <v>8.716235947926172</v>
      </c>
      <c r="AO312">
        <v>21.95039030303029</v>
      </c>
      <c r="AP312">
        <v>0.0003560577075204933</v>
      </c>
      <c r="AQ312">
        <v>99.88025367778685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429</v>
      </c>
      <c r="AX312" t="s">
        <v>429</v>
      </c>
      <c r="AY312">
        <v>0</v>
      </c>
      <c r="AZ312">
        <v>0</v>
      </c>
      <c r="BA312">
        <f>1-AY312/AZ312</f>
        <v>0</v>
      </c>
      <c r="BB312">
        <v>0</v>
      </c>
      <c r="BC312" t="s">
        <v>429</v>
      </c>
      <c r="BD312" t="s">
        <v>429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429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6</v>
      </c>
      <c r="DL312">
        <v>0.5</v>
      </c>
      <c r="DM312" t="s">
        <v>430</v>
      </c>
      <c r="DN312">
        <v>2</v>
      </c>
      <c r="DO312" t="b">
        <v>1</v>
      </c>
      <c r="DP312">
        <v>1686158375</v>
      </c>
      <c r="DQ312">
        <v>366.6084814814815</v>
      </c>
      <c r="DR312">
        <v>409.6768148148148</v>
      </c>
      <c r="DS312">
        <v>21.93101111111111</v>
      </c>
      <c r="DT312">
        <v>8.714165555555557</v>
      </c>
      <c r="DU312">
        <v>367.648074074074</v>
      </c>
      <c r="DV312">
        <v>22.17402222222222</v>
      </c>
      <c r="DW312">
        <v>499.9548518518518</v>
      </c>
      <c r="DX312">
        <v>90.66293703703704</v>
      </c>
      <c r="DY312">
        <v>0.09988460370370369</v>
      </c>
      <c r="DZ312">
        <v>28.93762222222222</v>
      </c>
      <c r="EA312">
        <v>28.11914074074074</v>
      </c>
      <c r="EB312">
        <v>999.9000000000001</v>
      </c>
      <c r="EC312">
        <v>0</v>
      </c>
      <c r="ED312">
        <v>0</v>
      </c>
      <c r="EE312">
        <v>10005.75185185185</v>
      </c>
      <c r="EF312">
        <v>0</v>
      </c>
      <c r="EG312">
        <v>2454.894074074075</v>
      </c>
      <c r="EH312">
        <v>-43.06824444444445</v>
      </c>
      <c r="EI312">
        <v>374.8289259259258</v>
      </c>
      <c r="EJ312">
        <v>413.2781851851852</v>
      </c>
      <c r="EK312">
        <v>13.21685555555556</v>
      </c>
      <c r="EL312">
        <v>409.6768148148148</v>
      </c>
      <c r="EM312">
        <v>8.714165555555557</v>
      </c>
      <c r="EN312">
        <v>1.98832962962963</v>
      </c>
      <c r="EO312">
        <v>0.7900519629629629</v>
      </c>
      <c r="EP312">
        <v>17.35171111111111</v>
      </c>
      <c r="EQ312">
        <v>3.52980962962963</v>
      </c>
      <c r="ER312">
        <v>1999.936666666667</v>
      </c>
      <c r="ES312">
        <v>0.9800010740740741</v>
      </c>
      <c r="ET312">
        <v>0.01999860740740741</v>
      </c>
      <c r="EU312">
        <v>0</v>
      </c>
      <c r="EV312">
        <v>970.6894444444443</v>
      </c>
      <c r="EW312">
        <v>5.00078</v>
      </c>
      <c r="EX312">
        <v>28893.1037037037</v>
      </c>
      <c r="EY312">
        <v>16379.11481481481</v>
      </c>
      <c r="EZ312">
        <v>41.84933333333333</v>
      </c>
      <c r="FA312">
        <v>43.91633333333331</v>
      </c>
      <c r="FB312">
        <v>42.18714814814815</v>
      </c>
      <c r="FC312">
        <v>42.93951851851851</v>
      </c>
      <c r="FD312">
        <v>42.94188888888888</v>
      </c>
      <c r="FE312">
        <v>1955.039259259259</v>
      </c>
      <c r="FF312">
        <v>39.89666666666667</v>
      </c>
      <c r="FG312">
        <v>0</v>
      </c>
      <c r="FH312">
        <v>1686158376.1</v>
      </c>
      <c r="FI312">
        <v>0</v>
      </c>
      <c r="FJ312">
        <v>970.5590384615384</v>
      </c>
      <c r="FK312">
        <v>-13.69254701901147</v>
      </c>
      <c r="FL312">
        <v>-21977.30256030029</v>
      </c>
      <c r="FM312">
        <v>28812.25769230769</v>
      </c>
      <c r="FN312">
        <v>15</v>
      </c>
      <c r="FO312">
        <v>0</v>
      </c>
      <c r="FP312" t="s">
        <v>431</v>
      </c>
      <c r="FQ312">
        <v>1685208052.5</v>
      </c>
      <c r="FR312">
        <v>1685208070</v>
      </c>
      <c r="FS312">
        <v>0</v>
      </c>
      <c r="FT312">
        <v>0.013</v>
      </c>
      <c r="FU312">
        <v>-0.005</v>
      </c>
      <c r="FV312">
        <v>-0.464</v>
      </c>
      <c r="FW312">
        <v>-0.401</v>
      </c>
      <c r="FX312">
        <v>420</v>
      </c>
      <c r="FY312">
        <v>0</v>
      </c>
      <c r="FZ312">
        <v>0.03</v>
      </c>
      <c r="GA312">
        <v>0.02</v>
      </c>
      <c r="GB312">
        <v>-45.1132775</v>
      </c>
      <c r="GC312">
        <v>58.94722063789881</v>
      </c>
      <c r="GD312">
        <v>6.116633313126082</v>
      </c>
      <c r="GE312">
        <v>0</v>
      </c>
      <c r="GF312">
        <v>13.2095925</v>
      </c>
      <c r="GG312">
        <v>0.1614225140712471</v>
      </c>
      <c r="GH312">
        <v>0.01860840384745543</v>
      </c>
      <c r="GI312">
        <v>1</v>
      </c>
      <c r="GJ312">
        <v>1</v>
      </c>
      <c r="GK312">
        <v>2</v>
      </c>
      <c r="GL312" t="s">
        <v>439</v>
      </c>
      <c r="GM312">
        <v>3.09958</v>
      </c>
      <c r="GN312">
        <v>2.75816</v>
      </c>
      <c r="GO312">
        <v>0.0775496</v>
      </c>
      <c r="GP312">
        <v>0.0826886</v>
      </c>
      <c r="GQ312">
        <v>0.102599</v>
      </c>
      <c r="GR312">
        <v>0.0515142</v>
      </c>
      <c r="GS312">
        <v>23674.2</v>
      </c>
      <c r="GT312">
        <v>23170.7</v>
      </c>
      <c r="GU312">
        <v>26219.5</v>
      </c>
      <c r="GV312">
        <v>25610</v>
      </c>
      <c r="GW312">
        <v>37748.2</v>
      </c>
      <c r="GX312">
        <v>36850.7</v>
      </c>
      <c r="GY312">
        <v>45839.2</v>
      </c>
      <c r="GZ312">
        <v>42038.1</v>
      </c>
      <c r="HA312">
        <v>1.86598</v>
      </c>
      <c r="HB312">
        <v>1.74795</v>
      </c>
      <c r="HC312">
        <v>-0.0257529</v>
      </c>
      <c r="HD312">
        <v>0</v>
      </c>
      <c r="HE312">
        <v>28.5537</v>
      </c>
      <c r="HF312">
        <v>999.9</v>
      </c>
      <c r="HG312">
        <v>30.7</v>
      </c>
      <c r="HH312">
        <v>43.6</v>
      </c>
      <c r="HI312">
        <v>30.3516</v>
      </c>
      <c r="HJ312">
        <v>61.0546</v>
      </c>
      <c r="HK312">
        <v>28.5777</v>
      </c>
      <c r="HL312">
        <v>1</v>
      </c>
      <c r="HM312">
        <v>0.345823</v>
      </c>
      <c r="HN312">
        <v>2.96857</v>
      </c>
      <c r="HO312">
        <v>20.2778</v>
      </c>
      <c r="HP312">
        <v>5.2125</v>
      </c>
      <c r="HQ312">
        <v>11.98</v>
      </c>
      <c r="HR312">
        <v>4.9635</v>
      </c>
      <c r="HS312">
        <v>3.27418</v>
      </c>
      <c r="HT312">
        <v>9999</v>
      </c>
      <c r="HU312">
        <v>9999</v>
      </c>
      <c r="HV312">
        <v>9999</v>
      </c>
      <c r="HW312">
        <v>59.3</v>
      </c>
      <c r="HX312">
        <v>1.86401</v>
      </c>
      <c r="HY312">
        <v>1.8602</v>
      </c>
      <c r="HZ312">
        <v>1.85855</v>
      </c>
      <c r="IA312">
        <v>1.85989</v>
      </c>
      <c r="IB312">
        <v>1.85989</v>
      </c>
      <c r="IC312">
        <v>1.85852</v>
      </c>
      <c r="ID312">
        <v>1.8576</v>
      </c>
      <c r="IE312">
        <v>1.85242</v>
      </c>
      <c r="IF312">
        <v>0</v>
      </c>
      <c r="IG312">
        <v>0</v>
      </c>
      <c r="IH312">
        <v>0</v>
      </c>
      <c r="II312">
        <v>0</v>
      </c>
      <c r="IJ312" t="s">
        <v>433</v>
      </c>
      <c r="IK312" t="s">
        <v>434</v>
      </c>
      <c r="IL312" t="s">
        <v>435</v>
      </c>
      <c r="IM312" t="s">
        <v>435</v>
      </c>
      <c r="IN312" t="s">
        <v>435</v>
      </c>
      <c r="IO312" t="s">
        <v>435</v>
      </c>
      <c r="IP312">
        <v>0</v>
      </c>
      <c r="IQ312">
        <v>100</v>
      </c>
      <c r="IR312">
        <v>100</v>
      </c>
      <c r="IS312">
        <v>-1.033</v>
      </c>
      <c r="IT312">
        <v>-0.2427</v>
      </c>
      <c r="IU312">
        <v>-0.7885906718864093</v>
      </c>
      <c r="IV312">
        <v>-0.0007240741224296705</v>
      </c>
      <c r="IW312">
        <v>1.394155135453638E-07</v>
      </c>
      <c r="IX312">
        <v>-7.009397865246837E-11</v>
      </c>
      <c r="IY312">
        <v>-0.2677907096197649</v>
      </c>
      <c r="IZ312">
        <v>-0.01839738240005131</v>
      </c>
      <c r="JA312">
        <v>0.0009886339832832726</v>
      </c>
      <c r="JB312">
        <v>-4.895939666473346E-06</v>
      </c>
      <c r="JC312">
        <v>3</v>
      </c>
      <c r="JD312">
        <v>2018</v>
      </c>
      <c r="JE312">
        <v>1</v>
      </c>
      <c r="JF312">
        <v>26</v>
      </c>
      <c r="JG312">
        <v>15838.8</v>
      </c>
      <c r="JH312">
        <v>15838.5</v>
      </c>
      <c r="JI312">
        <v>1.03394</v>
      </c>
      <c r="JJ312">
        <v>2.67212</v>
      </c>
      <c r="JK312">
        <v>1.49658</v>
      </c>
      <c r="JL312">
        <v>2.38281</v>
      </c>
      <c r="JM312">
        <v>1.54785</v>
      </c>
      <c r="JN312">
        <v>2.45117</v>
      </c>
      <c r="JO312">
        <v>45.1201</v>
      </c>
      <c r="JP312">
        <v>15.3841</v>
      </c>
      <c r="JQ312">
        <v>18</v>
      </c>
      <c r="JR312">
        <v>498.361</v>
      </c>
      <c r="JS312">
        <v>437.942</v>
      </c>
      <c r="JT312">
        <v>25.7727</v>
      </c>
      <c r="JU312">
        <v>31.5157</v>
      </c>
      <c r="JV312">
        <v>30.0013</v>
      </c>
      <c r="JW312">
        <v>31.5076</v>
      </c>
      <c r="JX312">
        <v>31.4586</v>
      </c>
      <c r="JY312">
        <v>20.7454</v>
      </c>
      <c r="JZ312">
        <v>61.4174</v>
      </c>
      <c r="KA312">
        <v>0</v>
      </c>
      <c r="KB312">
        <v>25.6325</v>
      </c>
      <c r="KC312">
        <v>366.52</v>
      </c>
      <c r="KD312">
        <v>8.75609</v>
      </c>
      <c r="KE312">
        <v>100.181</v>
      </c>
      <c r="KF312">
        <v>99.9602</v>
      </c>
    </row>
    <row r="313" spans="1:292">
      <c r="A313">
        <v>293</v>
      </c>
      <c r="B313">
        <v>1686158387.5</v>
      </c>
      <c r="C313">
        <v>9136.5</v>
      </c>
      <c r="D313" t="s">
        <v>1024</v>
      </c>
      <c r="E313" t="s">
        <v>1025</v>
      </c>
      <c r="F313">
        <v>5</v>
      </c>
      <c r="G313" t="s">
        <v>1017</v>
      </c>
      <c r="H313">
        <v>1686158379.714286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K313*DK313*100.0/(AV313*EE313),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K313*DK313*100.0/(AV313*EE313),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386.2352896509493</v>
      </c>
      <c r="AJ313">
        <v>354.644727272727</v>
      </c>
      <c r="AK313">
        <v>-2.431538023770899</v>
      </c>
      <c r="AL313">
        <v>66.85819087253802</v>
      </c>
      <c r="AM313">
        <f>(AO313 - AN313 + DX313*1E3/(8.314*(DZ313+273.15)) * AQ313/DW313 * AP313) * DW313/(100*DK313) * 1000/(1000 - AO313)</f>
        <v>0</v>
      </c>
      <c r="AN313">
        <v>8.71708466854809</v>
      </c>
      <c r="AO313">
        <v>21.94702303030303</v>
      </c>
      <c r="AP313">
        <v>-0.0002164181352047216</v>
      </c>
      <c r="AQ313">
        <v>99.88025367778685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429</v>
      </c>
      <c r="AX313" t="s">
        <v>429</v>
      </c>
      <c r="AY313">
        <v>0</v>
      </c>
      <c r="AZ313">
        <v>0</v>
      </c>
      <c r="BA313">
        <f>1-AY313/AZ313</f>
        <v>0</v>
      </c>
      <c r="BB313">
        <v>0</v>
      </c>
      <c r="BC313" t="s">
        <v>429</v>
      </c>
      <c r="BD313" t="s">
        <v>429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429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6</v>
      </c>
      <c r="DL313">
        <v>0.5</v>
      </c>
      <c r="DM313" t="s">
        <v>430</v>
      </c>
      <c r="DN313">
        <v>2</v>
      </c>
      <c r="DO313" t="b">
        <v>1</v>
      </c>
      <c r="DP313">
        <v>1686158379.714286</v>
      </c>
      <c r="DQ313">
        <v>360.9784642857143</v>
      </c>
      <c r="DR313">
        <v>397.7602142857143</v>
      </c>
      <c r="DS313">
        <v>21.94378214285715</v>
      </c>
      <c r="DT313">
        <v>8.715971428571427</v>
      </c>
      <c r="DU313">
        <v>362.0143571428571</v>
      </c>
      <c r="DV313">
        <v>22.18657142857143</v>
      </c>
      <c r="DW313">
        <v>500.0020357142857</v>
      </c>
      <c r="DX313">
        <v>90.66340000000001</v>
      </c>
      <c r="DY313">
        <v>0.1000046428571428</v>
      </c>
      <c r="DZ313">
        <v>28.94050357142857</v>
      </c>
      <c r="EA313">
        <v>28.12579285714286</v>
      </c>
      <c r="EB313">
        <v>999.9000000000002</v>
      </c>
      <c r="EC313">
        <v>0</v>
      </c>
      <c r="ED313">
        <v>0</v>
      </c>
      <c r="EE313">
        <v>10004.69928571429</v>
      </c>
      <c r="EF313">
        <v>0</v>
      </c>
      <c r="EG313">
        <v>2148.586071428571</v>
      </c>
      <c r="EH313">
        <v>-36.78169285714286</v>
      </c>
      <c r="EI313">
        <v>369.0773928571429</v>
      </c>
      <c r="EJ313">
        <v>401.2575357142857</v>
      </c>
      <c r="EK313">
        <v>13.22782142857143</v>
      </c>
      <c r="EL313">
        <v>397.7602142857143</v>
      </c>
      <c r="EM313">
        <v>8.715971428571427</v>
      </c>
      <c r="EN313">
        <v>1.9894975</v>
      </c>
      <c r="EO313">
        <v>0.79021975</v>
      </c>
      <c r="EP313">
        <v>17.36101428571429</v>
      </c>
      <c r="EQ313">
        <v>3.532819642857143</v>
      </c>
      <c r="ER313">
        <v>1999.958571428572</v>
      </c>
      <c r="ES313">
        <v>0.9799978214285714</v>
      </c>
      <c r="ET313">
        <v>0.02000201071428572</v>
      </c>
      <c r="EU313">
        <v>0</v>
      </c>
      <c r="EV313">
        <v>968.7389285714283</v>
      </c>
      <c r="EW313">
        <v>5.00078</v>
      </c>
      <c r="EX313">
        <v>27500.35</v>
      </c>
      <c r="EY313">
        <v>16379.275</v>
      </c>
      <c r="EZ313">
        <v>41.85464285714284</v>
      </c>
      <c r="FA313">
        <v>43.93042857142856</v>
      </c>
      <c r="FB313">
        <v>42.20499999999999</v>
      </c>
      <c r="FC313">
        <v>42.95724999999998</v>
      </c>
      <c r="FD313">
        <v>42.9975357142857</v>
      </c>
      <c r="FE313">
        <v>1955.055</v>
      </c>
      <c r="FF313">
        <v>39.90285714285714</v>
      </c>
      <c r="FG313">
        <v>0</v>
      </c>
      <c r="FH313">
        <v>1686158380.9</v>
      </c>
      <c r="FI313">
        <v>0</v>
      </c>
      <c r="FJ313">
        <v>968.5418461538463</v>
      </c>
      <c r="FK313">
        <v>-34.5409914863769</v>
      </c>
      <c r="FL313">
        <v>-17988.38973436285</v>
      </c>
      <c r="FM313">
        <v>27414.96153846154</v>
      </c>
      <c r="FN313">
        <v>15</v>
      </c>
      <c r="FO313">
        <v>0</v>
      </c>
      <c r="FP313" t="s">
        <v>431</v>
      </c>
      <c r="FQ313">
        <v>1685208052.5</v>
      </c>
      <c r="FR313">
        <v>1685208070</v>
      </c>
      <c r="FS313">
        <v>0</v>
      </c>
      <c r="FT313">
        <v>0.013</v>
      </c>
      <c r="FU313">
        <v>-0.005</v>
      </c>
      <c r="FV313">
        <v>-0.464</v>
      </c>
      <c r="FW313">
        <v>-0.401</v>
      </c>
      <c r="FX313">
        <v>420</v>
      </c>
      <c r="FY313">
        <v>0</v>
      </c>
      <c r="FZ313">
        <v>0.03</v>
      </c>
      <c r="GA313">
        <v>0.02</v>
      </c>
      <c r="GB313">
        <v>-41.131515</v>
      </c>
      <c r="GC313">
        <v>78.62191744840543</v>
      </c>
      <c r="GD313">
        <v>7.675538744334172</v>
      </c>
      <c r="GE313">
        <v>0</v>
      </c>
      <c r="GF313">
        <v>13.21759</v>
      </c>
      <c r="GG313">
        <v>0.1740540337710634</v>
      </c>
      <c r="GH313">
        <v>0.01801279822792659</v>
      </c>
      <c r="GI313">
        <v>1</v>
      </c>
      <c r="GJ313">
        <v>1</v>
      </c>
      <c r="GK313">
        <v>2</v>
      </c>
      <c r="GL313" t="s">
        <v>439</v>
      </c>
      <c r="GM313">
        <v>3.09951</v>
      </c>
      <c r="GN313">
        <v>2.75823</v>
      </c>
      <c r="GO313">
        <v>0.07554710000000001</v>
      </c>
      <c r="GP313">
        <v>0.0799965</v>
      </c>
      <c r="GQ313">
        <v>0.102578</v>
      </c>
      <c r="GR313">
        <v>0.0515055</v>
      </c>
      <c r="GS313">
        <v>23725.1</v>
      </c>
      <c r="GT313">
        <v>23238.5</v>
      </c>
      <c r="GU313">
        <v>26219</v>
      </c>
      <c r="GV313">
        <v>25609.7</v>
      </c>
      <c r="GW313">
        <v>37748.2</v>
      </c>
      <c r="GX313">
        <v>36850.3</v>
      </c>
      <c r="GY313">
        <v>45838.4</v>
      </c>
      <c r="GZ313">
        <v>42037.5</v>
      </c>
      <c r="HA313">
        <v>1.86563</v>
      </c>
      <c r="HB313">
        <v>1.74772</v>
      </c>
      <c r="HC313">
        <v>-0.0279285</v>
      </c>
      <c r="HD313">
        <v>0</v>
      </c>
      <c r="HE313">
        <v>28.5832</v>
      </c>
      <c r="HF313">
        <v>999.9</v>
      </c>
      <c r="HG313">
        <v>30.7</v>
      </c>
      <c r="HH313">
        <v>43.6</v>
      </c>
      <c r="HI313">
        <v>30.3526</v>
      </c>
      <c r="HJ313">
        <v>61.3646</v>
      </c>
      <c r="HK313">
        <v>28.6258</v>
      </c>
      <c r="HL313">
        <v>1</v>
      </c>
      <c r="HM313">
        <v>0.347083</v>
      </c>
      <c r="HN313">
        <v>3.1332</v>
      </c>
      <c r="HO313">
        <v>20.2746</v>
      </c>
      <c r="HP313">
        <v>5.21235</v>
      </c>
      <c r="HQ313">
        <v>11.98</v>
      </c>
      <c r="HR313">
        <v>4.9634</v>
      </c>
      <c r="HS313">
        <v>3.27425</v>
      </c>
      <c r="HT313">
        <v>9999</v>
      </c>
      <c r="HU313">
        <v>9999</v>
      </c>
      <c r="HV313">
        <v>9999</v>
      </c>
      <c r="HW313">
        <v>59.3</v>
      </c>
      <c r="HX313">
        <v>1.86401</v>
      </c>
      <c r="HY313">
        <v>1.8602</v>
      </c>
      <c r="HZ313">
        <v>1.85855</v>
      </c>
      <c r="IA313">
        <v>1.85989</v>
      </c>
      <c r="IB313">
        <v>1.85989</v>
      </c>
      <c r="IC313">
        <v>1.85852</v>
      </c>
      <c r="ID313">
        <v>1.8576</v>
      </c>
      <c r="IE313">
        <v>1.85242</v>
      </c>
      <c r="IF313">
        <v>0</v>
      </c>
      <c r="IG313">
        <v>0</v>
      </c>
      <c r="IH313">
        <v>0</v>
      </c>
      <c r="II313">
        <v>0</v>
      </c>
      <c r="IJ313" t="s">
        <v>433</v>
      </c>
      <c r="IK313" t="s">
        <v>434</v>
      </c>
      <c r="IL313" t="s">
        <v>435</v>
      </c>
      <c r="IM313" t="s">
        <v>435</v>
      </c>
      <c r="IN313" t="s">
        <v>435</v>
      </c>
      <c r="IO313" t="s">
        <v>435</v>
      </c>
      <c r="IP313">
        <v>0</v>
      </c>
      <c r="IQ313">
        <v>100</v>
      </c>
      <c r="IR313">
        <v>100</v>
      </c>
      <c r="IS313">
        <v>-1.026</v>
      </c>
      <c r="IT313">
        <v>-0.2427</v>
      </c>
      <c r="IU313">
        <v>-0.7885906718864093</v>
      </c>
      <c r="IV313">
        <v>-0.0007240741224296705</v>
      </c>
      <c r="IW313">
        <v>1.394155135453638E-07</v>
      </c>
      <c r="IX313">
        <v>-7.009397865246837E-11</v>
      </c>
      <c r="IY313">
        <v>-0.2677907096197649</v>
      </c>
      <c r="IZ313">
        <v>-0.01839738240005131</v>
      </c>
      <c r="JA313">
        <v>0.0009886339832832726</v>
      </c>
      <c r="JB313">
        <v>-4.895939666473346E-06</v>
      </c>
      <c r="JC313">
        <v>3</v>
      </c>
      <c r="JD313">
        <v>2018</v>
      </c>
      <c r="JE313">
        <v>1</v>
      </c>
      <c r="JF313">
        <v>26</v>
      </c>
      <c r="JG313">
        <v>15838.9</v>
      </c>
      <c r="JH313">
        <v>15838.6</v>
      </c>
      <c r="JI313">
        <v>0.999756</v>
      </c>
      <c r="JJ313">
        <v>2.66724</v>
      </c>
      <c r="JK313">
        <v>1.49658</v>
      </c>
      <c r="JL313">
        <v>2.38281</v>
      </c>
      <c r="JM313">
        <v>1.54785</v>
      </c>
      <c r="JN313">
        <v>2.41455</v>
      </c>
      <c r="JO313">
        <v>45.1201</v>
      </c>
      <c r="JP313">
        <v>15.3754</v>
      </c>
      <c r="JQ313">
        <v>18</v>
      </c>
      <c r="JR313">
        <v>498.19</v>
      </c>
      <c r="JS313">
        <v>437.845</v>
      </c>
      <c r="JT313">
        <v>25.6402</v>
      </c>
      <c r="JU313">
        <v>31.5226</v>
      </c>
      <c r="JV313">
        <v>30.0013</v>
      </c>
      <c r="JW313">
        <v>31.5131</v>
      </c>
      <c r="JX313">
        <v>31.4644</v>
      </c>
      <c r="JY313">
        <v>19.9735</v>
      </c>
      <c r="JZ313">
        <v>61.4174</v>
      </c>
      <c r="KA313">
        <v>0</v>
      </c>
      <c r="KB313">
        <v>25.5026</v>
      </c>
      <c r="KC313">
        <v>346.484</v>
      </c>
      <c r="KD313">
        <v>8.76132</v>
      </c>
      <c r="KE313">
        <v>100.179</v>
      </c>
      <c r="KF313">
        <v>99.959</v>
      </c>
    </row>
    <row r="314" spans="1:292">
      <c r="A314">
        <v>294</v>
      </c>
      <c r="B314">
        <v>1686158392.5</v>
      </c>
      <c r="C314">
        <v>9141.5</v>
      </c>
      <c r="D314" t="s">
        <v>1026</v>
      </c>
      <c r="E314" t="s">
        <v>1027</v>
      </c>
      <c r="F314">
        <v>5</v>
      </c>
      <c r="G314" t="s">
        <v>1017</v>
      </c>
      <c r="H314">
        <v>1686158385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369.6420493043873</v>
      </c>
      <c r="AJ314">
        <v>341.0969333333333</v>
      </c>
      <c r="AK314">
        <v>-2.734593965712384</v>
      </c>
      <c r="AL314">
        <v>66.85819087253802</v>
      </c>
      <c r="AM314">
        <f>(AO314 - AN314 + DX314*1E3/(8.314*(DZ314+273.15)) * AQ314/DW314 * AP314) * DW314/(100*DK314) * 1000/(1000 - AO314)</f>
        <v>0</v>
      </c>
      <c r="AN314">
        <v>8.71579083750777</v>
      </c>
      <c r="AO314">
        <v>21.94031696969695</v>
      </c>
      <c r="AP314">
        <v>-3.959928909902483E-05</v>
      </c>
      <c r="AQ314">
        <v>99.88025367778685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6</v>
      </c>
      <c r="DL314">
        <v>0.5</v>
      </c>
      <c r="DM314" t="s">
        <v>430</v>
      </c>
      <c r="DN314">
        <v>2</v>
      </c>
      <c r="DO314" t="b">
        <v>1</v>
      </c>
      <c r="DP314">
        <v>1686158385</v>
      </c>
      <c r="DQ314">
        <v>350.9059259259259</v>
      </c>
      <c r="DR314">
        <v>381.3601481481481</v>
      </c>
      <c r="DS314">
        <v>21.94764074074074</v>
      </c>
      <c r="DT314">
        <v>8.716385555555556</v>
      </c>
      <c r="DU314">
        <v>351.9352962962963</v>
      </c>
      <c r="DV314">
        <v>22.19035925925926</v>
      </c>
      <c r="DW314">
        <v>500.030037037037</v>
      </c>
      <c r="DX314">
        <v>90.66314444444444</v>
      </c>
      <c r="DY314">
        <v>0.1000662666666667</v>
      </c>
      <c r="DZ314">
        <v>28.93530000000001</v>
      </c>
      <c r="EA314">
        <v>28.12768518518519</v>
      </c>
      <c r="EB314">
        <v>999.9000000000001</v>
      </c>
      <c r="EC314">
        <v>0</v>
      </c>
      <c r="ED314">
        <v>0</v>
      </c>
      <c r="EE314">
        <v>9998.119629629629</v>
      </c>
      <c r="EF314">
        <v>0</v>
      </c>
      <c r="EG314">
        <v>1827.39</v>
      </c>
      <c r="EH314">
        <v>-30.45421481481481</v>
      </c>
      <c r="EI314">
        <v>358.7803703703704</v>
      </c>
      <c r="EJ314">
        <v>384.7134074074075</v>
      </c>
      <c r="EK314">
        <v>13.23125925925926</v>
      </c>
      <c r="EL314">
        <v>381.3601481481481</v>
      </c>
      <c r="EM314">
        <v>8.716385555555556</v>
      </c>
      <c r="EN314">
        <v>1.989841111111111</v>
      </c>
      <c r="EO314">
        <v>0.7902549999999999</v>
      </c>
      <c r="EP314">
        <v>17.36374074074074</v>
      </c>
      <c r="EQ314">
        <v>3.533453333333334</v>
      </c>
      <c r="ER314">
        <v>1999.99</v>
      </c>
      <c r="ES314">
        <v>0.9799947037037037</v>
      </c>
      <c r="ET314">
        <v>0.02000527037037037</v>
      </c>
      <c r="EU314">
        <v>0</v>
      </c>
      <c r="EV314">
        <v>964.8021111111111</v>
      </c>
      <c r="EW314">
        <v>5.00078</v>
      </c>
      <c r="EX314">
        <v>26317.88888888889</v>
      </c>
      <c r="EY314">
        <v>16379.51111111111</v>
      </c>
      <c r="EZ314">
        <v>41.87699999999999</v>
      </c>
      <c r="FA314">
        <v>43.95333333333333</v>
      </c>
      <c r="FB314">
        <v>42.21262962962963</v>
      </c>
      <c r="FC314">
        <v>42.99040740740741</v>
      </c>
      <c r="FD314">
        <v>43.06225925925925</v>
      </c>
      <c r="FE314">
        <v>1955.081111111111</v>
      </c>
      <c r="FF314">
        <v>39.90888888888889</v>
      </c>
      <c r="FG314">
        <v>0</v>
      </c>
      <c r="FH314">
        <v>1686158385.7</v>
      </c>
      <c r="FI314">
        <v>0</v>
      </c>
      <c r="FJ314">
        <v>964.9262692307692</v>
      </c>
      <c r="FK314">
        <v>-58.01644449664683</v>
      </c>
      <c r="FL314">
        <v>-5654.092307436519</v>
      </c>
      <c r="FM314">
        <v>26368.71538461539</v>
      </c>
      <c r="FN314">
        <v>15</v>
      </c>
      <c r="FO314">
        <v>0</v>
      </c>
      <c r="FP314" t="s">
        <v>431</v>
      </c>
      <c r="FQ314">
        <v>1685208052.5</v>
      </c>
      <c r="FR314">
        <v>1685208070</v>
      </c>
      <c r="FS314">
        <v>0</v>
      </c>
      <c r="FT314">
        <v>0.013</v>
      </c>
      <c r="FU314">
        <v>-0.005</v>
      </c>
      <c r="FV314">
        <v>-0.464</v>
      </c>
      <c r="FW314">
        <v>-0.401</v>
      </c>
      <c r="FX314">
        <v>420</v>
      </c>
      <c r="FY314">
        <v>0</v>
      </c>
      <c r="FZ314">
        <v>0.03</v>
      </c>
      <c r="GA314">
        <v>0.02</v>
      </c>
      <c r="GB314">
        <v>-35.03144390243902</v>
      </c>
      <c r="GC314">
        <v>74.73345993031349</v>
      </c>
      <c r="GD314">
        <v>7.482511244034116</v>
      </c>
      <c r="GE314">
        <v>0</v>
      </c>
      <c r="GF314">
        <v>13.22749268292683</v>
      </c>
      <c r="GG314">
        <v>0.05315540069689377</v>
      </c>
      <c r="GH314">
        <v>0.007528138766634682</v>
      </c>
      <c r="GI314">
        <v>1</v>
      </c>
      <c r="GJ314">
        <v>1</v>
      </c>
      <c r="GK314">
        <v>2</v>
      </c>
      <c r="GL314" t="s">
        <v>439</v>
      </c>
      <c r="GM314">
        <v>3.09969</v>
      </c>
      <c r="GN314">
        <v>2.75797</v>
      </c>
      <c r="GO314">
        <v>0.073231</v>
      </c>
      <c r="GP314">
        <v>0.07721160000000001</v>
      </c>
      <c r="GQ314">
        <v>0.102553</v>
      </c>
      <c r="GR314">
        <v>0.0515045</v>
      </c>
      <c r="GS314">
        <v>23784.3</v>
      </c>
      <c r="GT314">
        <v>23308.7</v>
      </c>
      <c r="GU314">
        <v>26218.8</v>
      </c>
      <c r="GV314">
        <v>25609.6</v>
      </c>
      <c r="GW314">
        <v>37748.7</v>
      </c>
      <c r="GX314">
        <v>36849.9</v>
      </c>
      <c r="GY314">
        <v>45837.9</v>
      </c>
      <c r="GZ314">
        <v>42037.4</v>
      </c>
      <c r="HA314">
        <v>1.8657</v>
      </c>
      <c r="HB314">
        <v>1.7475</v>
      </c>
      <c r="HC314">
        <v>-0.0294484</v>
      </c>
      <c r="HD314">
        <v>0</v>
      </c>
      <c r="HE314">
        <v>28.6027</v>
      </c>
      <c r="HF314">
        <v>999.9</v>
      </c>
      <c r="HG314">
        <v>30.7</v>
      </c>
      <c r="HH314">
        <v>43.6</v>
      </c>
      <c r="HI314">
        <v>30.3543</v>
      </c>
      <c r="HJ314">
        <v>60.4746</v>
      </c>
      <c r="HK314">
        <v>28.4535</v>
      </c>
      <c r="HL314">
        <v>1</v>
      </c>
      <c r="HM314">
        <v>0.348321</v>
      </c>
      <c r="HN314">
        <v>3.27314</v>
      </c>
      <c r="HO314">
        <v>20.2721</v>
      </c>
      <c r="HP314">
        <v>5.2122</v>
      </c>
      <c r="HQ314">
        <v>11.98</v>
      </c>
      <c r="HR314">
        <v>4.96345</v>
      </c>
      <c r="HS314">
        <v>3.2743</v>
      </c>
      <c r="HT314">
        <v>9999</v>
      </c>
      <c r="HU314">
        <v>9999</v>
      </c>
      <c r="HV314">
        <v>9999</v>
      </c>
      <c r="HW314">
        <v>59.3</v>
      </c>
      <c r="HX314">
        <v>1.86401</v>
      </c>
      <c r="HY314">
        <v>1.8602</v>
      </c>
      <c r="HZ314">
        <v>1.85854</v>
      </c>
      <c r="IA314">
        <v>1.85989</v>
      </c>
      <c r="IB314">
        <v>1.85989</v>
      </c>
      <c r="IC314">
        <v>1.85852</v>
      </c>
      <c r="ID314">
        <v>1.8576</v>
      </c>
      <c r="IE314">
        <v>1.85242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-1.017</v>
      </c>
      <c r="IT314">
        <v>-0.2428</v>
      </c>
      <c r="IU314">
        <v>-0.7885906718864093</v>
      </c>
      <c r="IV314">
        <v>-0.0007240741224296705</v>
      </c>
      <c r="IW314">
        <v>1.394155135453638E-07</v>
      </c>
      <c r="IX314">
        <v>-7.009397865246837E-11</v>
      </c>
      <c r="IY314">
        <v>-0.2677907096197649</v>
      </c>
      <c r="IZ314">
        <v>-0.01839738240005131</v>
      </c>
      <c r="JA314">
        <v>0.0009886339832832726</v>
      </c>
      <c r="JB314">
        <v>-4.895939666473346E-06</v>
      </c>
      <c r="JC314">
        <v>3</v>
      </c>
      <c r="JD314">
        <v>2018</v>
      </c>
      <c r="JE314">
        <v>1</v>
      </c>
      <c r="JF314">
        <v>26</v>
      </c>
      <c r="JG314">
        <v>15839</v>
      </c>
      <c r="JH314">
        <v>15838.7</v>
      </c>
      <c r="JI314">
        <v>0.959473</v>
      </c>
      <c r="JJ314">
        <v>2.677</v>
      </c>
      <c r="JK314">
        <v>1.49658</v>
      </c>
      <c r="JL314">
        <v>2.38281</v>
      </c>
      <c r="JM314">
        <v>1.54907</v>
      </c>
      <c r="JN314">
        <v>2.43286</v>
      </c>
      <c r="JO314">
        <v>45.1484</v>
      </c>
      <c r="JP314">
        <v>15.3754</v>
      </c>
      <c r="JQ314">
        <v>18</v>
      </c>
      <c r="JR314">
        <v>498.272</v>
      </c>
      <c r="JS314">
        <v>437.738</v>
      </c>
      <c r="JT314">
        <v>25.5062</v>
      </c>
      <c r="JU314">
        <v>31.5295</v>
      </c>
      <c r="JV314">
        <v>30.0013</v>
      </c>
      <c r="JW314">
        <v>31.518</v>
      </c>
      <c r="JX314">
        <v>31.4689</v>
      </c>
      <c r="JY314">
        <v>19.2607</v>
      </c>
      <c r="JZ314">
        <v>61.4174</v>
      </c>
      <c r="KA314">
        <v>0</v>
      </c>
      <c r="KB314">
        <v>25.3783</v>
      </c>
      <c r="KC314">
        <v>333.125</v>
      </c>
      <c r="KD314">
        <v>8.7735</v>
      </c>
      <c r="KE314">
        <v>100.178</v>
      </c>
      <c r="KF314">
        <v>99.95869999999999</v>
      </c>
    </row>
    <row r="315" spans="1:292">
      <c r="A315">
        <v>295</v>
      </c>
      <c r="B315">
        <v>1686158397.5</v>
      </c>
      <c r="C315">
        <v>9146.5</v>
      </c>
      <c r="D315" t="s">
        <v>1028</v>
      </c>
      <c r="E315" t="s">
        <v>1029</v>
      </c>
      <c r="F315">
        <v>5</v>
      </c>
      <c r="G315" t="s">
        <v>1017</v>
      </c>
      <c r="H315">
        <v>1686158389.714286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352.9609387212803</v>
      </c>
      <c r="AJ315">
        <v>326.7260969696968</v>
      </c>
      <c r="AK315">
        <v>-2.889972412415818</v>
      </c>
      <c r="AL315">
        <v>66.85819087253802</v>
      </c>
      <c r="AM315">
        <f>(AO315 - AN315 + DX315*1E3/(8.314*(DZ315+273.15)) * AQ315/DW315 * AP315) * DW315/(100*DK315) * 1000/(1000 - AO315)</f>
        <v>0</v>
      </c>
      <c r="AN315">
        <v>8.715559947225739</v>
      </c>
      <c r="AO315">
        <v>21.93376666666666</v>
      </c>
      <c r="AP315">
        <v>-7.190462190676759E-05</v>
      </c>
      <c r="AQ315">
        <v>99.88025367778685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6</v>
      </c>
      <c r="DL315">
        <v>0.5</v>
      </c>
      <c r="DM315" t="s">
        <v>430</v>
      </c>
      <c r="DN315">
        <v>2</v>
      </c>
      <c r="DO315" t="b">
        <v>1</v>
      </c>
      <c r="DP315">
        <v>1686158389.714286</v>
      </c>
      <c r="DQ315">
        <v>339.3341071428571</v>
      </c>
      <c r="DR315">
        <v>365.962</v>
      </c>
      <c r="DS315">
        <v>21.94421428571428</v>
      </c>
      <c r="DT315">
        <v>8.71610857142857</v>
      </c>
      <c r="DU315">
        <v>340.3558571428571</v>
      </c>
      <c r="DV315">
        <v>22.187</v>
      </c>
      <c r="DW315">
        <v>500.0343928571428</v>
      </c>
      <c r="DX315">
        <v>90.66291428571428</v>
      </c>
      <c r="DY315">
        <v>0.1001262714285714</v>
      </c>
      <c r="DZ315">
        <v>28.92349285714285</v>
      </c>
      <c r="EA315">
        <v>28.124825</v>
      </c>
      <c r="EB315">
        <v>999.9000000000002</v>
      </c>
      <c r="EC315">
        <v>0</v>
      </c>
      <c r="ED315">
        <v>0</v>
      </c>
      <c r="EE315">
        <v>9978.302857142857</v>
      </c>
      <c r="EF315">
        <v>0</v>
      </c>
      <c r="EG315">
        <v>1723.069642857143</v>
      </c>
      <c r="EH315">
        <v>-26.62795</v>
      </c>
      <c r="EI315">
        <v>346.9476785714285</v>
      </c>
      <c r="EJ315">
        <v>369.17975</v>
      </c>
      <c r="EK315">
        <v>13.22811428571429</v>
      </c>
      <c r="EL315">
        <v>365.962</v>
      </c>
      <c r="EM315">
        <v>8.71610857142857</v>
      </c>
      <c r="EN315">
        <v>1.989526785714286</v>
      </c>
      <c r="EO315">
        <v>0.790227785714286</v>
      </c>
      <c r="EP315">
        <v>17.36123214285714</v>
      </c>
      <c r="EQ315">
        <v>3.532966785714286</v>
      </c>
      <c r="ER315">
        <v>2000.040357142857</v>
      </c>
      <c r="ES315">
        <v>0.9799946071428572</v>
      </c>
      <c r="ET315">
        <v>0.02000538571428572</v>
      </c>
      <c r="EU315">
        <v>0</v>
      </c>
      <c r="EV315">
        <v>959.7642857142855</v>
      </c>
      <c r="EW315">
        <v>5.00078</v>
      </c>
      <c r="EX315">
        <v>26179.23571428571</v>
      </c>
      <c r="EY315">
        <v>16379.92857142857</v>
      </c>
      <c r="EZ315">
        <v>41.88810714285714</v>
      </c>
      <c r="FA315">
        <v>43.96174999999999</v>
      </c>
      <c r="FB315">
        <v>42.23849999999999</v>
      </c>
      <c r="FC315">
        <v>43.00417857142857</v>
      </c>
      <c r="FD315">
        <v>43.03549999999999</v>
      </c>
      <c r="FE315">
        <v>1955.130357142857</v>
      </c>
      <c r="FF315">
        <v>39.91</v>
      </c>
      <c r="FG315">
        <v>0</v>
      </c>
      <c r="FH315">
        <v>1686158391.1</v>
      </c>
      <c r="FI315">
        <v>0</v>
      </c>
      <c r="FJ315">
        <v>958.8601600000001</v>
      </c>
      <c r="FK315">
        <v>-72.09446162822266</v>
      </c>
      <c r="FL315">
        <v>2288.853848231273</v>
      </c>
      <c r="FM315">
        <v>26196.952</v>
      </c>
      <c r="FN315">
        <v>15</v>
      </c>
      <c r="FO315">
        <v>0</v>
      </c>
      <c r="FP315" t="s">
        <v>431</v>
      </c>
      <c r="FQ315">
        <v>1685208052.5</v>
      </c>
      <c r="FR315">
        <v>1685208070</v>
      </c>
      <c r="FS315">
        <v>0</v>
      </c>
      <c r="FT315">
        <v>0.013</v>
      </c>
      <c r="FU315">
        <v>-0.005</v>
      </c>
      <c r="FV315">
        <v>-0.464</v>
      </c>
      <c r="FW315">
        <v>-0.401</v>
      </c>
      <c r="FX315">
        <v>420</v>
      </c>
      <c r="FY315">
        <v>0</v>
      </c>
      <c r="FZ315">
        <v>0.03</v>
      </c>
      <c r="GA315">
        <v>0.02</v>
      </c>
      <c r="GB315">
        <v>-29.78745249999999</v>
      </c>
      <c r="GC315">
        <v>53.45970393996258</v>
      </c>
      <c r="GD315">
        <v>5.239553086284531</v>
      </c>
      <c r="GE315">
        <v>0</v>
      </c>
      <c r="GF315">
        <v>13.22921</v>
      </c>
      <c r="GG315">
        <v>-0.02921425891185177</v>
      </c>
      <c r="GH315">
        <v>0.004523096284626341</v>
      </c>
      <c r="GI315">
        <v>1</v>
      </c>
      <c r="GJ315">
        <v>1</v>
      </c>
      <c r="GK315">
        <v>2</v>
      </c>
      <c r="GL315" t="s">
        <v>439</v>
      </c>
      <c r="GM315">
        <v>3.09946</v>
      </c>
      <c r="GN315">
        <v>2.75781</v>
      </c>
      <c r="GO315">
        <v>0.0707526</v>
      </c>
      <c r="GP315">
        <v>0.07445</v>
      </c>
      <c r="GQ315">
        <v>0.102538</v>
      </c>
      <c r="GR315">
        <v>0.051498</v>
      </c>
      <c r="GS315">
        <v>23847.5</v>
      </c>
      <c r="GT315">
        <v>23378.4</v>
      </c>
      <c r="GU315">
        <v>26218.5</v>
      </c>
      <c r="GV315">
        <v>25609.6</v>
      </c>
      <c r="GW315">
        <v>37748.7</v>
      </c>
      <c r="GX315">
        <v>36849.8</v>
      </c>
      <c r="GY315">
        <v>45837.6</v>
      </c>
      <c r="GZ315">
        <v>42037.4</v>
      </c>
      <c r="HA315">
        <v>1.86553</v>
      </c>
      <c r="HB315">
        <v>1.7477</v>
      </c>
      <c r="HC315">
        <v>-0.0305101</v>
      </c>
      <c r="HD315">
        <v>0</v>
      </c>
      <c r="HE315">
        <v>28.6172</v>
      </c>
      <c r="HF315">
        <v>999.9</v>
      </c>
      <c r="HG315">
        <v>30.7</v>
      </c>
      <c r="HH315">
        <v>43.6</v>
      </c>
      <c r="HI315">
        <v>30.3534</v>
      </c>
      <c r="HJ315">
        <v>61.4746</v>
      </c>
      <c r="HK315">
        <v>28.6098</v>
      </c>
      <c r="HL315">
        <v>1</v>
      </c>
      <c r="HM315">
        <v>0.34937</v>
      </c>
      <c r="HN315">
        <v>3.37659</v>
      </c>
      <c r="HO315">
        <v>20.2699</v>
      </c>
      <c r="HP315">
        <v>5.21115</v>
      </c>
      <c r="HQ315">
        <v>11.98</v>
      </c>
      <c r="HR315">
        <v>4.9632</v>
      </c>
      <c r="HS315">
        <v>3.2739</v>
      </c>
      <c r="HT315">
        <v>9999</v>
      </c>
      <c r="HU315">
        <v>9999</v>
      </c>
      <c r="HV315">
        <v>9999</v>
      </c>
      <c r="HW315">
        <v>59.3</v>
      </c>
      <c r="HX315">
        <v>1.86401</v>
      </c>
      <c r="HY315">
        <v>1.8602</v>
      </c>
      <c r="HZ315">
        <v>1.85854</v>
      </c>
      <c r="IA315">
        <v>1.85989</v>
      </c>
      <c r="IB315">
        <v>1.85989</v>
      </c>
      <c r="IC315">
        <v>1.85851</v>
      </c>
      <c r="ID315">
        <v>1.8576</v>
      </c>
      <c r="IE315">
        <v>1.85242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-1.008</v>
      </c>
      <c r="IT315">
        <v>-0.2429</v>
      </c>
      <c r="IU315">
        <v>-0.7885906718864093</v>
      </c>
      <c r="IV315">
        <v>-0.0007240741224296705</v>
      </c>
      <c r="IW315">
        <v>1.394155135453638E-07</v>
      </c>
      <c r="IX315">
        <v>-7.009397865246837E-11</v>
      </c>
      <c r="IY315">
        <v>-0.2677907096197649</v>
      </c>
      <c r="IZ315">
        <v>-0.01839738240005131</v>
      </c>
      <c r="JA315">
        <v>0.0009886339832832726</v>
      </c>
      <c r="JB315">
        <v>-4.895939666473346E-06</v>
      </c>
      <c r="JC315">
        <v>3</v>
      </c>
      <c r="JD315">
        <v>2018</v>
      </c>
      <c r="JE315">
        <v>1</v>
      </c>
      <c r="JF315">
        <v>26</v>
      </c>
      <c r="JG315">
        <v>15839.1</v>
      </c>
      <c r="JH315">
        <v>15838.8</v>
      </c>
      <c r="JI315">
        <v>0.9265139999999999</v>
      </c>
      <c r="JJ315">
        <v>2.66602</v>
      </c>
      <c r="JK315">
        <v>1.49658</v>
      </c>
      <c r="JL315">
        <v>2.38281</v>
      </c>
      <c r="JM315">
        <v>1.54785</v>
      </c>
      <c r="JN315">
        <v>2.43408</v>
      </c>
      <c r="JO315">
        <v>45.1484</v>
      </c>
      <c r="JP315">
        <v>15.3754</v>
      </c>
      <c r="JQ315">
        <v>18</v>
      </c>
      <c r="JR315">
        <v>498.207</v>
      </c>
      <c r="JS315">
        <v>437.903</v>
      </c>
      <c r="JT315">
        <v>25.3764</v>
      </c>
      <c r="JU315">
        <v>31.5365</v>
      </c>
      <c r="JV315">
        <v>30.0012</v>
      </c>
      <c r="JW315">
        <v>31.5234</v>
      </c>
      <c r="JX315">
        <v>31.475</v>
      </c>
      <c r="JY315">
        <v>18.5986</v>
      </c>
      <c r="JZ315">
        <v>61.4174</v>
      </c>
      <c r="KA315">
        <v>0</v>
      </c>
      <c r="KB315">
        <v>25.2579</v>
      </c>
      <c r="KC315">
        <v>319.771</v>
      </c>
      <c r="KD315">
        <v>8.77464</v>
      </c>
      <c r="KE315">
        <v>100.177</v>
      </c>
      <c r="KF315">
        <v>99.9586</v>
      </c>
    </row>
    <row r="316" spans="1:292">
      <c r="A316">
        <v>296</v>
      </c>
      <c r="B316">
        <v>1686158402.5</v>
      </c>
      <c r="C316">
        <v>9151.5</v>
      </c>
      <c r="D316" t="s">
        <v>1030</v>
      </c>
      <c r="E316" t="s">
        <v>1031</v>
      </c>
      <c r="F316">
        <v>5</v>
      </c>
      <c r="G316" t="s">
        <v>1017</v>
      </c>
      <c r="H316">
        <v>1686158395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336.9389130114135</v>
      </c>
      <c r="AJ316">
        <v>312.3493575757574</v>
      </c>
      <c r="AK316">
        <v>-2.869717010946444</v>
      </c>
      <c r="AL316">
        <v>66.85819087253802</v>
      </c>
      <c r="AM316">
        <f>(AO316 - AN316 + DX316*1E3/(8.314*(DZ316+273.15)) * AQ316/DW316 * AP316) * DW316/(100*DK316) * 1000/(1000 - AO316)</f>
        <v>0</v>
      </c>
      <c r="AN316">
        <v>8.71368374188425</v>
      </c>
      <c r="AO316">
        <v>21.92530303030303</v>
      </c>
      <c r="AP316">
        <v>-0.0001390742419928034</v>
      </c>
      <c r="AQ316">
        <v>99.88025367778685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6</v>
      </c>
      <c r="DL316">
        <v>0.5</v>
      </c>
      <c r="DM316" t="s">
        <v>430</v>
      </c>
      <c r="DN316">
        <v>2</v>
      </c>
      <c r="DO316" t="b">
        <v>1</v>
      </c>
      <c r="DP316">
        <v>1686158395</v>
      </c>
      <c r="DQ316">
        <v>325.1007777777778</v>
      </c>
      <c r="DR316">
        <v>348.7514814814815</v>
      </c>
      <c r="DS316">
        <v>21.93708148148148</v>
      </c>
      <c r="DT316">
        <v>8.71500925925926</v>
      </c>
      <c r="DU316">
        <v>326.1131481481481</v>
      </c>
      <c r="DV316">
        <v>22.17998518518518</v>
      </c>
      <c r="DW316">
        <v>500.0336666666667</v>
      </c>
      <c r="DX316">
        <v>90.66266666666667</v>
      </c>
      <c r="DY316">
        <v>0.1000646259259259</v>
      </c>
      <c r="DZ316">
        <v>28.90483333333333</v>
      </c>
      <c r="EA316">
        <v>28.11718888888889</v>
      </c>
      <c r="EB316">
        <v>999.9000000000001</v>
      </c>
      <c r="EC316">
        <v>0</v>
      </c>
      <c r="ED316">
        <v>0</v>
      </c>
      <c r="EE316">
        <v>9978.15</v>
      </c>
      <c r="EF316">
        <v>0</v>
      </c>
      <c r="EG316">
        <v>1793.677777777778</v>
      </c>
      <c r="EH316">
        <v>-23.65072222222222</v>
      </c>
      <c r="EI316">
        <v>332.3925925925926</v>
      </c>
      <c r="EJ316">
        <v>351.8174814814814</v>
      </c>
      <c r="EK316">
        <v>13.22207777777778</v>
      </c>
      <c r="EL316">
        <v>348.7514814814815</v>
      </c>
      <c r="EM316">
        <v>8.71500925925926</v>
      </c>
      <c r="EN316">
        <v>1.988875185185185</v>
      </c>
      <c r="EO316">
        <v>0.7901258148148147</v>
      </c>
      <c r="EP316">
        <v>17.35603703703703</v>
      </c>
      <c r="EQ316">
        <v>3.531137777777778</v>
      </c>
      <c r="ER316">
        <v>2000.054074074074</v>
      </c>
      <c r="ES316">
        <v>0.9799941111111112</v>
      </c>
      <c r="ET316">
        <v>0.02000588888888889</v>
      </c>
      <c r="EU316">
        <v>0</v>
      </c>
      <c r="EV316">
        <v>953.4527037037037</v>
      </c>
      <c r="EW316">
        <v>5.00078</v>
      </c>
      <c r="EX316">
        <v>26662.41851851852</v>
      </c>
      <c r="EY316">
        <v>16380.04074074074</v>
      </c>
      <c r="EZ316">
        <v>41.90714814814815</v>
      </c>
      <c r="FA316">
        <v>43.979</v>
      </c>
      <c r="FB316">
        <v>42.24051851851852</v>
      </c>
      <c r="FC316">
        <v>43.02062962962962</v>
      </c>
      <c r="FD316">
        <v>43.01129629629629</v>
      </c>
      <c r="FE316">
        <v>1955.142222222223</v>
      </c>
      <c r="FF316">
        <v>39.91148148148148</v>
      </c>
      <c r="FG316">
        <v>0</v>
      </c>
      <c r="FH316">
        <v>1686158395.9</v>
      </c>
      <c r="FI316">
        <v>0</v>
      </c>
      <c r="FJ316">
        <v>953.0498</v>
      </c>
      <c r="FK316">
        <v>-74.06984603129793</v>
      </c>
      <c r="FL316">
        <v>10908.03844647338</v>
      </c>
      <c r="FM316">
        <v>26738.988</v>
      </c>
      <c r="FN316">
        <v>15</v>
      </c>
      <c r="FO316">
        <v>0</v>
      </c>
      <c r="FP316" t="s">
        <v>431</v>
      </c>
      <c r="FQ316">
        <v>1685208052.5</v>
      </c>
      <c r="FR316">
        <v>1685208070</v>
      </c>
      <c r="FS316">
        <v>0</v>
      </c>
      <c r="FT316">
        <v>0.013</v>
      </c>
      <c r="FU316">
        <v>-0.005</v>
      </c>
      <c r="FV316">
        <v>-0.464</v>
      </c>
      <c r="FW316">
        <v>-0.401</v>
      </c>
      <c r="FX316">
        <v>420</v>
      </c>
      <c r="FY316">
        <v>0</v>
      </c>
      <c r="FZ316">
        <v>0.03</v>
      </c>
      <c r="GA316">
        <v>0.02</v>
      </c>
      <c r="GB316">
        <v>-25.83450487804878</v>
      </c>
      <c r="GC316">
        <v>35.74445226480841</v>
      </c>
      <c r="GD316">
        <v>3.594681062412076</v>
      </c>
      <c r="GE316">
        <v>0</v>
      </c>
      <c r="GF316">
        <v>13.22598292682927</v>
      </c>
      <c r="GG316">
        <v>-0.0675700348432</v>
      </c>
      <c r="GH316">
        <v>0.006846644271110791</v>
      </c>
      <c r="GI316">
        <v>1</v>
      </c>
      <c r="GJ316">
        <v>1</v>
      </c>
      <c r="GK316">
        <v>2</v>
      </c>
      <c r="GL316" t="s">
        <v>439</v>
      </c>
      <c r="GM316">
        <v>3.09965</v>
      </c>
      <c r="GN316">
        <v>2.75808</v>
      </c>
      <c r="GO316">
        <v>0.0682402</v>
      </c>
      <c r="GP316">
        <v>0.07172050000000001</v>
      </c>
      <c r="GQ316">
        <v>0.102498</v>
      </c>
      <c r="GR316">
        <v>0.0514989</v>
      </c>
      <c r="GS316">
        <v>23911.8</v>
      </c>
      <c r="GT316">
        <v>23447</v>
      </c>
      <c r="GU316">
        <v>26218.3</v>
      </c>
      <c r="GV316">
        <v>25609.4</v>
      </c>
      <c r="GW316">
        <v>37749.8</v>
      </c>
      <c r="GX316">
        <v>36849</v>
      </c>
      <c r="GY316">
        <v>45837.2</v>
      </c>
      <c r="GZ316">
        <v>42036.9</v>
      </c>
      <c r="HA316">
        <v>1.86567</v>
      </c>
      <c r="HB316">
        <v>1.74772</v>
      </c>
      <c r="HC316">
        <v>-0.0323765</v>
      </c>
      <c r="HD316">
        <v>0</v>
      </c>
      <c r="HE316">
        <v>28.6311</v>
      </c>
      <c r="HF316">
        <v>999.9</v>
      </c>
      <c r="HG316">
        <v>30.7</v>
      </c>
      <c r="HH316">
        <v>43.6</v>
      </c>
      <c r="HI316">
        <v>30.3537</v>
      </c>
      <c r="HJ316">
        <v>61.0046</v>
      </c>
      <c r="HK316">
        <v>28.4415</v>
      </c>
      <c r="HL316">
        <v>1</v>
      </c>
      <c r="HM316">
        <v>0.350257</v>
      </c>
      <c r="HN316">
        <v>3.45509</v>
      </c>
      <c r="HO316">
        <v>20.2684</v>
      </c>
      <c r="HP316">
        <v>5.21145</v>
      </c>
      <c r="HQ316">
        <v>11.98</v>
      </c>
      <c r="HR316">
        <v>4.96325</v>
      </c>
      <c r="HS316">
        <v>3.27405</v>
      </c>
      <c r="HT316">
        <v>9999</v>
      </c>
      <c r="HU316">
        <v>9999</v>
      </c>
      <c r="HV316">
        <v>9999</v>
      </c>
      <c r="HW316">
        <v>59.3</v>
      </c>
      <c r="HX316">
        <v>1.86401</v>
      </c>
      <c r="HY316">
        <v>1.8602</v>
      </c>
      <c r="HZ316">
        <v>1.85854</v>
      </c>
      <c r="IA316">
        <v>1.85989</v>
      </c>
      <c r="IB316">
        <v>1.85989</v>
      </c>
      <c r="IC316">
        <v>1.85851</v>
      </c>
      <c r="ID316">
        <v>1.8576</v>
      </c>
      <c r="IE316">
        <v>1.85242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-0.999</v>
      </c>
      <c r="IT316">
        <v>-0.2431</v>
      </c>
      <c r="IU316">
        <v>-0.7885906718864093</v>
      </c>
      <c r="IV316">
        <v>-0.0007240741224296705</v>
      </c>
      <c r="IW316">
        <v>1.394155135453638E-07</v>
      </c>
      <c r="IX316">
        <v>-7.009397865246837E-11</v>
      </c>
      <c r="IY316">
        <v>-0.2677907096197649</v>
      </c>
      <c r="IZ316">
        <v>-0.01839738240005131</v>
      </c>
      <c r="JA316">
        <v>0.0009886339832832726</v>
      </c>
      <c r="JB316">
        <v>-4.895939666473346E-06</v>
      </c>
      <c r="JC316">
        <v>3</v>
      </c>
      <c r="JD316">
        <v>2018</v>
      </c>
      <c r="JE316">
        <v>1</v>
      </c>
      <c r="JF316">
        <v>26</v>
      </c>
      <c r="JG316">
        <v>15839.2</v>
      </c>
      <c r="JH316">
        <v>15838.9</v>
      </c>
      <c r="JI316">
        <v>0.888672</v>
      </c>
      <c r="JJ316">
        <v>2.68188</v>
      </c>
      <c r="JK316">
        <v>1.49658</v>
      </c>
      <c r="JL316">
        <v>2.38159</v>
      </c>
      <c r="JM316">
        <v>1.54907</v>
      </c>
      <c r="JN316">
        <v>2.42554</v>
      </c>
      <c r="JO316">
        <v>45.1484</v>
      </c>
      <c r="JP316">
        <v>15.3666</v>
      </c>
      <c r="JQ316">
        <v>18</v>
      </c>
      <c r="JR316">
        <v>498.338</v>
      </c>
      <c r="JS316">
        <v>437.96</v>
      </c>
      <c r="JT316">
        <v>25.2521</v>
      </c>
      <c r="JU316">
        <v>31.5433</v>
      </c>
      <c r="JV316">
        <v>30.0011</v>
      </c>
      <c r="JW316">
        <v>31.5289</v>
      </c>
      <c r="JX316">
        <v>31.4808</v>
      </c>
      <c r="JY316">
        <v>17.8168</v>
      </c>
      <c r="JZ316">
        <v>61.1451</v>
      </c>
      <c r="KA316">
        <v>0</v>
      </c>
      <c r="KB316">
        <v>25.1493</v>
      </c>
      <c r="KC316">
        <v>299.736</v>
      </c>
      <c r="KD316">
        <v>8.807829999999999</v>
      </c>
      <c r="KE316">
        <v>100.176</v>
      </c>
      <c r="KF316">
        <v>99.9575</v>
      </c>
    </row>
    <row r="317" spans="1:292">
      <c r="A317">
        <v>297</v>
      </c>
      <c r="B317">
        <v>1686158407.5</v>
      </c>
      <c r="C317">
        <v>9156.5</v>
      </c>
      <c r="D317" t="s">
        <v>1032</v>
      </c>
      <c r="E317" t="s">
        <v>1033</v>
      </c>
      <c r="F317">
        <v>5</v>
      </c>
      <c r="G317" t="s">
        <v>1017</v>
      </c>
      <c r="H317">
        <v>1686158399.714286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K317*DK317*100.0/(AV317*EE317),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K317*DK317*100.0/(AV317*EE317),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320.9748479323746</v>
      </c>
      <c r="AJ317">
        <v>298.1584060606058</v>
      </c>
      <c r="AK317">
        <v>-2.842741868257237</v>
      </c>
      <c r="AL317">
        <v>66.85819087253802</v>
      </c>
      <c r="AM317">
        <f>(AO317 - AN317 + DX317*1E3/(8.314*(DZ317+273.15)) * AQ317/DW317 * AP317) * DW317/(100*DK317) * 1000/(1000 - AO317)</f>
        <v>0</v>
      </c>
      <c r="AN317">
        <v>8.765762341188619</v>
      </c>
      <c r="AO317">
        <v>21.93042848484849</v>
      </c>
      <c r="AP317">
        <v>-1.73588176793646E-05</v>
      </c>
      <c r="AQ317">
        <v>99.88025367778685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429</v>
      </c>
      <c r="AX317" t="s">
        <v>429</v>
      </c>
      <c r="AY317">
        <v>0</v>
      </c>
      <c r="AZ317">
        <v>0</v>
      </c>
      <c r="BA317">
        <f>1-AY317/AZ317</f>
        <v>0</v>
      </c>
      <c r="BB317">
        <v>0</v>
      </c>
      <c r="BC317" t="s">
        <v>429</v>
      </c>
      <c r="BD317" t="s">
        <v>429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429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6</v>
      </c>
      <c r="DL317">
        <v>0.5</v>
      </c>
      <c r="DM317" t="s">
        <v>430</v>
      </c>
      <c r="DN317">
        <v>2</v>
      </c>
      <c r="DO317" t="b">
        <v>1</v>
      </c>
      <c r="DP317">
        <v>1686158399.714286</v>
      </c>
      <c r="DQ317">
        <v>311.973</v>
      </c>
      <c r="DR317">
        <v>333.5844642857143</v>
      </c>
      <c r="DS317">
        <v>21.92975357142857</v>
      </c>
      <c r="DT317">
        <v>8.733735357142857</v>
      </c>
      <c r="DU317">
        <v>312.9767142857144</v>
      </c>
      <c r="DV317">
        <v>22.17278571428571</v>
      </c>
      <c r="DW317">
        <v>500.0166428571429</v>
      </c>
      <c r="DX317">
        <v>90.66248571428572</v>
      </c>
      <c r="DY317">
        <v>0.1000044</v>
      </c>
      <c r="DZ317">
        <v>28.88658928571429</v>
      </c>
      <c r="EA317">
        <v>28.10777857142856</v>
      </c>
      <c r="EB317">
        <v>999.9000000000002</v>
      </c>
      <c r="EC317">
        <v>0</v>
      </c>
      <c r="ED317">
        <v>0</v>
      </c>
      <c r="EE317">
        <v>9977.48</v>
      </c>
      <c r="EF317">
        <v>0</v>
      </c>
      <c r="EG317">
        <v>2022.586428571429</v>
      </c>
      <c r="EH317">
        <v>-21.61141785714286</v>
      </c>
      <c r="EI317">
        <v>318.9679642857142</v>
      </c>
      <c r="EJ317">
        <v>336.5231428571428</v>
      </c>
      <c r="EK317">
        <v>13.196025</v>
      </c>
      <c r="EL317">
        <v>333.5844642857143</v>
      </c>
      <c r="EM317">
        <v>8.733735357142857</v>
      </c>
      <c r="EN317">
        <v>1.988207857142857</v>
      </c>
      <c r="EO317">
        <v>0.7918220357142857</v>
      </c>
      <c r="EP317">
        <v>17.35072142857143</v>
      </c>
      <c r="EQ317">
        <v>3.561436785714286</v>
      </c>
      <c r="ER317">
        <v>2000.063214285714</v>
      </c>
      <c r="ES317">
        <v>0.9799964285714287</v>
      </c>
      <c r="ET317">
        <v>0.02000345</v>
      </c>
      <c r="EU317">
        <v>0</v>
      </c>
      <c r="EV317">
        <v>947.719642857143</v>
      </c>
      <c r="EW317">
        <v>5.00078</v>
      </c>
      <c r="EX317">
        <v>27772.91428571428</v>
      </c>
      <c r="EY317">
        <v>16380.14285714286</v>
      </c>
      <c r="EZ317">
        <v>41.9105</v>
      </c>
      <c r="FA317">
        <v>43.99317857142858</v>
      </c>
      <c r="FB317">
        <v>42.25421428571427</v>
      </c>
      <c r="FC317">
        <v>43.03324999999999</v>
      </c>
      <c r="FD317">
        <v>42.9975</v>
      </c>
      <c r="FE317">
        <v>1955.154642857143</v>
      </c>
      <c r="FF317">
        <v>39.90785714285715</v>
      </c>
      <c r="FG317">
        <v>0</v>
      </c>
      <c r="FH317">
        <v>1686158400.7</v>
      </c>
      <c r="FI317">
        <v>0</v>
      </c>
      <c r="FJ317">
        <v>947.1949200000001</v>
      </c>
      <c r="FK317">
        <v>-72.34492306425179</v>
      </c>
      <c r="FL317">
        <v>18614.86153782333</v>
      </c>
      <c r="FM317">
        <v>27882.23999999999</v>
      </c>
      <c r="FN317">
        <v>15</v>
      </c>
      <c r="FO317">
        <v>0</v>
      </c>
      <c r="FP317" t="s">
        <v>431</v>
      </c>
      <c r="FQ317">
        <v>1685208052.5</v>
      </c>
      <c r="FR317">
        <v>1685208070</v>
      </c>
      <c r="FS317">
        <v>0</v>
      </c>
      <c r="FT317">
        <v>0.013</v>
      </c>
      <c r="FU317">
        <v>-0.005</v>
      </c>
      <c r="FV317">
        <v>-0.464</v>
      </c>
      <c r="FW317">
        <v>-0.401</v>
      </c>
      <c r="FX317">
        <v>420</v>
      </c>
      <c r="FY317">
        <v>0</v>
      </c>
      <c r="FZ317">
        <v>0.03</v>
      </c>
      <c r="GA317">
        <v>0.02</v>
      </c>
      <c r="GB317">
        <v>-23.12051951219512</v>
      </c>
      <c r="GC317">
        <v>26.62776167247386</v>
      </c>
      <c r="GD317">
        <v>2.650011928571359</v>
      </c>
      <c r="GE317">
        <v>0</v>
      </c>
      <c r="GF317">
        <v>13.20909268292683</v>
      </c>
      <c r="GG317">
        <v>-0.2424543554006663</v>
      </c>
      <c r="GH317">
        <v>0.03128840188954861</v>
      </c>
      <c r="GI317">
        <v>1</v>
      </c>
      <c r="GJ317">
        <v>1</v>
      </c>
      <c r="GK317">
        <v>2</v>
      </c>
      <c r="GL317" t="s">
        <v>439</v>
      </c>
      <c r="GM317">
        <v>3.09947</v>
      </c>
      <c r="GN317">
        <v>2.75808</v>
      </c>
      <c r="GO317">
        <v>0.0657026</v>
      </c>
      <c r="GP317">
        <v>0.0688116</v>
      </c>
      <c r="GQ317">
        <v>0.102537</v>
      </c>
      <c r="GR317">
        <v>0.0520793</v>
      </c>
      <c r="GS317">
        <v>23976.7</v>
      </c>
      <c r="GT317">
        <v>23520.3</v>
      </c>
      <c r="GU317">
        <v>26218.1</v>
      </c>
      <c r="GV317">
        <v>25609.3</v>
      </c>
      <c r="GW317">
        <v>37747.6</v>
      </c>
      <c r="GX317">
        <v>36826</v>
      </c>
      <c r="GY317">
        <v>45836.8</v>
      </c>
      <c r="GZ317">
        <v>42036.7</v>
      </c>
      <c r="HA317">
        <v>1.86518</v>
      </c>
      <c r="HB317">
        <v>1.74762</v>
      </c>
      <c r="HC317">
        <v>-0.0344068</v>
      </c>
      <c r="HD317">
        <v>0</v>
      </c>
      <c r="HE317">
        <v>28.6408</v>
      </c>
      <c r="HF317">
        <v>999.9</v>
      </c>
      <c r="HG317">
        <v>30.7</v>
      </c>
      <c r="HH317">
        <v>43.7</v>
      </c>
      <c r="HI317">
        <v>30.5149</v>
      </c>
      <c r="HJ317">
        <v>61.4046</v>
      </c>
      <c r="HK317">
        <v>28.6338</v>
      </c>
      <c r="HL317">
        <v>1</v>
      </c>
      <c r="HM317">
        <v>0.351024</v>
      </c>
      <c r="HN317">
        <v>3.50681</v>
      </c>
      <c r="HO317">
        <v>20.2676</v>
      </c>
      <c r="HP317">
        <v>5.2104</v>
      </c>
      <c r="HQ317">
        <v>11.98</v>
      </c>
      <c r="HR317">
        <v>4.9632</v>
      </c>
      <c r="HS317">
        <v>3.27403</v>
      </c>
      <c r="HT317">
        <v>9999</v>
      </c>
      <c r="HU317">
        <v>9999</v>
      </c>
      <c r="HV317">
        <v>9999</v>
      </c>
      <c r="HW317">
        <v>59.3</v>
      </c>
      <c r="HX317">
        <v>1.86401</v>
      </c>
      <c r="HY317">
        <v>1.8602</v>
      </c>
      <c r="HZ317">
        <v>1.85855</v>
      </c>
      <c r="IA317">
        <v>1.85989</v>
      </c>
      <c r="IB317">
        <v>1.85989</v>
      </c>
      <c r="IC317">
        <v>1.85852</v>
      </c>
      <c r="ID317">
        <v>1.8576</v>
      </c>
      <c r="IE317">
        <v>1.85242</v>
      </c>
      <c r="IF317">
        <v>0</v>
      </c>
      <c r="IG317">
        <v>0</v>
      </c>
      <c r="IH317">
        <v>0</v>
      </c>
      <c r="II317">
        <v>0</v>
      </c>
      <c r="IJ317" t="s">
        <v>433</v>
      </c>
      <c r="IK317" t="s">
        <v>434</v>
      </c>
      <c r="IL317" t="s">
        <v>435</v>
      </c>
      <c r="IM317" t="s">
        <v>435</v>
      </c>
      <c r="IN317" t="s">
        <v>435</v>
      </c>
      <c r="IO317" t="s">
        <v>435</v>
      </c>
      <c r="IP317">
        <v>0</v>
      </c>
      <c r="IQ317">
        <v>100</v>
      </c>
      <c r="IR317">
        <v>100</v>
      </c>
      <c r="IS317">
        <v>-0.99</v>
      </c>
      <c r="IT317">
        <v>-0.2429</v>
      </c>
      <c r="IU317">
        <v>-0.7885906718864093</v>
      </c>
      <c r="IV317">
        <v>-0.0007240741224296705</v>
      </c>
      <c r="IW317">
        <v>1.394155135453638E-07</v>
      </c>
      <c r="IX317">
        <v>-7.009397865246837E-11</v>
      </c>
      <c r="IY317">
        <v>-0.2677907096197649</v>
      </c>
      <c r="IZ317">
        <v>-0.01839738240005131</v>
      </c>
      <c r="JA317">
        <v>0.0009886339832832726</v>
      </c>
      <c r="JB317">
        <v>-4.895939666473346E-06</v>
      </c>
      <c r="JC317">
        <v>3</v>
      </c>
      <c r="JD317">
        <v>2018</v>
      </c>
      <c r="JE317">
        <v>1</v>
      </c>
      <c r="JF317">
        <v>26</v>
      </c>
      <c r="JG317">
        <v>15839.2</v>
      </c>
      <c r="JH317">
        <v>15839</v>
      </c>
      <c r="JI317">
        <v>0.853271</v>
      </c>
      <c r="JJ317">
        <v>2.6709</v>
      </c>
      <c r="JK317">
        <v>1.49658</v>
      </c>
      <c r="JL317">
        <v>2.38281</v>
      </c>
      <c r="JM317">
        <v>1.54785</v>
      </c>
      <c r="JN317">
        <v>2.43286</v>
      </c>
      <c r="JO317">
        <v>45.1768</v>
      </c>
      <c r="JP317">
        <v>15.3754</v>
      </c>
      <c r="JQ317">
        <v>18</v>
      </c>
      <c r="JR317">
        <v>498.076</v>
      </c>
      <c r="JS317">
        <v>437.937</v>
      </c>
      <c r="JT317">
        <v>25.1405</v>
      </c>
      <c r="JU317">
        <v>31.5509</v>
      </c>
      <c r="JV317">
        <v>30.0009</v>
      </c>
      <c r="JW317">
        <v>31.5344</v>
      </c>
      <c r="JX317">
        <v>31.4863</v>
      </c>
      <c r="JY317">
        <v>17.1041</v>
      </c>
      <c r="JZ317">
        <v>61.1451</v>
      </c>
      <c r="KA317">
        <v>0</v>
      </c>
      <c r="KB317">
        <v>25.0542</v>
      </c>
      <c r="KC317">
        <v>286.38</v>
      </c>
      <c r="KD317">
        <v>8.783429999999999</v>
      </c>
      <c r="KE317">
        <v>100.175</v>
      </c>
      <c r="KF317">
        <v>99.9571</v>
      </c>
    </row>
    <row r="318" spans="1:292">
      <c r="A318">
        <v>298</v>
      </c>
      <c r="B318">
        <v>1686158412.5</v>
      </c>
      <c r="C318">
        <v>9161.5</v>
      </c>
      <c r="D318" t="s">
        <v>1034</v>
      </c>
      <c r="E318" t="s">
        <v>1035</v>
      </c>
      <c r="F318">
        <v>5</v>
      </c>
      <c r="G318" t="s">
        <v>1017</v>
      </c>
      <c r="H318">
        <v>1686158405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K318*DK318*100.0/(AV318*EE318),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K318*DK318*100.0/(AV318*EE318),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304.3675181152839</v>
      </c>
      <c r="AJ318">
        <v>283.6478181818182</v>
      </c>
      <c r="AK318">
        <v>-2.904599644572002</v>
      </c>
      <c r="AL318">
        <v>66.85819087253802</v>
      </c>
      <c r="AM318">
        <f>(AO318 - AN318 + DX318*1E3/(8.314*(DZ318+273.15)) * AQ318/DW318 * AP318) * DW318/(100*DK318) * 1000/(1000 - AO318)</f>
        <v>0</v>
      </c>
      <c r="AN318">
        <v>8.851569383568311</v>
      </c>
      <c r="AO318">
        <v>21.96759575757575</v>
      </c>
      <c r="AP318">
        <v>0.008195212361215802</v>
      </c>
      <c r="AQ318">
        <v>99.88025367778685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429</v>
      </c>
      <c r="AX318" t="s">
        <v>429</v>
      </c>
      <c r="AY318">
        <v>0</v>
      </c>
      <c r="AZ318">
        <v>0</v>
      </c>
      <c r="BA318">
        <f>1-AY318/AZ318</f>
        <v>0</v>
      </c>
      <c r="BB318">
        <v>0</v>
      </c>
      <c r="BC318" t="s">
        <v>429</v>
      </c>
      <c r="BD318" t="s">
        <v>429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429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6</v>
      </c>
      <c r="DL318">
        <v>0.5</v>
      </c>
      <c r="DM318" t="s">
        <v>430</v>
      </c>
      <c r="DN318">
        <v>2</v>
      </c>
      <c r="DO318" t="b">
        <v>1</v>
      </c>
      <c r="DP318">
        <v>1686158405</v>
      </c>
      <c r="DQ318">
        <v>297.134962962963</v>
      </c>
      <c r="DR318">
        <v>316.5818148148148</v>
      </c>
      <c r="DS318">
        <v>21.93686666666667</v>
      </c>
      <c r="DT318">
        <v>8.779544814814814</v>
      </c>
      <c r="DU318">
        <v>298.1288888888889</v>
      </c>
      <c r="DV318">
        <v>22.17977037037037</v>
      </c>
      <c r="DW318">
        <v>500.0187037037037</v>
      </c>
      <c r="DX318">
        <v>90.66244074074075</v>
      </c>
      <c r="DY318">
        <v>0.09997302222222225</v>
      </c>
      <c r="DZ318">
        <v>28.86283333333333</v>
      </c>
      <c r="EA318">
        <v>28.09167037037037</v>
      </c>
      <c r="EB318">
        <v>999.9000000000001</v>
      </c>
      <c r="EC318">
        <v>0</v>
      </c>
      <c r="ED318">
        <v>0</v>
      </c>
      <c r="EE318">
        <v>9989.33185185185</v>
      </c>
      <c r="EF318">
        <v>0</v>
      </c>
      <c r="EG318">
        <v>2352.546666666667</v>
      </c>
      <c r="EH318">
        <v>-19.44682962962963</v>
      </c>
      <c r="EI318">
        <v>303.7992222222222</v>
      </c>
      <c r="EJ318">
        <v>319.385</v>
      </c>
      <c r="EK318">
        <v>13.15732592592592</v>
      </c>
      <c r="EL318">
        <v>316.5818148148148</v>
      </c>
      <c r="EM318">
        <v>8.779544814814814</v>
      </c>
      <c r="EN318">
        <v>1.988851111111111</v>
      </c>
      <c r="EO318">
        <v>0.7959749629629629</v>
      </c>
      <c r="EP318">
        <v>17.35584444444444</v>
      </c>
      <c r="EQ318">
        <v>3.635428888888889</v>
      </c>
      <c r="ER318">
        <v>2000.031851851852</v>
      </c>
      <c r="ES318">
        <v>0.9800003703703704</v>
      </c>
      <c r="ET318">
        <v>0.01999937407407408</v>
      </c>
      <c r="EU318">
        <v>0</v>
      </c>
      <c r="EV318">
        <v>941.6198148148148</v>
      </c>
      <c r="EW318">
        <v>5.00078</v>
      </c>
      <c r="EX318">
        <v>28920.6962962963</v>
      </c>
      <c r="EY318">
        <v>16379.91111111111</v>
      </c>
      <c r="EZ318">
        <v>41.93033333333333</v>
      </c>
      <c r="FA318">
        <v>44.02533333333333</v>
      </c>
      <c r="FB318">
        <v>42.27525925925924</v>
      </c>
      <c r="FC318">
        <v>43.06692592592591</v>
      </c>
      <c r="FD318">
        <v>43.01592592592592</v>
      </c>
      <c r="FE318">
        <v>1955.13</v>
      </c>
      <c r="FF318">
        <v>39.90111111111111</v>
      </c>
      <c r="FG318">
        <v>0</v>
      </c>
      <c r="FH318">
        <v>1686158406.1</v>
      </c>
      <c r="FI318">
        <v>0</v>
      </c>
      <c r="FJ318">
        <v>941.3604615384617</v>
      </c>
      <c r="FK318">
        <v>-66.21743590112172</v>
      </c>
      <c r="FL318">
        <v>10385.95214767711</v>
      </c>
      <c r="FM318">
        <v>28916.68846153847</v>
      </c>
      <c r="FN318">
        <v>15</v>
      </c>
      <c r="FO318">
        <v>0</v>
      </c>
      <c r="FP318" t="s">
        <v>431</v>
      </c>
      <c r="FQ318">
        <v>1685208052.5</v>
      </c>
      <c r="FR318">
        <v>1685208070</v>
      </c>
      <c r="FS318">
        <v>0</v>
      </c>
      <c r="FT318">
        <v>0.013</v>
      </c>
      <c r="FU318">
        <v>-0.005</v>
      </c>
      <c r="FV318">
        <v>-0.464</v>
      </c>
      <c r="FW318">
        <v>-0.401</v>
      </c>
      <c r="FX318">
        <v>420</v>
      </c>
      <c r="FY318">
        <v>0</v>
      </c>
      <c r="FZ318">
        <v>0.03</v>
      </c>
      <c r="GA318">
        <v>0.02</v>
      </c>
      <c r="GB318">
        <v>-20.84102926829268</v>
      </c>
      <c r="GC318">
        <v>24.49975818815331</v>
      </c>
      <c r="GD318">
        <v>2.42139544389774</v>
      </c>
      <c r="GE318">
        <v>0</v>
      </c>
      <c r="GF318">
        <v>13.17858292682927</v>
      </c>
      <c r="GG318">
        <v>-0.4607101045296194</v>
      </c>
      <c r="GH318">
        <v>0.05072750686175378</v>
      </c>
      <c r="GI318">
        <v>1</v>
      </c>
      <c r="GJ318">
        <v>1</v>
      </c>
      <c r="GK318">
        <v>2</v>
      </c>
      <c r="GL318" t="s">
        <v>439</v>
      </c>
      <c r="GM318">
        <v>3.09959</v>
      </c>
      <c r="GN318">
        <v>2.75794</v>
      </c>
      <c r="GO318">
        <v>0.0630616</v>
      </c>
      <c r="GP318">
        <v>0.0658359</v>
      </c>
      <c r="GQ318">
        <v>0.102643</v>
      </c>
      <c r="GR318">
        <v>0.052143</v>
      </c>
      <c r="GS318">
        <v>24044.2</v>
      </c>
      <c r="GT318">
        <v>23595.3</v>
      </c>
      <c r="GU318">
        <v>26217.9</v>
      </c>
      <c r="GV318">
        <v>25609.2</v>
      </c>
      <c r="GW318">
        <v>37742.4</v>
      </c>
      <c r="GX318">
        <v>36822.6</v>
      </c>
      <c r="GY318">
        <v>45836.4</v>
      </c>
      <c r="GZ318">
        <v>42036.1</v>
      </c>
      <c r="HA318">
        <v>1.86515</v>
      </c>
      <c r="HB318">
        <v>1.74752</v>
      </c>
      <c r="HC318">
        <v>-0.0353418</v>
      </c>
      <c r="HD318">
        <v>0</v>
      </c>
      <c r="HE318">
        <v>28.6488</v>
      </c>
      <c r="HF318">
        <v>999.9</v>
      </c>
      <c r="HG318">
        <v>30.7</v>
      </c>
      <c r="HH318">
        <v>43.7</v>
      </c>
      <c r="HI318">
        <v>30.5121</v>
      </c>
      <c r="HJ318">
        <v>61.5946</v>
      </c>
      <c r="HK318">
        <v>28.4535</v>
      </c>
      <c r="HL318">
        <v>1</v>
      </c>
      <c r="HM318">
        <v>0.35155</v>
      </c>
      <c r="HN318">
        <v>3.5305</v>
      </c>
      <c r="HO318">
        <v>20.2672</v>
      </c>
      <c r="HP318">
        <v>5.21145</v>
      </c>
      <c r="HQ318">
        <v>11.98</v>
      </c>
      <c r="HR318">
        <v>4.9634</v>
      </c>
      <c r="HS318">
        <v>3.27413</v>
      </c>
      <c r="HT318">
        <v>9999</v>
      </c>
      <c r="HU318">
        <v>9999</v>
      </c>
      <c r="HV318">
        <v>9999</v>
      </c>
      <c r="HW318">
        <v>59.3</v>
      </c>
      <c r="HX318">
        <v>1.86401</v>
      </c>
      <c r="HY318">
        <v>1.8602</v>
      </c>
      <c r="HZ318">
        <v>1.85856</v>
      </c>
      <c r="IA318">
        <v>1.85989</v>
      </c>
      <c r="IB318">
        <v>1.85989</v>
      </c>
      <c r="IC318">
        <v>1.85852</v>
      </c>
      <c r="ID318">
        <v>1.8576</v>
      </c>
      <c r="IE318">
        <v>1.85242</v>
      </c>
      <c r="IF318">
        <v>0</v>
      </c>
      <c r="IG318">
        <v>0</v>
      </c>
      <c r="IH318">
        <v>0</v>
      </c>
      <c r="II318">
        <v>0</v>
      </c>
      <c r="IJ318" t="s">
        <v>433</v>
      </c>
      <c r="IK318" t="s">
        <v>434</v>
      </c>
      <c r="IL318" t="s">
        <v>435</v>
      </c>
      <c r="IM318" t="s">
        <v>435</v>
      </c>
      <c r="IN318" t="s">
        <v>435</v>
      </c>
      <c r="IO318" t="s">
        <v>435</v>
      </c>
      <c r="IP318">
        <v>0</v>
      </c>
      <c r="IQ318">
        <v>100</v>
      </c>
      <c r="IR318">
        <v>100</v>
      </c>
      <c r="IS318">
        <v>-0.98</v>
      </c>
      <c r="IT318">
        <v>-0.2423</v>
      </c>
      <c r="IU318">
        <v>-0.7885906718864093</v>
      </c>
      <c r="IV318">
        <v>-0.0007240741224296705</v>
      </c>
      <c r="IW318">
        <v>1.394155135453638E-07</v>
      </c>
      <c r="IX318">
        <v>-7.009397865246837E-11</v>
      </c>
      <c r="IY318">
        <v>-0.2677907096197649</v>
      </c>
      <c r="IZ318">
        <v>-0.01839738240005131</v>
      </c>
      <c r="JA318">
        <v>0.0009886339832832726</v>
      </c>
      <c r="JB318">
        <v>-4.895939666473346E-06</v>
      </c>
      <c r="JC318">
        <v>3</v>
      </c>
      <c r="JD318">
        <v>2018</v>
      </c>
      <c r="JE318">
        <v>1</v>
      </c>
      <c r="JF318">
        <v>26</v>
      </c>
      <c r="JG318">
        <v>15839.3</v>
      </c>
      <c r="JH318">
        <v>15839</v>
      </c>
      <c r="JI318">
        <v>0.812988</v>
      </c>
      <c r="JJ318">
        <v>2.68188</v>
      </c>
      <c r="JK318">
        <v>1.49658</v>
      </c>
      <c r="JL318">
        <v>2.38281</v>
      </c>
      <c r="JM318">
        <v>1.54907</v>
      </c>
      <c r="JN318">
        <v>2.43286</v>
      </c>
      <c r="JO318">
        <v>45.1768</v>
      </c>
      <c r="JP318">
        <v>15.3666</v>
      </c>
      <c r="JQ318">
        <v>18</v>
      </c>
      <c r="JR318">
        <v>498.113</v>
      </c>
      <c r="JS318">
        <v>437.92</v>
      </c>
      <c r="JT318">
        <v>25.0432</v>
      </c>
      <c r="JU318">
        <v>31.5586</v>
      </c>
      <c r="JV318">
        <v>30.0008</v>
      </c>
      <c r="JW318">
        <v>31.5413</v>
      </c>
      <c r="JX318">
        <v>31.4928</v>
      </c>
      <c r="JY318">
        <v>16.3007</v>
      </c>
      <c r="JZ318">
        <v>61.1451</v>
      </c>
      <c r="KA318">
        <v>0</v>
      </c>
      <c r="KB318">
        <v>24.9802</v>
      </c>
      <c r="KC318">
        <v>266.338</v>
      </c>
      <c r="KD318">
        <v>8.783429999999999</v>
      </c>
      <c r="KE318">
        <v>100.175</v>
      </c>
      <c r="KF318">
        <v>99.956</v>
      </c>
    </row>
    <row r="319" spans="1:292">
      <c r="A319">
        <v>299</v>
      </c>
      <c r="B319">
        <v>1686158417.5</v>
      </c>
      <c r="C319">
        <v>9166.5</v>
      </c>
      <c r="D319" t="s">
        <v>1036</v>
      </c>
      <c r="E319" t="s">
        <v>1037</v>
      </c>
      <c r="F319">
        <v>5</v>
      </c>
      <c r="G319" t="s">
        <v>1017</v>
      </c>
      <c r="H319">
        <v>1686158409.714286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287.7142753952304</v>
      </c>
      <c r="AJ319">
        <v>269.1013818181817</v>
      </c>
      <c r="AK319">
        <v>-2.914330558467023</v>
      </c>
      <c r="AL319">
        <v>66.85819087253802</v>
      </c>
      <c r="AM319">
        <f>(AO319 - AN319 + DX319*1E3/(8.314*(DZ319+273.15)) * AQ319/DW319 * AP319) * DW319/(100*DK319) * 1000/(1000 - AO319)</f>
        <v>0</v>
      </c>
      <c r="AN319">
        <v>8.856156487001318</v>
      </c>
      <c r="AO319">
        <v>21.97488666666666</v>
      </c>
      <c r="AP319">
        <v>0.0004510606239604355</v>
      </c>
      <c r="AQ319">
        <v>99.88025367778685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6</v>
      </c>
      <c r="DL319">
        <v>0.5</v>
      </c>
      <c r="DM319" t="s">
        <v>430</v>
      </c>
      <c r="DN319">
        <v>2</v>
      </c>
      <c r="DO319" t="b">
        <v>1</v>
      </c>
      <c r="DP319">
        <v>1686158409.714286</v>
      </c>
      <c r="DQ319">
        <v>283.86425</v>
      </c>
      <c r="DR319">
        <v>301.2092142857143</v>
      </c>
      <c r="DS319">
        <v>21.95069642857143</v>
      </c>
      <c r="DT319">
        <v>8.822938214285715</v>
      </c>
      <c r="DU319">
        <v>284.8495</v>
      </c>
      <c r="DV319">
        <v>22.19335357142857</v>
      </c>
      <c r="DW319">
        <v>500.0104642857144</v>
      </c>
      <c r="DX319">
        <v>90.66215000000001</v>
      </c>
      <c r="DY319">
        <v>0.1000157071428571</v>
      </c>
      <c r="DZ319">
        <v>28.84105357142857</v>
      </c>
      <c r="EA319">
        <v>28.07836785714286</v>
      </c>
      <c r="EB319">
        <v>999.9000000000002</v>
      </c>
      <c r="EC319">
        <v>0</v>
      </c>
      <c r="ED319">
        <v>0</v>
      </c>
      <c r="EE319">
        <v>9984.68892857143</v>
      </c>
      <c r="EF319">
        <v>0</v>
      </c>
      <c r="EG319">
        <v>2524.148928571428</v>
      </c>
      <c r="EH319">
        <v>-17.344875</v>
      </c>
      <c r="EI319">
        <v>290.2349285714286</v>
      </c>
      <c r="EJ319">
        <v>303.8897499999999</v>
      </c>
      <c r="EK319">
        <v>13.12775357142857</v>
      </c>
      <c r="EL319">
        <v>301.2092142857143</v>
      </c>
      <c r="EM319">
        <v>8.822938214285715</v>
      </c>
      <c r="EN319">
        <v>1.9900975</v>
      </c>
      <c r="EO319">
        <v>0.7999065714285714</v>
      </c>
      <c r="EP319">
        <v>17.36576428571428</v>
      </c>
      <c r="EQ319">
        <v>3.7054625</v>
      </c>
      <c r="ER319">
        <v>2000.016785714286</v>
      </c>
      <c r="ES319">
        <v>0.9800047142857142</v>
      </c>
      <c r="ET319">
        <v>0.01999487857142857</v>
      </c>
      <c r="EU319">
        <v>0</v>
      </c>
      <c r="EV319">
        <v>936.6553571428573</v>
      </c>
      <c r="EW319">
        <v>5.00078</v>
      </c>
      <c r="EX319">
        <v>29113.44285714286</v>
      </c>
      <c r="EY319">
        <v>16379.80357142857</v>
      </c>
      <c r="EZ319">
        <v>41.94174999999999</v>
      </c>
      <c r="FA319">
        <v>44.04664285714284</v>
      </c>
      <c r="FB319">
        <v>42.28767857142856</v>
      </c>
      <c r="FC319">
        <v>43.07564285714284</v>
      </c>
      <c r="FD319">
        <v>43.03557142857143</v>
      </c>
      <c r="FE319">
        <v>1955.123214285714</v>
      </c>
      <c r="FF319">
        <v>39.89178571428572</v>
      </c>
      <c r="FG319">
        <v>0</v>
      </c>
      <c r="FH319">
        <v>1686158410.9</v>
      </c>
      <c r="FI319">
        <v>0</v>
      </c>
      <c r="FJ319">
        <v>936.3112692307693</v>
      </c>
      <c r="FK319">
        <v>-59.73712820263084</v>
      </c>
      <c r="FL319">
        <v>-7770.964117371121</v>
      </c>
      <c r="FM319">
        <v>29062.28846153846</v>
      </c>
      <c r="FN319">
        <v>15</v>
      </c>
      <c r="FO319">
        <v>0</v>
      </c>
      <c r="FP319" t="s">
        <v>431</v>
      </c>
      <c r="FQ319">
        <v>1685208052.5</v>
      </c>
      <c r="FR319">
        <v>1685208070</v>
      </c>
      <c r="FS319">
        <v>0</v>
      </c>
      <c r="FT319">
        <v>0.013</v>
      </c>
      <c r="FU319">
        <v>-0.005</v>
      </c>
      <c r="FV319">
        <v>-0.464</v>
      </c>
      <c r="FW319">
        <v>-0.401</v>
      </c>
      <c r="FX319">
        <v>420</v>
      </c>
      <c r="FY319">
        <v>0</v>
      </c>
      <c r="FZ319">
        <v>0.03</v>
      </c>
      <c r="GA319">
        <v>0.02</v>
      </c>
      <c r="GB319">
        <v>-18.72905609756097</v>
      </c>
      <c r="GC319">
        <v>26.36285226480834</v>
      </c>
      <c r="GD319">
        <v>2.60431781012252</v>
      </c>
      <c r="GE319">
        <v>0</v>
      </c>
      <c r="GF319">
        <v>13.15296341463415</v>
      </c>
      <c r="GG319">
        <v>-0.4226006968641298</v>
      </c>
      <c r="GH319">
        <v>0.04854655676467824</v>
      </c>
      <c r="GI319">
        <v>1</v>
      </c>
      <c r="GJ319">
        <v>1</v>
      </c>
      <c r="GK319">
        <v>2</v>
      </c>
      <c r="GL319" t="s">
        <v>439</v>
      </c>
      <c r="GM319">
        <v>3.0995</v>
      </c>
      <c r="GN319">
        <v>2.75799</v>
      </c>
      <c r="GO319">
        <v>0.0603634</v>
      </c>
      <c r="GP319">
        <v>0.06273960000000001</v>
      </c>
      <c r="GQ319">
        <v>0.102651</v>
      </c>
      <c r="GR319">
        <v>0.0521573</v>
      </c>
      <c r="GS319">
        <v>24113.2</v>
      </c>
      <c r="GT319">
        <v>23673.5</v>
      </c>
      <c r="GU319">
        <v>26217.7</v>
      </c>
      <c r="GV319">
        <v>25609.2</v>
      </c>
      <c r="GW319">
        <v>37741.6</v>
      </c>
      <c r="GX319">
        <v>36821.7</v>
      </c>
      <c r="GY319">
        <v>45836.1</v>
      </c>
      <c r="GZ319">
        <v>42036.1</v>
      </c>
      <c r="HA319">
        <v>1.86518</v>
      </c>
      <c r="HB319">
        <v>1.74737</v>
      </c>
      <c r="HC319">
        <v>-0.0368692</v>
      </c>
      <c r="HD319">
        <v>0</v>
      </c>
      <c r="HE319">
        <v>28.6589</v>
      </c>
      <c r="HF319">
        <v>999.9</v>
      </c>
      <c r="HG319">
        <v>30.7</v>
      </c>
      <c r="HH319">
        <v>43.7</v>
      </c>
      <c r="HI319">
        <v>30.5119</v>
      </c>
      <c r="HJ319">
        <v>61.7546</v>
      </c>
      <c r="HK319">
        <v>28.6418</v>
      </c>
      <c r="HL319">
        <v>1</v>
      </c>
      <c r="HM319">
        <v>0.351994</v>
      </c>
      <c r="HN319">
        <v>3.50568</v>
      </c>
      <c r="HO319">
        <v>20.268</v>
      </c>
      <c r="HP319">
        <v>5.21175</v>
      </c>
      <c r="HQ319">
        <v>11.98</v>
      </c>
      <c r="HR319">
        <v>4.9633</v>
      </c>
      <c r="HS319">
        <v>3.274</v>
      </c>
      <c r="HT319">
        <v>9999</v>
      </c>
      <c r="HU319">
        <v>9999</v>
      </c>
      <c r="HV319">
        <v>9999</v>
      </c>
      <c r="HW319">
        <v>59.3</v>
      </c>
      <c r="HX319">
        <v>1.86401</v>
      </c>
      <c r="HY319">
        <v>1.8602</v>
      </c>
      <c r="HZ319">
        <v>1.85855</v>
      </c>
      <c r="IA319">
        <v>1.85989</v>
      </c>
      <c r="IB319">
        <v>1.85989</v>
      </c>
      <c r="IC319">
        <v>1.85851</v>
      </c>
      <c r="ID319">
        <v>1.8576</v>
      </c>
      <c r="IE319">
        <v>1.85242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-0.971</v>
      </c>
      <c r="IT319">
        <v>-0.2423</v>
      </c>
      <c r="IU319">
        <v>-0.7885906718864093</v>
      </c>
      <c r="IV319">
        <v>-0.0007240741224296705</v>
      </c>
      <c r="IW319">
        <v>1.394155135453638E-07</v>
      </c>
      <c r="IX319">
        <v>-7.009397865246837E-11</v>
      </c>
      <c r="IY319">
        <v>-0.2677907096197649</v>
      </c>
      <c r="IZ319">
        <v>-0.01839738240005131</v>
      </c>
      <c r="JA319">
        <v>0.0009886339832832726</v>
      </c>
      <c r="JB319">
        <v>-4.895939666473346E-06</v>
      </c>
      <c r="JC319">
        <v>3</v>
      </c>
      <c r="JD319">
        <v>2018</v>
      </c>
      <c r="JE319">
        <v>1</v>
      </c>
      <c r="JF319">
        <v>26</v>
      </c>
      <c r="JG319">
        <v>15839.4</v>
      </c>
      <c r="JH319">
        <v>15839.1</v>
      </c>
      <c r="JI319">
        <v>0.776367</v>
      </c>
      <c r="JJ319">
        <v>2.677</v>
      </c>
      <c r="JK319">
        <v>1.49658</v>
      </c>
      <c r="JL319">
        <v>2.38281</v>
      </c>
      <c r="JM319">
        <v>1.54907</v>
      </c>
      <c r="JN319">
        <v>2.43896</v>
      </c>
      <c r="JO319">
        <v>45.1768</v>
      </c>
      <c r="JP319">
        <v>15.3754</v>
      </c>
      <c r="JQ319">
        <v>18</v>
      </c>
      <c r="JR319">
        <v>498.169</v>
      </c>
      <c r="JS319">
        <v>437.867</v>
      </c>
      <c r="JT319">
        <v>24.9637</v>
      </c>
      <c r="JU319">
        <v>31.5655</v>
      </c>
      <c r="JV319">
        <v>30.0006</v>
      </c>
      <c r="JW319">
        <v>31.5468</v>
      </c>
      <c r="JX319">
        <v>31.4982</v>
      </c>
      <c r="JY319">
        <v>15.5763</v>
      </c>
      <c r="JZ319">
        <v>61.1451</v>
      </c>
      <c r="KA319">
        <v>0</v>
      </c>
      <c r="KB319">
        <v>24.9145</v>
      </c>
      <c r="KC319">
        <v>252.98</v>
      </c>
      <c r="KD319">
        <v>8.783429999999999</v>
      </c>
      <c r="KE319">
        <v>100.174</v>
      </c>
      <c r="KF319">
        <v>99.95610000000001</v>
      </c>
    </row>
    <row r="320" spans="1:292">
      <c r="A320">
        <v>300</v>
      </c>
      <c r="B320">
        <v>1686158422.5</v>
      </c>
      <c r="C320">
        <v>9171.5</v>
      </c>
      <c r="D320" t="s">
        <v>1038</v>
      </c>
      <c r="E320" t="s">
        <v>1039</v>
      </c>
      <c r="F320">
        <v>5</v>
      </c>
      <c r="G320" t="s">
        <v>1017</v>
      </c>
      <c r="H320">
        <v>1686158415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K320*DK320*100.0/(AV320*EE320),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K320*DK320*100.0/(AV320*EE320),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270.9755262478459</v>
      </c>
      <c r="AJ320">
        <v>254.4138242424241</v>
      </c>
      <c r="AK320">
        <v>-2.938218802394709</v>
      </c>
      <c r="AL320">
        <v>66.85819087253802</v>
      </c>
      <c r="AM320">
        <f>(AO320 - AN320 + DX320*1E3/(8.314*(DZ320+273.15)) * AQ320/DW320 * AP320) * DW320/(100*DK320) * 1000/(1000 - AO320)</f>
        <v>0</v>
      </c>
      <c r="AN320">
        <v>8.859355578872508</v>
      </c>
      <c r="AO320">
        <v>21.97633878787877</v>
      </c>
      <c r="AP320">
        <v>0.0001775566317176237</v>
      </c>
      <c r="AQ320">
        <v>99.88025367778685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429</v>
      </c>
      <c r="AX320" t="s">
        <v>429</v>
      </c>
      <c r="AY320">
        <v>0</v>
      </c>
      <c r="AZ320">
        <v>0</v>
      </c>
      <c r="BA320">
        <f>1-AY320/AZ320</f>
        <v>0</v>
      </c>
      <c r="BB320">
        <v>0</v>
      </c>
      <c r="BC320" t="s">
        <v>429</v>
      </c>
      <c r="BD320" t="s">
        <v>429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429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6</v>
      </c>
      <c r="DL320">
        <v>0.5</v>
      </c>
      <c r="DM320" t="s">
        <v>430</v>
      </c>
      <c r="DN320">
        <v>2</v>
      </c>
      <c r="DO320" t="b">
        <v>1</v>
      </c>
      <c r="DP320">
        <v>1686158415</v>
      </c>
      <c r="DQ320">
        <v>268.8556296296296</v>
      </c>
      <c r="DR320">
        <v>283.7468518518518</v>
      </c>
      <c r="DS320">
        <v>21.96871481481482</v>
      </c>
      <c r="DT320">
        <v>8.85543</v>
      </c>
      <c r="DU320">
        <v>269.8308888888889</v>
      </c>
      <c r="DV320">
        <v>22.21105555555555</v>
      </c>
      <c r="DW320">
        <v>500.0078148148148</v>
      </c>
      <c r="DX320">
        <v>90.66239259259258</v>
      </c>
      <c r="DY320">
        <v>0.1000348333333333</v>
      </c>
      <c r="DZ320">
        <v>28.81637407407407</v>
      </c>
      <c r="EA320">
        <v>28.06354074074074</v>
      </c>
      <c r="EB320">
        <v>999.9000000000001</v>
      </c>
      <c r="EC320">
        <v>0</v>
      </c>
      <c r="ED320">
        <v>0</v>
      </c>
      <c r="EE320">
        <v>9985.048888888889</v>
      </c>
      <c r="EF320">
        <v>0</v>
      </c>
      <c r="EG320">
        <v>2443.431111111111</v>
      </c>
      <c r="EH320">
        <v>-14.89114814814815</v>
      </c>
      <c r="EI320">
        <v>274.8947037037037</v>
      </c>
      <c r="EJ320">
        <v>286.2818888888889</v>
      </c>
      <c r="EK320">
        <v>13.11328888888889</v>
      </c>
      <c r="EL320">
        <v>283.7468518518518</v>
      </c>
      <c r="EM320">
        <v>8.85543</v>
      </c>
      <c r="EN320">
        <v>1.991735925925926</v>
      </c>
      <c r="EO320">
        <v>0.8028542962962961</v>
      </c>
      <c r="EP320">
        <v>17.3788</v>
      </c>
      <c r="EQ320">
        <v>3.757869629629629</v>
      </c>
      <c r="ER320">
        <v>1999.987407407407</v>
      </c>
      <c r="ES320">
        <v>0.9800046296296296</v>
      </c>
      <c r="ET320">
        <v>0.01999500740740741</v>
      </c>
      <c r="EU320">
        <v>0</v>
      </c>
      <c r="EV320">
        <v>931.546925925926</v>
      </c>
      <c r="EW320">
        <v>5.00078</v>
      </c>
      <c r="EX320">
        <v>28165.15555555555</v>
      </c>
      <c r="EY320">
        <v>16379.55925925926</v>
      </c>
      <c r="EZ320">
        <v>41.95351851851851</v>
      </c>
      <c r="FA320">
        <v>44.06911111111111</v>
      </c>
      <c r="FB320">
        <v>42.32155555555556</v>
      </c>
      <c r="FC320">
        <v>43.08762962962962</v>
      </c>
      <c r="FD320">
        <v>43.00218518518518</v>
      </c>
      <c r="FE320">
        <v>1955.095925925926</v>
      </c>
      <c r="FF320">
        <v>39.89</v>
      </c>
      <c r="FG320">
        <v>0</v>
      </c>
      <c r="FH320">
        <v>1686158415.7</v>
      </c>
      <c r="FI320">
        <v>0</v>
      </c>
      <c r="FJ320">
        <v>931.7174615384616</v>
      </c>
      <c r="FK320">
        <v>-55.07699148940513</v>
      </c>
      <c r="FL320">
        <v>-16841.35727862009</v>
      </c>
      <c r="FM320">
        <v>28189.57307692307</v>
      </c>
      <c r="FN320">
        <v>15</v>
      </c>
      <c r="FO320">
        <v>0</v>
      </c>
      <c r="FP320" t="s">
        <v>431</v>
      </c>
      <c r="FQ320">
        <v>1685208052.5</v>
      </c>
      <c r="FR320">
        <v>1685208070</v>
      </c>
      <c r="FS320">
        <v>0</v>
      </c>
      <c r="FT320">
        <v>0.013</v>
      </c>
      <c r="FU320">
        <v>-0.005</v>
      </c>
      <c r="FV320">
        <v>-0.464</v>
      </c>
      <c r="FW320">
        <v>-0.401</v>
      </c>
      <c r="FX320">
        <v>420</v>
      </c>
      <c r="FY320">
        <v>0</v>
      </c>
      <c r="FZ320">
        <v>0.03</v>
      </c>
      <c r="GA320">
        <v>0.02</v>
      </c>
      <c r="GB320">
        <v>-16.51848292682927</v>
      </c>
      <c r="GC320">
        <v>27.85352613240415</v>
      </c>
      <c r="GD320">
        <v>2.746933195748238</v>
      </c>
      <c r="GE320">
        <v>0</v>
      </c>
      <c r="GF320">
        <v>13.12756341463415</v>
      </c>
      <c r="GG320">
        <v>-0.2018090592334757</v>
      </c>
      <c r="GH320">
        <v>0.03242710967691705</v>
      </c>
      <c r="GI320">
        <v>1</v>
      </c>
      <c r="GJ320">
        <v>1</v>
      </c>
      <c r="GK320">
        <v>2</v>
      </c>
      <c r="GL320" t="s">
        <v>439</v>
      </c>
      <c r="GM320">
        <v>3.09957</v>
      </c>
      <c r="GN320">
        <v>2.75799</v>
      </c>
      <c r="GO320">
        <v>0.0575909</v>
      </c>
      <c r="GP320">
        <v>0.0595916</v>
      </c>
      <c r="GQ320">
        <v>0.102668</v>
      </c>
      <c r="GR320">
        <v>0.052172</v>
      </c>
      <c r="GS320">
        <v>24184.1</v>
      </c>
      <c r="GT320">
        <v>23752.8</v>
      </c>
      <c r="GU320">
        <v>26217.5</v>
      </c>
      <c r="GV320">
        <v>25609</v>
      </c>
      <c r="GW320">
        <v>37740.4</v>
      </c>
      <c r="GX320">
        <v>36820.7</v>
      </c>
      <c r="GY320">
        <v>45835.9</v>
      </c>
      <c r="GZ320">
        <v>42036</v>
      </c>
      <c r="HA320">
        <v>1.86485</v>
      </c>
      <c r="HB320">
        <v>1.74717</v>
      </c>
      <c r="HC320">
        <v>-0.0381507</v>
      </c>
      <c r="HD320">
        <v>0</v>
      </c>
      <c r="HE320">
        <v>28.6689</v>
      </c>
      <c r="HF320">
        <v>999.9</v>
      </c>
      <c r="HG320">
        <v>30.7</v>
      </c>
      <c r="HH320">
        <v>43.7</v>
      </c>
      <c r="HI320">
        <v>30.5134</v>
      </c>
      <c r="HJ320">
        <v>61.7046</v>
      </c>
      <c r="HK320">
        <v>28.4135</v>
      </c>
      <c r="HL320">
        <v>1</v>
      </c>
      <c r="HM320">
        <v>0.352419</v>
      </c>
      <c r="HN320">
        <v>3.50853</v>
      </c>
      <c r="HO320">
        <v>20.2678</v>
      </c>
      <c r="HP320">
        <v>5.21055</v>
      </c>
      <c r="HQ320">
        <v>11.98</v>
      </c>
      <c r="HR320">
        <v>4.9631</v>
      </c>
      <c r="HS320">
        <v>3.27405</v>
      </c>
      <c r="HT320">
        <v>9999</v>
      </c>
      <c r="HU320">
        <v>9999</v>
      </c>
      <c r="HV320">
        <v>9999</v>
      </c>
      <c r="HW320">
        <v>59.3</v>
      </c>
      <c r="HX320">
        <v>1.86401</v>
      </c>
      <c r="HY320">
        <v>1.8602</v>
      </c>
      <c r="HZ320">
        <v>1.85854</v>
      </c>
      <c r="IA320">
        <v>1.85989</v>
      </c>
      <c r="IB320">
        <v>1.85989</v>
      </c>
      <c r="IC320">
        <v>1.85852</v>
      </c>
      <c r="ID320">
        <v>1.8576</v>
      </c>
      <c r="IE320">
        <v>1.85242</v>
      </c>
      <c r="IF320">
        <v>0</v>
      </c>
      <c r="IG320">
        <v>0</v>
      </c>
      <c r="IH320">
        <v>0</v>
      </c>
      <c r="II320">
        <v>0</v>
      </c>
      <c r="IJ320" t="s">
        <v>433</v>
      </c>
      <c r="IK320" t="s">
        <v>434</v>
      </c>
      <c r="IL320" t="s">
        <v>435</v>
      </c>
      <c r="IM320" t="s">
        <v>435</v>
      </c>
      <c r="IN320" t="s">
        <v>435</v>
      </c>
      <c r="IO320" t="s">
        <v>435</v>
      </c>
      <c r="IP320">
        <v>0</v>
      </c>
      <c r="IQ320">
        <v>100</v>
      </c>
      <c r="IR320">
        <v>100</v>
      </c>
      <c r="IS320">
        <v>-0.961</v>
      </c>
      <c r="IT320">
        <v>-0.2421</v>
      </c>
      <c r="IU320">
        <v>-0.7885906718864093</v>
      </c>
      <c r="IV320">
        <v>-0.0007240741224296705</v>
      </c>
      <c r="IW320">
        <v>1.394155135453638E-07</v>
      </c>
      <c r="IX320">
        <v>-7.009397865246837E-11</v>
      </c>
      <c r="IY320">
        <v>-0.2677907096197649</v>
      </c>
      <c r="IZ320">
        <v>-0.01839738240005131</v>
      </c>
      <c r="JA320">
        <v>0.0009886339832832726</v>
      </c>
      <c r="JB320">
        <v>-4.895939666473346E-06</v>
      </c>
      <c r="JC320">
        <v>3</v>
      </c>
      <c r="JD320">
        <v>2018</v>
      </c>
      <c r="JE320">
        <v>1</v>
      </c>
      <c r="JF320">
        <v>26</v>
      </c>
      <c r="JG320">
        <v>15839.5</v>
      </c>
      <c r="JH320">
        <v>15839.2</v>
      </c>
      <c r="JI320">
        <v>0.736084</v>
      </c>
      <c r="JJ320">
        <v>2.68677</v>
      </c>
      <c r="JK320">
        <v>1.49658</v>
      </c>
      <c r="JL320">
        <v>2.38159</v>
      </c>
      <c r="JM320">
        <v>1.54907</v>
      </c>
      <c r="JN320">
        <v>2.42065</v>
      </c>
      <c r="JO320">
        <v>45.1768</v>
      </c>
      <c r="JP320">
        <v>15.3666</v>
      </c>
      <c r="JQ320">
        <v>18</v>
      </c>
      <c r="JR320">
        <v>498.023</v>
      </c>
      <c r="JS320">
        <v>437.792</v>
      </c>
      <c r="JT320">
        <v>24.9013</v>
      </c>
      <c r="JU320">
        <v>31.5738</v>
      </c>
      <c r="JV320">
        <v>30.0005</v>
      </c>
      <c r="JW320">
        <v>31.5537</v>
      </c>
      <c r="JX320">
        <v>31.505</v>
      </c>
      <c r="JY320">
        <v>14.7693</v>
      </c>
      <c r="JZ320">
        <v>61.4227</v>
      </c>
      <c r="KA320">
        <v>0</v>
      </c>
      <c r="KB320">
        <v>24.8618</v>
      </c>
      <c r="KC320">
        <v>232.935</v>
      </c>
      <c r="KD320">
        <v>8.783429999999999</v>
      </c>
      <c r="KE320">
        <v>100.173</v>
      </c>
      <c r="KF320">
        <v>99.9558</v>
      </c>
    </row>
    <row r="321" spans="1:292">
      <c r="A321">
        <v>301</v>
      </c>
      <c r="B321">
        <v>1686158427.5</v>
      </c>
      <c r="C321">
        <v>9176.5</v>
      </c>
      <c r="D321" t="s">
        <v>1040</v>
      </c>
      <c r="E321" t="s">
        <v>1041</v>
      </c>
      <c r="F321">
        <v>5</v>
      </c>
      <c r="G321" t="s">
        <v>1017</v>
      </c>
      <c r="H321">
        <v>1686158419.714286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K321*DK321*100.0/(AV321*EE321),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K321*DK321*100.0/(AV321*EE321),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254.1351111710617</v>
      </c>
      <c r="AJ321">
        <v>239.6794545454545</v>
      </c>
      <c r="AK321">
        <v>-2.94727421185233</v>
      </c>
      <c r="AL321">
        <v>66.85819087253802</v>
      </c>
      <c r="AM321">
        <f>(AO321 - AN321 + DX321*1E3/(8.314*(DZ321+273.15)) * AQ321/DW321 * AP321) * DW321/(100*DK321) * 1000/(1000 - AO321)</f>
        <v>0</v>
      </c>
      <c r="AN321">
        <v>8.855293568901931</v>
      </c>
      <c r="AO321">
        <v>21.96687878787879</v>
      </c>
      <c r="AP321">
        <v>-0.0002536910764656906</v>
      </c>
      <c r="AQ321">
        <v>99.88025367778685</v>
      </c>
      <c r="AR321">
        <v>0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429</v>
      </c>
      <c r="AX321" t="s">
        <v>429</v>
      </c>
      <c r="AY321">
        <v>0</v>
      </c>
      <c r="AZ321">
        <v>0</v>
      </c>
      <c r="BA321">
        <f>1-AY321/AZ321</f>
        <v>0</v>
      </c>
      <c r="BB321">
        <v>0</v>
      </c>
      <c r="BC321" t="s">
        <v>429</v>
      </c>
      <c r="BD321" t="s">
        <v>429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429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6</v>
      </c>
      <c r="DL321">
        <v>0.5</v>
      </c>
      <c r="DM321" t="s">
        <v>430</v>
      </c>
      <c r="DN321">
        <v>2</v>
      </c>
      <c r="DO321" t="b">
        <v>1</v>
      </c>
      <c r="DP321">
        <v>1686158419.714286</v>
      </c>
      <c r="DQ321">
        <v>255.3642857142857</v>
      </c>
      <c r="DR321">
        <v>268.1048214285715</v>
      </c>
      <c r="DS321">
        <v>21.97304642857143</v>
      </c>
      <c r="DT321">
        <v>8.852888571428572</v>
      </c>
      <c r="DU321">
        <v>256.3306071428572</v>
      </c>
      <c r="DV321">
        <v>22.21530357142857</v>
      </c>
      <c r="DW321">
        <v>499.9688571428571</v>
      </c>
      <c r="DX321">
        <v>90.66258571428573</v>
      </c>
      <c r="DY321">
        <v>0.1000456607142857</v>
      </c>
      <c r="DZ321">
        <v>28.79459285714285</v>
      </c>
      <c r="EA321">
        <v>28.05095714285715</v>
      </c>
      <c r="EB321">
        <v>999.9000000000002</v>
      </c>
      <c r="EC321">
        <v>0</v>
      </c>
      <c r="ED321">
        <v>0</v>
      </c>
      <c r="EE321">
        <v>9982.635714285714</v>
      </c>
      <c r="EF321">
        <v>0</v>
      </c>
      <c r="EG321">
        <v>2216.863214285714</v>
      </c>
      <c r="EH321">
        <v>-12.74039464285714</v>
      </c>
      <c r="EI321">
        <v>261.1016071428572</v>
      </c>
      <c r="EJ321">
        <v>270.4995</v>
      </c>
      <c r="EK321">
        <v>13.12016071428572</v>
      </c>
      <c r="EL321">
        <v>268.1048214285715</v>
      </c>
      <c r="EM321">
        <v>8.852888571428572</v>
      </c>
      <c r="EN321">
        <v>1.992133214285715</v>
      </c>
      <c r="EO321">
        <v>0.8026256428571428</v>
      </c>
      <c r="EP321">
        <v>17.38195</v>
      </c>
      <c r="EQ321">
        <v>3.753811785714286</v>
      </c>
      <c r="ER321">
        <v>1999.967857142857</v>
      </c>
      <c r="ES321">
        <v>0.9800004642857143</v>
      </c>
      <c r="ET321">
        <v>0.01999929285714286</v>
      </c>
      <c r="EU321">
        <v>0</v>
      </c>
      <c r="EV321">
        <v>927.5468928571429</v>
      </c>
      <c r="EW321">
        <v>5.00078</v>
      </c>
      <c r="EX321">
        <v>27050.71785714285</v>
      </c>
      <c r="EY321">
        <v>16379.37142857143</v>
      </c>
      <c r="EZ321">
        <v>41.94178571428571</v>
      </c>
      <c r="FA321">
        <v>44.08003571428571</v>
      </c>
      <c r="FB321">
        <v>42.3435357142857</v>
      </c>
      <c r="FC321">
        <v>43.07771428571426</v>
      </c>
      <c r="FD321">
        <v>42.97307142857142</v>
      </c>
      <c r="FE321">
        <v>1955.07</v>
      </c>
      <c r="FF321">
        <v>39.89642857142858</v>
      </c>
      <c r="FG321">
        <v>0</v>
      </c>
      <c r="FH321">
        <v>1686158421.1</v>
      </c>
      <c r="FI321">
        <v>0</v>
      </c>
      <c r="FJ321">
        <v>926.8926799999999</v>
      </c>
      <c r="FK321">
        <v>-46.74576931368669</v>
      </c>
      <c r="FL321">
        <v>-12355.29232542428</v>
      </c>
      <c r="FM321">
        <v>26848.02</v>
      </c>
      <c r="FN321">
        <v>15</v>
      </c>
      <c r="FO321">
        <v>0</v>
      </c>
      <c r="FP321" t="s">
        <v>431</v>
      </c>
      <c r="FQ321">
        <v>1685208052.5</v>
      </c>
      <c r="FR321">
        <v>1685208070</v>
      </c>
      <c r="FS321">
        <v>0</v>
      </c>
      <c r="FT321">
        <v>0.013</v>
      </c>
      <c r="FU321">
        <v>-0.005</v>
      </c>
      <c r="FV321">
        <v>-0.464</v>
      </c>
      <c r="FW321">
        <v>-0.401</v>
      </c>
      <c r="FX321">
        <v>420</v>
      </c>
      <c r="FY321">
        <v>0</v>
      </c>
      <c r="FZ321">
        <v>0.03</v>
      </c>
      <c r="GA321">
        <v>0.02</v>
      </c>
      <c r="GB321">
        <v>-13.86890625</v>
      </c>
      <c r="GC321">
        <v>27.35803846153853</v>
      </c>
      <c r="GD321">
        <v>2.632259956290115</v>
      </c>
      <c r="GE321">
        <v>0</v>
      </c>
      <c r="GF321">
        <v>13.11665</v>
      </c>
      <c r="GG321">
        <v>0.08148517823634827</v>
      </c>
      <c r="GH321">
        <v>0.01192046559493375</v>
      </c>
      <c r="GI321">
        <v>1</v>
      </c>
      <c r="GJ321">
        <v>1</v>
      </c>
      <c r="GK321">
        <v>2</v>
      </c>
      <c r="GL321" t="s">
        <v>439</v>
      </c>
      <c r="GM321">
        <v>3.09945</v>
      </c>
      <c r="GN321">
        <v>2.75815</v>
      </c>
      <c r="GO321">
        <v>0.0547539</v>
      </c>
      <c r="GP321">
        <v>0.0563842</v>
      </c>
      <c r="GQ321">
        <v>0.102624</v>
      </c>
      <c r="GR321">
        <v>0.0518276</v>
      </c>
      <c r="GS321">
        <v>24256.8</v>
      </c>
      <c r="GT321">
        <v>23833.7</v>
      </c>
      <c r="GU321">
        <v>26217.5</v>
      </c>
      <c r="GV321">
        <v>25609</v>
      </c>
      <c r="GW321">
        <v>37742</v>
      </c>
      <c r="GX321">
        <v>36833.4</v>
      </c>
      <c r="GY321">
        <v>45836</v>
      </c>
      <c r="GZ321">
        <v>42035.7</v>
      </c>
      <c r="HA321">
        <v>1.86507</v>
      </c>
      <c r="HB321">
        <v>1.7466</v>
      </c>
      <c r="HC321">
        <v>-0.0401251</v>
      </c>
      <c r="HD321">
        <v>0</v>
      </c>
      <c r="HE321">
        <v>28.6805</v>
      </c>
      <c r="HF321">
        <v>999.9</v>
      </c>
      <c r="HG321">
        <v>30.7</v>
      </c>
      <c r="HH321">
        <v>43.7</v>
      </c>
      <c r="HI321">
        <v>30.513</v>
      </c>
      <c r="HJ321">
        <v>61.7446</v>
      </c>
      <c r="HK321">
        <v>28.6739</v>
      </c>
      <c r="HL321">
        <v>1</v>
      </c>
      <c r="HM321">
        <v>0.352886</v>
      </c>
      <c r="HN321">
        <v>3.49386</v>
      </c>
      <c r="HO321">
        <v>20.2675</v>
      </c>
      <c r="HP321">
        <v>5.20711</v>
      </c>
      <c r="HQ321">
        <v>11.98</v>
      </c>
      <c r="HR321">
        <v>4.9625</v>
      </c>
      <c r="HS321">
        <v>3.27353</v>
      </c>
      <c r="HT321">
        <v>9999</v>
      </c>
      <c r="HU321">
        <v>9999</v>
      </c>
      <c r="HV321">
        <v>9999</v>
      </c>
      <c r="HW321">
        <v>59.3</v>
      </c>
      <c r="HX321">
        <v>1.86401</v>
      </c>
      <c r="HY321">
        <v>1.8602</v>
      </c>
      <c r="HZ321">
        <v>1.85854</v>
      </c>
      <c r="IA321">
        <v>1.85989</v>
      </c>
      <c r="IB321">
        <v>1.85989</v>
      </c>
      <c r="IC321">
        <v>1.85852</v>
      </c>
      <c r="ID321">
        <v>1.8576</v>
      </c>
      <c r="IE321">
        <v>1.85242</v>
      </c>
      <c r="IF321">
        <v>0</v>
      </c>
      <c r="IG321">
        <v>0</v>
      </c>
      <c r="IH321">
        <v>0</v>
      </c>
      <c r="II321">
        <v>0</v>
      </c>
      <c r="IJ321" t="s">
        <v>433</v>
      </c>
      <c r="IK321" t="s">
        <v>434</v>
      </c>
      <c r="IL321" t="s">
        <v>435</v>
      </c>
      <c r="IM321" t="s">
        <v>435</v>
      </c>
      <c r="IN321" t="s">
        <v>435</v>
      </c>
      <c r="IO321" t="s">
        <v>435</v>
      </c>
      <c r="IP321">
        <v>0</v>
      </c>
      <c r="IQ321">
        <v>100</v>
      </c>
      <c r="IR321">
        <v>100</v>
      </c>
      <c r="IS321">
        <v>-0.951</v>
      </c>
      <c r="IT321">
        <v>-0.2424</v>
      </c>
      <c r="IU321">
        <v>-0.7885906718864093</v>
      </c>
      <c r="IV321">
        <v>-0.0007240741224296705</v>
      </c>
      <c r="IW321">
        <v>1.394155135453638E-07</v>
      </c>
      <c r="IX321">
        <v>-7.009397865246837E-11</v>
      </c>
      <c r="IY321">
        <v>-0.2677907096197649</v>
      </c>
      <c r="IZ321">
        <v>-0.01839738240005131</v>
      </c>
      <c r="JA321">
        <v>0.0009886339832832726</v>
      </c>
      <c r="JB321">
        <v>-4.895939666473346E-06</v>
      </c>
      <c r="JC321">
        <v>3</v>
      </c>
      <c r="JD321">
        <v>2018</v>
      </c>
      <c r="JE321">
        <v>1</v>
      </c>
      <c r="JF321">
        <v>26</v>
      </c>
      <c r="JG321">
        <v>15839.6</v>
      </c>
      <c r="JH321">
        <v>15839.3</v>
      </c>
      <c r="JI321">
        <v>0.6994629999999999</v>
      </c>
      <c r="JJ321">
        <v>2.67822</v>
      </c>
      <c r="JK321">
        <v>1.49658</v>
      </c>
      <c r="JL321">
        <v>2.38281</v>
      </c>
      <c r="JM321">
        <v>1.54785</v>
      </c>
      <c r="JN321">
        <v>2.4353</v>
      </c>
      <c r="JO321">
        <v>45.2051</v>
      </c>
      <c r="JP321">
        <v>15.3754</v>
      </c>
      <c r="JQ321">
        <v>18</v>
      </c>
      <c r="JR321">
        <v>498.211</v>
      </c>
      <c r="JS321">
        <v>437.494</v>
      </c>
      <c r="JT321">
        <v>24.8495</v>
      </c>
      <c r="JU321">
        <v>31.5828</v>
      </c>
      <c r="JV321">
        <v>30.0005</v>
      </c>
      <c r="JW321">
        <v>31.5606</v>
      </c>
      <c r="JX321">
        <v>31.5126</v>
      </c>
      <c r="JY321">
        <v>14.0295</v>
      </c>
      <c r="JZ321">
        <v>61.4227</v>
      </c>
      <c r="KA321">
        <v>0</v>
      </c>
      <c r="KB321">
        <v>24.8272</v>
      </c>
      <c r="KC321">
        <v>219.537</v>
      </c>
      <c r="KD321">
        <v>8.72639</v>
      </c>
      <c r="KE321">
        <v>100.173</v>
      </c>
      <c r="KF321">
        <v>99.9552</v>
      </c>
    </row>
    <row r="322" spans="1:292">
      <c r="A322">
        <v>302</v>
      </c>
      <c r="B322">
        <v>1686158432.5</v>
      </c>
      <c r="C322">
        <v>9181.5</v>
      </c>
      <c r="D322" t="s">
        <v>1042</v>
      </c>
      <c r="E322" t="s">
        <v>1043</v>
      </c>
      <c r="F322">
        <v>5</v>
      </c>
      <c r="G322" t="s">
        <v>1017</v>
      </c>
      <c r="H322">
        <v>1686158425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237.5725736180366</v>
      </c>
      <c r="AJ322">
        <v>225.0642787878788</v>
      </c>
      <c r="AK322">
        <v>-2.915902631431194</v>
      </c>
      <c r="AL322">
        <v>66.85819087253802</v>
      </c>
      <c r="AM322">
        <f>(AO322 - AN322 + DX322*1E3/(8.314*(DZ322+273.15)) * AQ322/DW322 * AP322) * DW322/(100*DK322) * 1000/(1000 - AO322)</f>
        <v>0</v>
      </c>
      <c r="AN322">
        <v>8.735981484354067</v>
      </c>
      <c r="AO322">
        <v>21.92004242424242</v>
      </c>
      <c r="AP322">
        <v>-0.01001361450557006</v>
      </c>
      <c r="AQ322">
        <v>99.88025367778685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6</v>
      </c>
      <c r="DL322">
        <v>0.5</v>
      </c>
      <c r="DM322" t="s">
        <v>430</v>
      </c>
      <c r="DN322">
        <v>2</v>
      </c>
      <c r="DO322" t="b">
        <v>1</v>
      </c>
      <c r="DP322">
        <v>1686158425</v>
      </c>
      <c r="DQ322">
        <v>240.1906296296296</v>
      </c>
      <c r="DR322">
        <v>250.6041851851852</v>
      </c>
      <c r="DS322">
        <v>21.96214444444445</v>
      </c>
      <c r="DT322">
        <v>8.814213703703704</v>
      </c>
      <c r="DU322">
        <v>241.1467037037037</v>
      </c>
      <c r="DV322">
        <v>22.2046037037037</v>
      </c>
      <c r="DW322">
        <v>499.9997037037038</v>
      </c>
      <c r="DX322">
        <v>90.66252962962962</v>
      </c>
      <c r="DY322">
        <v>0.1000277407407407</v>
      </c>
      <c r="DZ322">
        <v>28.76927037037037</v>
      </c>
      <c r="EA322">
        <v>28.03567037037037</v>
      </c>
      <c r="EB322">
        <v>999.9000000000001</v>
      </c>
      <c r="EC322">
        <v>0</v>
      </c>
      <c r="ED322">
        <v>0</v>
      </c>
      <c r="EE322">
        <v>9994.143333333333</v>
      </c>
      <c r="EF322">
        <v>0</v>
      </c>
      <c r="EG322">
        <v>1961.811851851852</v>
      </c>
      <c r="EH322">
        <v>-10.41357296296296</v>
      </c>
      <c r="EI322">
        <v>245.5844074074074</v>
      </c>
      <c r="EJ322">
        <v>252.8334074074074</v>
      </c>
      <c r="EK322">
        <v>13.14793703703704</v>
      </c>
      <c r="EL322">
        <v>250.6041851851852</v>
      </c>
      <c r="EM322">
        <v>8.814213703703704</v>
      </c>
      <c r="EN322">
        <v>1.991144444444444</v>
      </c>
      <c r="EO322">
        <v>0.7991188888888887</v>
      </c>
      <c r="EP322">
        <v>17.37408518518518</v>
      </c>
      <c r="EQ322">
        <v>3.691418888888889</v>
      </c>
      <c r="ER322">
        <v>1999.950370370371</v>
      </c>
      <c r="ES322">
        <v>0.9799957037037038</v>
      </c>
      <c r="ET322">
        <v>0.02000422962962963</v>
      </c>
      <c r="EU322">
        <v>0</v>
      </c>
      <c r="EV322">
        <v>923.6573333333332</v>
      </c>
      <c r="EW322">
        <v>5.00078</v>
      </c>
      <c r="EX322">
        <v>26019.65555555555</v>
      </c>
      <c r="EY322">
        <v>16379.2</v>
      </c>
      <c r="EZ322">
        <v>41.94188888888888</v>
      </c>
      <c r="FA322">
        <v>44.08533333333333</v>
      </c>
      <c r="FB322">
        <v>42.35629629629629</v>
      </c>
      <c r="FC322">
        <v>43.09451851851851</v>
      </c>
      <c r="FD322">
        <v>42.91644444444445</v>
      </c>
      <c r="FE322">
        <v>1955.044814814815</v>
      </c>
      <c r="FF322">
        <v>39.90555555555556</v>
      </c>
      <c r="FG322">
        <v>0</v>
      </c>
      <c r="FH322">
        <v>1686158425.9</v>
      </c>
      <c r="FI322">
        <v>0</v>
      </c>
      <c r="FJ322">
        <v>923.4753999999999</v>
      </c>
      <c r="FK322">
        <v>-37.63023071053339</v>
      </c>
      <c r="FL322">
        <v>-7478.653835312894</v>
      </c>
      <c r="FM322">
        <v>25979</v>
      </c>
      <c r="FN322">
        <v>15</v>
      </c>
      <c r="FO322">
        <v>0</v>
      </c>
      <c r="FP322" t="s">
        <v>431</v>
      </c>
      <c r="FQ322">
        <v>1685208052.5</v>
      </c>
      <c r="FR322">
        <v>1685208070</v>
      </c>
      <c r="FS322">
        <v>0</v>
      </c>
      <c r="FT322">
        <v>0.013</v>
      </c>
      <c r="FU322">
        <v>-0.005</v>
      </c>
      <c r="FV322">
        <v>-0.464</v>
      </c>
      <c r="FW322">
        <v>-0.401</v>
      </c>
      <c r="FX322">
        <v>420</v>
      </c>
      <c r="FY322">
        <v>0</v>
      </c>
      <c r="FZ322">
        <v>0.03</v>
      </c>
      <c r="GA322">
        <v>0.02</v>
      </c>
      <c r="GB322">
        <v>-12.08675325</v>
      </c>
      <c r="GC322">
        <v>26.70302983114449</v>
      </c>
      <c r="GD322">
        <v>2.570007938272163</v>
      </c>
      <c r="GE322">
        <v>0</v>
      </c>
      <c r="GF322">
        <v>13.1355475</v>
      </c>
      <c r="GG322">
        <v>0.2712461538461188</v>
      </c>
      <c r="GH322">
        <v>0.033871521869411</v>
      </c>
      <c r="GI322">
        <v>1</v>
      </c>
      <c r="GJ322">
        <v>1</v>
      </c>
      <c r="GK322">
        <v>2</v>
      </c>
      <c r="GL322" t="s">
        <v>439</v>
      </c>
      <c r="GM322">
        <v>3.09952</v>
      </c>
      <c r="GN322">
        <v>2.75801</v>
      </c>
      <c r="GO322">
        <v>0.0518908</v>
      </c>
      <c r="GP322">
        <v>0.0531206</v>
      </c>
      <c r="GQ322">
        <v>0.102478</v>
      </c>
      <c r="GR322">
        <v>0.0515535</v>
      </c>
      <c r="GS322">
        <v>24330.2</v>
      </c>
      <c r="GT322">
        <v>23915.8</v>
      </c>
      <c r="GU322">
        <v>26217.5</v>
      </c>
      <c r="GV322">
        <v>25608.8</v>
      </c>
      <c r="GW322">
        <v>37747.3</v>
      </c>
      <c r="GX322">
        <v>36843.3</v>
      </c>
      <c r="GY322">
        <v>45835.3</v>
      </c>
      <c r="GZ322">
        <v>42035.2</v>
      </c>
      <c r="HA322">
        <v>1.865</v>
      </c>
      <c r="HB322">
        <v>1.7464</v>
      </c>
      <c r="HC322">
        <v>-0.0414401</v>
      </c>
      <c r="HD322">
        <v>0</v>
      </c>
      <c r="HE322">
        <v>28.6908</v>
      </c>
      <c r="HF322">
        <v>999.9</v>
      </c>
      <c r="HG322">
        <v>30.7</v>
      </c>
      <c r="HH322">
        <v>43.7</v>
      </c>
      <c r="HI322">
        <v>30.5096</v>
      </c>
      <c r="HJ322">
        <v>61.5146</v>
      </c>
      <c r="HK322">
        <v>28.4014</v>
      </c>
      <c r="HL322">
        <v>1</v>
      </c>
      <c r="HM322">
        <v>0.353191</v>
      </c>
      <c r="HN322">
        <v>3.44589</v>
      </c>
      <c r="HO322">
        <v>20.2691</v>
      </c>
      <c r="HP322">
        <v>5.21085</v>
      </c>
      <c r="HQ322">
        <v>11.98</v>
      </c>
      <c r="HR322">
        <v>4.9633</v>
      </c>
      <c r="HS322">
        <v>3.27393</v>
      </c>
      <c r="HT322">
        <v>9999</v>
      </c>
      <c r="HU322">
        <v>9999</v>
      </c>
      <c r="HV322">
        <v>9999</v>
      </c>
      <c r="HW322">
        <v>59.3</v>
      </c>
      <c r="HX322">
        <v>1.86401</v>
      </c>
      <c r="HY322">
        <v>1.8602</v>
      </c>
      <c r="HZ322">
        <v>1.85854</v>
      </c>
      <c r="IA322">
        <v>1.85989</v>
      </c>
      <c r="IB322">
        <v>1.85989</v>
      </c>
      <c r="IC322">
        <v>1.85851</v>
      </c>
      <c r="ID322">
        <v>1.8576</v>
      </c>
      <c r="IE322">
        <v>1.85242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-0.9419999999999999</v>
      </c>
      <c r="IT322">
        <v>-0.2433</v>
      </c>
      <c r="IU322">
        <v>-0.7885906718864093</v>
      </c>
      <c r="IV322">
        <v>-0.0007240741224296705</v>
      </c>
      <c r="IW322">
        <v>1.394155135453638E-07</v>
      </c>
      <c r="IX322">
        <v>-7.009397865246837E-11</v>
      </c>
      <c r="IY322">
        <v>-0.2677907096197649</v>
      </c>
      <c r="IZ322">
        <v>-0.01839738240005131</v>
      </c>
      <c r="JA322">
        <v>0.0009886339832832726</v>
      </c>
      <c r="JB322">
        <v>-4.895939666473346E-06</v>
      </c>
      <c r="JC322">
        <v>3</v>
      </c>
      <c r="JD322">
        <v>2018</v>
      </c>
      <c r="JE322">
        <v>1</v>
      </c>
      <c r="JF322">
        <v>26</v>
      </c>
      <c r="JG322">
        <v>15839.7</v>
      </c>
      <c r="JH322">
        <v>15839.4</v>
      </c>
      <c r="JI322">
        <v>0.657959</v>
      </c>
      <c r="JJ322">
        <v>2.69165</v>
      </c>
      <c r="JK322">
        <v>1.49658</v>
      </c>
      <c r="JL322">
        <v>2.38281</v>
      </c>
      <c r="JM322">
        <v>1.54785</v>
      </c>
      <c r="JN322">
        <v>2.40234</v>
      </c>
      <c r="JO322">
        <v>45.2051</v>
      </c>
      <c r="JP322">
        <v>15.3666</v>
      </c>
      <c r="JQ322">
        <v>18</v>
      </c>
      <c r="JR322">
        <v>498.217</v>
      </c>
      <c r="JS322">
        <v>437.414</v>
      </c>
      <c r="JT322">
        <v>24.8131</v>
      </c>
      <c r="JU322">
        <v>31.5918</v>
      </c>
      <c r="JV322">
        <v>30.0006</v>
      </c>
      <c r="JW322">
        <v>31.5675</v>
      </c>
      <c r="JX322">
        <v>31.5187</v>
      </c>
      <c r="JY322">
        <v>13.2011</v>
      </c>
      <c r="JZ322">
        <v>61.4227</v>
      </c>
      <c r="KA322">
        <v>0</v>
      </c>
      <c r="KB322">
        <v>24.8053</v>
      </c>
      <c r="KC322">
        <v>199.488</v>
      </c>
      <c r="KD322">
        <v>8.74028</v>
      </c>
      <c r="KE322">
        <v>100.172</v>
      </c>
      <c r="KF322">
        <v>99.9541</v>
      </c>
    </row>
    <row r="323" spans="1:292">
      <c r="A323">
        <v>303</v>
      </c>
      <c r="B323">
        <v>1686158437.5</v>
      </c>
      <c r="C323">
        <v>9186.5</v>
      </c>
      <c r="D323" t="s">
        <v>1044</v>
      </c>
      <c r="E323" t="s">
        <v>1045</v>
      </c>
      <c r="F323">
        <v>5</v>
      </c>
      <c r="G323" t="s">
        <v>1017</v>
      </c>
      <c r="H323">
        <v>1686158429.714286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220.8122659002744</v>
      </c>
      <c r="AJ323">
        <v>210.3873939393939</v>
      </c>
      <c r="AK323">
        <v>-2.945869433544893</v>
      </c>
      <c r="AL323">
        <v>66.85819087253802</v>
      </c>
      <c r="AM323">
        <f>(AO323 - AN323 + DX323*1E3/(8.314*(DZ323+273.15)) * AQ323/DW323 * AP323) * DW323/(100*DK323) * 1000/(1000 - AO323)</f>
        <v>0</v>
      </c>
      <c r="AN323">
        <v>8.727055193473893</v>
      </c>
      <c r="AO323">
        <v>21.89418060606059</v>
      </c>
      <c r="AP323">
        <v>-0.00629110788121141</v>
      </c>
      <c r="AQ323">
        <v>99.88025367778685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6</v>
      </c>
      <c r="DL323">
        <v>0.5</v>
      </c>
      <c r="DM323" t="s">
        <v>430</v>
      </c>
      <c r="DN323">
        <v>2</v>
      </c>
      <c r="DO323" t="b">
        <v>1</v>
      </c>
      <c r="DP323">
        <v>1686158429.714286</v>
      </c>
      <c r="DQ323">
        <v>226.6687142857143</v>
      </c>
      <c r="DR323">
        <v>234.9876785714286</v>
      </c>
      <c r="DS323">
        <v>21.94048928571429</v>
      </c>
      <c r="DT323">
        <v>8.773189285714285</v>
      </c>
      <c r="DU323">
        <v>227.6156428571428</v>
      </c>
      <c r="DV323">
        <v>22.18333571428571</v>
      </c>
      <c r="DW323">
        <v>499.98975</v>
      </c>
      <c r="DX323">
        <v>90.66269285714283</v>
      </c>
      <c r="DY323">
        <v>0.100012475</v>
      </c>
      <c r="DZ323">
        <v>28.74471428571429</v>
      </c>
      <c r="EA323">
        <v>28.01809285714286</v>
      </c>
      <c r="EB323">
        <v>999.9000000000002</v>
      </c>
      <c r="EC323">
        <v>0</v>
      </c>
      <c r="ED323">
        <v>0</v>
      </c>
      <c r="EE323">
        <v>9997.206071428573</v>
      </c>
      <c r="EF323">
        <v>0</v>
      </c>
      <c r="EG323">
        <v>1806.754285714286</v>
      </c>
      <c r="EH323">
        <v>-8.319099642857143</v>
      </c>
      <c r="EI323">
        <v>231.7538928571429</v>
      </c>
      <c r="EJ323">
        <v>237.0682857142857</v>
      </c>
      <c r="EK323">
        <v>13.16729642857143</v>
      </c>
      <c r="EL323">
        <v>234.9876785714286</v>
      </c>
      <c r="EM323">
        <v>8.773189285714285</v>
      </c>
      <c r="EN323">
        <v>1.989185357142857</v>
      </c>
      <c r="EO323">
        <v>0.795401</v>
      </c>
      <c r="EP323">
        <v>17.35849642857143</v>
      </c>
      <c r="EQ323">
        <v>3.625239999999999</v>
      </c>
      <c r="ER323">
        <v>1999.955</v>
      </c>
      <c r="ES323">
        <v>0.9799939642857142</v>
      </c>
      <c r="ET323">
        <v>0.02000603571428572</v>
      </c>
      <c r="EU323">
        <v>0</v>
      </c>
      <c r="EV323">
        <v>921.0683928571428</v>
      </c>
      <c r="EW323">
        <v>5.00078</v>
      </c>
      <c r="EX323">
        <v>25376.06428571429</v>
      </c>
      <c r="EY323">
        <v>16379.225</v>
      </c>
      <c r="EZ323">
        <v>41.97067857142856</v>
      </c>
      <c r="FA323">
        <v>44.10250000000001</v>
      </c>
      <c r="FB323">
        <v>42.33467857142857</v>
      </c>
      <c r="FC323">
        <v>43.13135714285712</v>
      </c>
      <c r="FD323">
        <v>42.90814285714283</v>
      </c>
      <c r="FE323">
        <v>1955.045</v>
      </c>
      <c r="FF323">
        <v>39.91</v>
      </c>
      <c r="FG323">
        <v>0</v>
      </c>
      <c r="FH323">
        <v>1686158430.7</v>
      </c>
      <c r="FI323">
        <v>0</v>
      </c>
      <c r="FJ323">
        <v>920.8380000000001</v>
      </c>
      <c r="FK323">
        <v>-28.79215385874023</v>
      </c>
      <c r="FL323">
        <v>-8661.484615249568</v>
      </c>
      <c r="FM323">
        <v>25319.28</v>
      </c>
      <c r="FN323">
        <v>15</v>
      </c>
      <c r="FO323">
        <v>0</v>
      </c>
      <c r="FP323" t="s">
        <v>431</v>
      </c>
      <c r="FQ323">
        <v>1685208052.5</v>
      </c>
      <c r="FR323">
        <v>1685208070</v>
      </c>
      <c r="FS323">
        <v>0</v>
      </c>
      <c r="FT323">
        <v>0.013</v>
      </c>
      <c r="FU323">
        <v>-0.005</v>
      </c>
      <c r="FV323">
        <v>-0.464</v>
      </c>
      <c r="FW323">
        <v>-0.401</v>
      </c>
      <c r="FX323">
        <v>420</v>
      </c>
      <c r="FY323">
        <v>0</v>
      </c>
      <c r="FZ323">
        <v>0.03</v>
      </c>
      <c r="GA323">
        <v>0.02</v>
      </c>
      <c r="GB323">
        <v>-9.406828999999998</v>
      </c>
      <c r="GC323">
        <v>26.39984893058166</v>
      </c>
      <c r="GD323">
        <v>2.540479889820819</v>
      </c>
      <c r="GE323">
        <v>0</v>
      </c>
      <c r="GF323">
        <v>13.154795</v>
      </c>
      <c r="GG323">
        <v>0.3062701688554935</v>
      </c>
      <c r="GH323">
        <v>0.03646077309931853</v>
      </c>
      <c r="GI323">
        <v>1</v>
      </c>
      <c r="GJ323">
        <v>1</v>
      </c>
      <c r="GK323">
        <v>2</v>
      </c>
      <c r="GL323" t="s">
        <v>439</v>
      </c>
      <c r="GM323">
        <v>3.0995</v>
      </c>
      <c r="GN323">
        <v>2.75829</v>
      </c>
      <c r="GO323">
        <v>0.0489433</v>
      </c>
      <c r="GP323">
        <v>0.0497244</v>
      </c>
      <c r="GQ323">
        <v>0.102377</v>
      </c>
      <c r="GR323">
        <v>0.0515348</v>
      </c>
      <c r="GS323">
        <v>24405.4</v>
      </c>
      <c r="GT323">
        <v>24001.2</v>
      </c>
      <c r="GU323">
        <v>26217.1</v>
      </c>
      <c r="GV323">
        <v>25608.5</v>
      </c>
      <c r="GW323">
        <v>37750.9</v>
      </c>
      <c r="GX323">
        <v>36843.1</v>
      </c>
      <c r="GY323">
        <v>45835</v>
      </c>
      <c r="GZ323">
        <v>42034.6</v>
      </c>
      <c r="HA323">
        <v>1.86493</v>
      </c>
      <c r="HB323">
        <v>1.74645</v>
      </c>
      <c r="HC323">
        <v>-0.0441298</v>
      </c>
      <c r="HD323">
        <v>0</v>
      </c>
      <c r="HE323">
        <v>28.6996</v>
      </c>
      <c r="HF323">
        <v>999.9</v>
      </c>
      <c r="HG323">
        <v>30.7</v>
      </c>
      <c r="HH323">
        <v>43.7</v>
      </c>
      <c r="HI323">
        <v>30.5115</v>
      </c>
      <c r="HJ323">
        <v>61.9446</v>
      </c>
      <c r="HK323">
        <v>28.6899</v>
      </c>
      <c r="HL323">
        <v>1</v>
      </c>
      <c r="HM323">
        <v>0.35361</v>
      </c>
      <c r="HN323">
        <v>2.95763</v>
      </c>
      <c r="HO323">
        <v>20.2743</v>
      </c>
      <c r="HP323">
        <v>5.21085</v>
      </c>
      <c r="HQ323">
        <v>11.98</v>
      </c>
      <c r="HR323">
        <v>4.96335</v>
      </c>
      <c r="HS323">
        <v>3.27415</v>
      </c>
      <c r="HT323">
        <v>9999</v>
      </c>
      <c r="HU323">
        <v>9999</v>
      </c>
      <c r="HV323">
        <v>9999</v>
      </c>
      <c r="HW323">
        <v>59.3</v>
      </c>
      <c r="HX323">
        <v>1.86401</v>
      </c>
      <c r="HY323">
        <v>1.8602</v>
      </c>
      <c r="HZ323">
        <v>1.85854</v>
      </c>
      <c r="IA323">
        <v>1.85989</v>
      </c>
      <c r="IB323">
        <v>1.85989</v>
      </c>
      <c r="IC323">
        <v>1.85851</v>
      </c>
      <c r="ID323">
        <v>1.8576</v>
      </c>
      <c r="IE323">
        <v>1.85242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-0.9320000000000001</v>
      </c>
      <c r="IT323">
        <v>-0.2438</v>
      </c>
      <c r="IU323">
        <v>-0.7885906718864093</v>
      </c>
      <c r="IV323">
        <v>-0.0007240741224296705</v>
      </c>
      <c r="IW323">
        <v>1.394155135453638E-07</v>
      </c>
      <c r="IX323">
        <v>-7.009397865246837E-11</v>
      </c>
      <c r="IY323">
        <v>-0.2677907096197649</v>
      </c>
      <c r="IZ323">
        <v>-0.01839738240005131</v>
      </c>
      <c r="JA323">
        <v>0.0009886339832832726</v>
      </c>
      <c r="JB323">
        <v>-4.895939666473346E-06</v>
      </c>
      <c r="JC323">
        <v>3</v>
      </c>
      <c r="JD323">
        <v>2018</v>
      </c>
      <c r="JE323">
        <v>1</v>
      </c>
      <c r="JF323">
        <v>26</v>
      </c>
      <c r="JG323">
        <v>15839.8</v>
      </c>
      <c r="JH323">
        <v>15839.5</v>
      </c>
      <c r="JI323">
        <v>0.620117</v>
      </c>
      <c r="JJ323">
        <v>2.68188</v>
      </c>
      <c r="JK323">
        <v>1.49658</v>
      </c>
      <c r="JL323">
        <v>2.38159</v>
      </c>
      <c r="JM323">
        <v>1.54785</v>
      </c>
      <c r="JN323">
        <v>2.45483</v>
      </c>
      <c r="JO323">
        <v>45.2335</v>
      </c>
      <c r="JP323">
        <v>15.3929</v>
      </c>
      <c r="JQ323">
        <v>18</v>
      </c>
      <c r="JR323">
        <v>498.223</v>
      </c>
      <c r="JS323">
        <v>437.493</v>
      </c>
      <c r="JT323">
        <v>24.7905</v>
      </c>
      <c r="JU323">
        <v>31.6008</v>
      </c>
      <c r="JV323">
        <v>30.0004</v>
      </c>
      <c r="JW323">
        <v>31.5744</v>
      </c>
      <c r="JX323">
        <v>31.5256</v>
      </c>
      <c r="JY323">
        <v>12.4504</v>
      </c>
      <c r="JZ323">
        <v>61.4227</v>
      </c>
      <c r="KA323">
        <v>0</v>
      </c>
      <c r="KB323">
        <v>25.5145</v>
      </c>
      <c r="KC323">
        <v>186.121</v>
      </c>
      <c r="KD323">
        <v>8.75845</v>
      </c>
      <c r="KE323">
        <v>100.171</v>
      </c>
      <c r="KF323">
        <v>99.9529</v>
      </c>
    </row>
    <row r="324" spans="1:292">
      <c r="A324">
        <v>304</v>
      </c>
      <c r="B324">
        <v>1686158442.5</v>
      </c>
      <c r="C324">
        <v>9191.5</v>
      </c>
      <c r="D324" t="s">
        <v>1046</v>
      </c>
      <c r="E324" t="s">
        <v>1047</v>
      </c>
      <c r="F324">
        <v>5</v>
      </c>
      <c r="G324" t="s">
        <v>1017</v>
      </c>
      <c r="H324">
        <v>1686158435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204.1557040276943</v>
      </c>
      <c r="AJ324">
        <v>195.635212121212</v>
      </c>
      <c r="AK324">
        <v>-2.952862478076513</v>
      </c>
      <c r="AL324">
        <v>66.85819087253802</v>
      </c>
      <c r="AM324">
        <f>(AO324 - AN324 + DX324*1E3/(8.314*(DZ324+273.15)) * AQ324/DW324 * AP324) * DW324/(100*DK324) * 1000/(1000 - AO324)</f>
        <v>0</v>
      </c>
      <c r="AN324">
        <v>8.722138889816129</v>
      </c>
      <c r="AO324">
        <v>21.86530242424242</v>
      </c>
      <c r="AP324">
        <v>-0.005615543559982143</v>
      </c>
      <c r="AQ324">
        <v>99.88025367778685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6</v>
      </c>
      <c r="DL324">
        <v>0.5</v>
      </c>
      <c r="DM324" t="s">
        <v>430</v>
      </c>
      <c r="DN324">
        <v>2</v>
      </c>
      <c r="DO324" t="b">
        <v>1</v>
      </c>
      <c r="DP324">
        <v>1686158435</v>
      </c>
      <c r="DQ324">
        <v>211.5007777777778</v>
      </c>
      <c r="DR324">
        <v>217.5188888888889</v>
      </c>
      <c r="DS324">
        <v>21.90729259259259</v>
      </c>
      <c r="DT324">
        <v>8.72964074074074</v>
      </c>
      <c r="DU324">
        <v>212.4374074074074</v>
      </c>
      <c r="DV324">
        <v>22.15073333333333</v>
      </c>
      <c r="DW324">
        <v>500.0187777777778</v>
      </c>
      <c r="DX324">
        <v>90.66277037037038</v>
      </c>
      <c r="DY324">
        <v>0.0999934888888889</v>
      </c>
      <c r="DZ324">
        <v>28.71458518518518</v>
      </c>
      <c r="EA324">
        <v>27.99738148148149</v>
      </c>
      <c r="EB324">
        <v>999.9000000000001</v>
      </c>
      <c r="EC324">
        <v>0</v>
      </c>
      <c r="ED324">
        <v>0</v>
      </c>
      <c r="EE324">
        <v>10002.07888888889</v>
      </c>
      <c r="EF324">
        <v>0</v>
      </c>
      <c r="EG324">
        <v>1648.611851851852</v>
      </c>
      <c r="EH324">
        <v>-6.018378148148148</v>
      </c>
      <c r="EI324">
        <v>216.2382962962963</v>
      </c>
      <c r="EJ324">
        <v>219.4347037037037</v>
      </c>
      <c r="EK324">
        <v>13.17764814814815</v>
      </c>
      <c r="EL324">
        <v>217.5188888888889</v>
      </c>
      <c r="EM324">
        <v>8.72964074074074</v>
      </c>
      <c r="EN324">
        <v>1.986176296296297</v>
      </c>
      <c r="EO324">
        <v>0.7914534074074074</v>
      </c>
      <c r="EP324">
        <v>17.33455555555556</v>
      </c>
      <c r="EQ324">
        <v>3.554922592592593</v>
      </c>
      <c r="ER324">
        <v>1999.982962962963</v>
      </c>
      <c r="ES324">
        <v>0.9799946666666668</v>
      </c>
      <c r="ET324">
        <v>0.02000533333333334</v>
      </c>
      <c r="EU324">
        <v>0</v>
      </c>
      <c r="EV324">
        <v>918.7770370370372</v>
      </c>
      <c r="EW324">
        <v>5.00078</v>
      </c>
      <c r="EX324">
        <v>24752.01851851852</v>
      </c>
      <c r="EY324">
        <v>16379.45185185185</v>
      </c>
      <c r="EZ324">
        <v>41.99503703703703</v>
      </c>
      <c r="FA324">
        <v>44.11333333333333</v>
      </c>
      <c r="FB324">
        <v>42.31011111111111</v>
      </c>
      <c r="FC324">
        <v>43.15948148148147</v>
      </c>
      <c r="FD324">
        <v>42.90244444444444</v>
      </c>
      <c r="FE324">
        <v>1955.072962962963</v>
      </c>
      <c r="FF324">
        <v>39.91</v>
      </c>
      <c r="FG324">
        <v>0</v>
      </c>
      <c r="FH324">
        <v>1686158436.1</v>
      </c>
      <c r="FI324">
        <v>0</v>
      </c>
      <c r="FJ324">
        <v>918.74</v>
      </c>
      <c r="FK324">
        <v>-20.31774360442392</v>
      </c>
      <c r="FL324">
        <v>-6425.637609309577</v>
      </c>
      <c r="FM324">
        <v>24738.29615384615</v>
      </c>
      <c r="FN324">
        <v>15</v>
      </c>
      <c r="FO324">
        <v>0</v>
      </c>
      <c r="FP324" t="s">
        <v>431</v>
      </c>
      <c r="FQ324">
        <v>1685208052.5</v>
      </c>
      <c r="FR324">
        <v>1685208070</v>
      </c>
      <c r="FS324">
        <v>0</v>
      </c>
      <c r="FT324">
        <v>0.013</v>
      </c>
      <c r="FU324">
        <v>-0.005</v>
      </c>
      <c r="FV324">
        <v>-0.464</v>
      </c>
      <c r="FW324">
        <v>-0.401</v>
      </c>
      <c r="FX324">
        <v>420</v>
      </c>
      <c r="FY324">
        <v>0</v>
      </c>
      <c r="FZ324">
        <v>0.03</v>
      </c>
      <c r="GA324">
        <v>0.02</v>
      </c>
      <c r="GB324">
        <v>-7.2104635</v>
      </c>
      <c r="GC324">
        <v>26.29520397748596</v>
      </c>
      <c r="GD324">
        <v>2.53053819888433</v>
      </c>
      <c r="GE324">
        <v>0</v>
      </c>
      <c r="GF324">
        <v>13.1653275</v>
      </c>
      <c r="GG324">
        <v>0.07312908067539041</v>
      </c>
      <c r="GH324">
        <v>0.02843430135857035</v>
      </c>
      <c r="GI324">
        <v>1</v>
      </c>
      <c r="GJ324">
        <v>1</v>
      </c>
      <c r="GK324">
        <v>2</v>
      </c>
      <c r="GL324" t="s">
        <v>439</v>
      </c>
      <c r="GM324">
        <v>3.09954</v>
      </c>
      <c r="GN324">
        <v>2.75799</v>
      </c>
      <c r="GO324">
        <v>0.0459325</v>
      </c>
      <c r="GP324">
        <v>0.0462883</v>
      </c>
      <c r="GQ324">
        <v>0.102301</v>
      </c>
      <c r="GR324">
        <v>0.0515213</v>
      </c>
      <c r="GS324">
        <v>24482.2</v>
      </c>
      <c r="GT324">
        <v>24088</v>
      </c>
      <c r="GU324">
        <v>26216.8</v>
      </c>
      <c r="GV324">
        <v>25608.5</v>
      </c>
      <c r="GW324">
        <v>37753.2</v>
      </c>
      <c r="GX324">
        <v>36842.8</v>
      </c>
      <c r="GY324">
        <v>45834.2</v>
      </c>
      <c r="GZ324">
        <v>42034.1</v>
      </c>
      <c r="HA324">
        <v>1.8649</v>
      </c>
      <c r="HB324">
        <v>1.74622</v>
      </c>
      <c r="HC324">
        <v>-0.0451766</v>
      </c>
      <c r="HD324">
        <v>0</v>
      </c>
      <c r="HE324">
        <v>28.7042</v>
      </c>
      <c r="HF324">
        <v>999.9</v>
      </c>
      <c r="HG324">
        <v>30.7</v>
      </c>
      <c r="HH324">
        <v>43.7</v>
      </c>
      <c r="HI324">
        <v>30.5102</v>
      </c>
      <c r="HJ324">
        <v>61.9846</v>
      </c>
      <c r="HK324">
        <v>28.4054</v>
      </c>
      <c r="HL324">
        <v>1</v>
      </c>
      <c r="HM324">
        <v>0.347114</v>
      </c>
      <c r="HN324">
        <v>0.991313</v>
      </c>
      <c r="HO324">
        <v>20.3022</v>
      </c>
      <c r="HP324">
        <v>5.2107</v>
      </c>
      <c r="HQ324">
        <v>11.98</v>
      </c>
      <c r="HR324">
        <v>4.9633</v>
      </c>
      <c r="HS324">
        <v>3.27415</v>
      </c>
      <c r="HT324">
        <v>9999</v>
      </c>
      <c r="HU324">
        <v>9999</v>
      </c>
      <c r="HV324">
        <v>9999</v>
      </c>
      <c r="HW324">
        <v>59.3</v>
      </c>
      <c r="HX324">
        <v>1.86401</v>
      </c>
      <c r="HY324">
        <v>1.8602</v>
      </c>
      <c r="HZ324">
        <v>1.85855</v>
      </c>
      <c r="IA324">
        <v>1.85989</v>
      </c>
      <c r="IB324">
        <v>1.85989</v>
      </c>
      <c r="IC324">
        <v>1.85852</v>
      </c>
      <c r="ID324">
        <v>1.8576</v>
      </c>
      <c r="IE324">
        <v>1.85242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-0.923</v>
      </c>
      <c r="IT324">
        <v>-0.2442</v>
      </c>
      <c r="IU324">
        <v>-0.7885906718864093</v>
      </c>
      <c r="IV324">
        <v>-0.0007240741224296705</v>
      </c>
      <c r="IW324">
        <v>1.394155135453638E-07</v>
      </c>
      <c r="IX324">
        <v>-7.009397865246837E-11</v>
      </c>
      <c r="IY324">
        <v>-0.2677907096197649</v>
      </c>
      <c r="IZ324">
        <v>-0.01839738240005131</v>
      </c>
      <c r="JA324">
        <v>0.0009886339832832726</v>
      </c>
      <c r="JB324">
        <v>-4.895939666473346E-06</v>
      </c>
      <c r="JC324">
        <v>3</v>
      </c>
      <c r="JD324">
        <v>2018</v>
      </c>
      <c r="JE324">
        <v>1</v>
      </c>
      <c r="JF324">
        <v>26</v>
      </c>
      <c r="JG324">
        <v>15839.8</v>
      </c>
      <c r="JH324">
        <v>15839.5</v>
      </c>
      <c r="JI324">
        <v>0.578613</v>
      </c>
      <c r="JJ324">
        <v>2.70264</v>
      </c>
      <c r="JK324">
        <v>1.49658</v>
      </c>
      <c r="JL324">
        <v>2.38159</v>
      </c>
      <c r="JM324">
        <v>1.54907</v>
      </c>
      <c r="JN324">
        <v>2.39624</v>
      </c>
      <c r="JO324">
        <v>45.2335</v>
      </c>
      <c r="JP324">
        <v>15.3841</v>
      </c>
      <c r="JQ324">
        <v>18</v>
      </c>
      <c r="JR324">
        <v>498.259</v>
      </c>
      <c r="JS324">
        <v>437.403</v>
      </c>
      <c r="JT324">
        <v>25.3077</v>
      </c>
      <c r="JU324">
        <v>31.6098</v>
      </c>
      <c r="JV324">
        <v>29.996</v>
      </c>
      <c r="JW324">
        <v>31.5813</v>
      </c>
      <c r="JX324">
        <v>31.5324</v>
      </c>
      <c r="JY324">
        <v>11.6072</v>
      </c>
      <c r="JZ324">
        <v>61.4227</v>
      </c>
      <c r="KA324">
        <v>0</v>
      </c>
      <c r="KB324">
        <v>25.532</v>
      </c>
      <c r="KC324">
        <v>165.877</v>
      </c>
      <c r="KD324">
        <v>8.75845</v>
      </c>
      <c r="KE324">
        <v>100.17</v>
      </c>
      <c r="KF324">
        <v>99.9521</v>
      </c>
    </row>
    <row r="325" spans="1:292">
      <c r="A325">
        <v>305</v>
      </c>
      <c r="B325">
        <v>1686158447.5</v>
      </c>
      <c r="C325">
        <v>9196.5</v>
      </c>
      <c r="D325" t="s">
        <v>1048</v>
      </c>
      <c r="E325" t="s">
        <v>1049</v>
      </c>
      <c r="F325">
        <v>5</v>
      </c>
      <c r="G325" t="s">
        <v>1017</v>
      </c>
      <c r="H325">
        <v>1686158439.714286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187.2231411123583</v>
      </c>
      <c r="AJ325">
        <v>180.9008727272727</v>
      </c>
      <c r="AK325">
        <v>-2.950429114458519</v>
      </c>
      <c r="AL325">
        <v>66.85819087253802</v>
      </c>
      <c r="AM325">
        <f>(AO325 - AN325 + DX325*1E3/(8.314*(DZ325+273.15)) * AQ325/DW325 * AP325) * DW325/(100*DK325) * 1000/(1000 - AO325)</f>
        <v>0</v>
      </c>
      <c r="AN325">
        <v>8.721376902577038</v>
      </c>
      <c r="AO325">
        <v>21.86526181818181</v>
      </c>
      <c r="AP325">
        <v>0.0004021832992415073</v>
      </c>
      <c r="AQ325">
        <v>99.88025367778685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6</v>
      </c>
      <c r="DL325">
        <v>0.5</v>
      </c>
      <c r="DM325" t="s">
        <v>430</v>
      </c>
      <c r="DN325">
        <v>2</v>
      </c>
      <c r="DO325" t="b">
        <v>1</v>
      </c>
      <c r="DP325">
        <v>1686158439.714286</v>
      </c>
      <c r="DQ325">
        <v>197.9546428571429</v>
      </c>
      <c r="DR325">
        <v>201.8351785714285</v>
      </c>
      <c r="DS325">
        <v>21.88366785714286</v>
      </c>
      <c r="DT325">
        <v>8.723614285714286</v>
      </c>
      <c r="DU325">
        <v>198.8822142857143</v>
      </c>
      <c r="DV325">
        <v>22.127525</v>
      </c>
      <c r="DW325">
        <v>499.9893571428572</v>
      </c>
      <c r="DX325">
        <v>90.66313928571428</v>
      </c>
      <c r="DY325">
        <v>0.09994584642857143</v>
      </c>
      <c r="DZ325">
        <v>28.68966428571429</v>
      </c>
      <c r="EA325">
        <v>27.97971071428571</v>
      </c>
      <c r="EB325">
        <v>999.9000000000002</v>
      </c>
      <c r="EC325">
        <v>0</v>
      </c>
      <c r="ED325">
        <v>0</v>
      </c>
      <c r="EE325">
        <v>10003.12321428572</v>
      </c>
      <c r="EF325">
        <v>0</v>
      </c>
      <c r="EG325">
        <v>1539.029285714286</v>
      </c>
      <c r="EH325">
        <v>-3.880710178571428</v>
      </c>
      <c r="EI325">
        <v>202.3838571428572</v>
      </c>
      <c r="EJ325">
        <v>203.6115357142857</v>
      </c>
      <c r="EK325">
        <v>13.16004642857143</v>
      </c>
      <c r="EL325">
        <v>201.8351785714285</v>
      </c>
      <c r="EM325">
        <v>8.723614285714286</v>
      </c>
      <c r="EN325">
        <v>1.984041428571429</v>
      </c>
      <c r="EO325">
        <v>0.7909101785714284</v>
      </c>
      <c r="EP325">
        <v>17.31754642857143</v>
      </c>
      <c r="EQ325">
        <v>3.545198571428571</v>
      </c>
      <c r="ER325">
        <v>2000.016071428572</v>
      </c>
      <c r="ES325">
        <v>0.9799951428571428</v>
      </c>
      <c r="ET325">
        <v>0.02000485714285715</v>
      </c>
      <c r="EU325">
        <v>0</v>
      </c>
      <c r="EV325">
        <v>917.4969285714286</v>
      </c>
      <c r="EW325">
        <v>5.00078</v>
      </c>
      <c r="EX325">
        <v>24364.075</v>
      </c>
      <c r="EY325">
        <v>16379.725</v>
      </c>
      <c r="EZ325">
        <v>42.02203571428571</v>
      </c>
      <c r="FA325">
        <v>44.13607142857143</v>
      </c>
      <c r="FB325">
        <v>42.29453571428571</v>
      </c>
      <c r="FC325">
        <v>43.1850357142857</v>
      </c>
      <c r="FD325">
        <v>42.9395</v>
      </c>
      <c r="FE325">
        <v>1955.106071428571</v>
      </c>
      <c r="FF325">
        <v>39.91</v>
      </c>
      <c r="FG325">
        <v>0</v>
      </c>
      <c r="FH325">
        <v>1686158440.9</v>
      </c>
      <c r="FI325">
        <v>0</v>
      </c>
      <c r="FJ325">
        <v>917.4441923076922</v>
      </c>
      <c r="FK325">
        <v>-13.43996581322258</v>
      </c>
      <c r="FL325">
        <v>-2633.285466377686</v>
      </c>
      <c r="FM325">
        <v>24350.08461538461</v>
      </c>
      <c r="FN325">
        <v>15</v>
      </c>
      <c r="FO325">
        <v>0</v>
      </c>
      <c r="FP325" t="s">
        <v>431</v>
      </c>
      <c r="FQ325">
        <v>1685208052.5</v>
      </c>
      <c r="FR325">
        <v>1685208070</v>
      </c>
      <c r="FS325">
        <v>0</v>
      </c>
      <c r="FT325">
        <v>0.013</v>
      </c>
      <c r="FU325">
        <v>-0.005</v>
      </c>
      <c r="FV325">
        <v>-0.464</v>
      </c>
      <c r="FW325">
        <v>-0.401</v>
      </c>
      <c r="FX325">
        <v>420</v>
      </c>
      <c r="FY325">
        <v>0</v>
      </c>
      <c r="FZ325">
        <v>0.03</v>
      </c>
      <c r="GA325">
        <v>0.02</v>
      </c>
      <c r="GB325">
        <v>-4.997641625</v>
      </c>
      <c r="GC325">
        <v>26.98782827392122</v>
      </c>
      <c r="GD325">
        <v>2.596998027700057</v>
      </c>
      <c r="GE325">
        <v>0</v>
      </c>
      <c r="GF325">
        <v>13.16939</v>
      </c>
      <c r="GG325">
        <v>-0.2159977485929068</v>
      </c>
      <c r="GH325">
        <v>0.02201470871939932</v>
      </c>
      <c r="GI325">
        <v>1</v>
      </c>
      <c r="GJ325">
        <v>1</v>
      </c>
      <c r="GK325">
        <v>2</v>
      </c>
      <c r="GL325" t="s">
        <v>439</v>
      </c>
      <c r="GM325">
        <v>3.09961</v>
      </c>
      <c r="GN325">
        <v>2.75849</v>
      </c>
      <c r="GO325">
        <v>0.0428517</v>
      </c>
      <c r="GP325">
        <v>0.0427</v>
      </c>
      <c r="GQ325">
        <v>0.102301</v>
      </c>
      <c r="GR325">
        <v>0.0515227</v>
      </c>
      <c r="GS325">
        <v>24561.5</v>
      </c>
      <c r="GT325">
        <v>24178.6</v>
      </c>
      <c r="GU325">
        <v>26217.1</v>
      </c>
      <c r="GV325">
        <v>25608.7</v>
      </c>
      <c r="GW325">
        <v>37753</v>
      </c>
      <c r="GX325">
        <v>36843.1</v>
      </c>
      <c r="GY325">
        <v>45834.5</v>
      </c>
      <c r="GZ325">
        <v>42034.9</v>
      </c>
      <c r="HA325">
        <v>1.86515</v>
      </c>
      <c r="HB325">
        <v>1.74575</v>
      </c>
      <c r="HC325">
        <v>-0.0451468</v>
      </c>
      <c r="HD325">
        <v>0</v>
      </c>
      <c r="HE325">
        <v>28.7017</v>
      </c>
      <c r="HF325">
        <v>999.9</v>
      </c>
      <c r="HG325">
        <v>30.7</v>
      </c>
      <c r="HH325">
        <v>43.7</v>
      </c>
      <c r="HI325">
        <v>30.5099</v>
      </c>
      <c r="HJ325">
        <v>61.9046</v>
      </c>
      <c r="HK325">
        <v>28.6498</v>
      </c>
      <c r="HL325">
        <v>1</v>
      </c>
      <c r="HM325">
        <v>0.346964</v>
      </c>
      <c r="HN325">
        <v>1.83742</v>
      </c>
      <c r="HO325">
        <v>20.2958</v>
      </c>
      <c r="HP325">
        <v>5.2101</v>
      </c>
      <c r="HQ325">
        <v>11.98</v>
      </c>
      <c r="HR325">
        <v>4.9631</v>
      </c>
      <c r="HS325">
        <v>3.27405</v>
      </c>
      <c r="HT325">
        <v>9999</v>
      </c>
      <c r="HU325">
        <v>9999</v>
      </c>
      <c r="HV325">
        <v>9999</v>
      </c>
      <c r="HW325">
        <v>59.3</v>
      </c>
      <c r="HX325">
        <v>1.86401</v>
      </c>
      <c r="HY325">
        <v>1.86021</v>
      </c>
      <c r="HZ325">
        <v>1.85858</v>
      </c>
      <c r="IA325">
        <v>1.85989</v>
      </c>
      <c r="IB325">
        <v>1.85989</v>
      </c>
      <c r="IC325">
        <v>1.85852</v>
      </c>
      <c r="ID325">
        <v>1.8576</v>
      </c>
      <c r="IE325">
        <v>1.85242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-0.912</v>
      </c>
      <c r="IT325">
        <v>-0.2442</v>
      </c>
      <c r="IU325">
        <v>-0.7885906718864093</v>
      </c>
      <c r="IV325">
        <v>-0.0007240741224296705</v>
      </c>
      <c r="IW325">
        <v>1.394155135453638E-07</v>
      </c>
      <c r="IX325">
        <v>-7.009397865246837E-11</v>
      </c>
      <c r="IY325">
        <v>-0.2677907096197649</v>
      </c>
      <c r="IZ325">
        <v>-0.01839738240005131</v>
      </c>
      <c r="JA325">
        <v>0.0009886339832832726</v>
      </c>
      <c r="JB325">
        <v>-4.895939666473346E-06</v>
      </c>
      <c r="JC325">
        <v>3</v>
      </c>
      <c r="JD325">
        <v>2018</v>
      </c>
      <c r="JE325">
        <v>1</v>
      </c>
      <c r="JF325">
        <v>26</v>
      </c>
      <c r="JG325">
        <v>15839.9</v>
      </c>
      <c r="JH325">
        <v>15839.6</v>
      </c>
      <c r="JI325">
        <v>0.540771</v>
      </c>
      <c r="JJ325">
        <v>2.68799</v>
      </c>
      <c r="JK325">
        <v>1.49658</v>
      </c>
      <c r="JL325">
        <v>2.38281</v>
      </c>
      <c r="JM325">
        <v>1.54907</v>
      </c>
      <c r="JN325">
        <v>2.46704</v>
      </c>
      <c r="JO325">
        <v>45.2335</v>
      </c>
      <c r="JP325">
        <v>15.3841</v>
      </c>
      <c r="JQ325">
        <v>18</v>
      </c>
      <c r="JR325">
        <v>498.462</v>
      </c>
      <c r="JS325">
        <v>437.159</v>
      </c>
      <c r="JT325">
        <v>25.5624</v>
      </c>
      <c r="JU325">
        <v>31.6182</v>
      </c>
      <c r="JV325">
        <v>29.9988</v>
      </c>
      <c r="JW325">
        <v>31.5882</v>
      </c>
      <c r="JX325">
        <v>31.539</v>
      </c>
      <c r="JY325">
        <v>10.849</v>
      </c>
      <c r="JZ325">
        <v>61.4227</v>
      </c>
      <c r="KA325">
        <v>0</v>
      </c>
      <c r="KB325">
        <v>25.5567</v>
      </c>
      <c r="KC325">
        <v>152.497</v>
      </c>
      <c r="KD325">
        <v>8.65225</v>
      </c>
      <c r="KE325">
        <v>100.171</v>
      </c>
      <c r="KF325">
        <v>99.95359999999999</v>
      </c>
    </row>
    <row r="326" spans="1:292">
      <c r="A326">
        <v>306</v>
      </c>
      <c r="B326">
        <v>1686158452.5</v>
      </c>
      <c r="C326">
        <v>9201.5</v>
      </c>
      <c r="D326" t="s">
        <v>1050</v>
      </c>
      <c r="E326" t="s">
        <v>1051</v>
      </c>
      <c r="F326">
        <v>5</v>
      </c>
      <c r="G326" t="s">
        <v>1017</v>
      </c>
      <c r="H326">
        <v>1686158445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170.4202861427138</v>
      </c>
      <c r="AJ326">
        <v>166.2100181818181</v>
      </c>
      <c r="AK326">
        <v>-2.933447403681649</v>
      </c>
      <c r="AL326">
        <v>66.85819087253802</v>
      </c>
      <c r="AM326">
        <f>(AO326 - AN326 + DX326*1E3/(8.314*(DZ326+273.15)) * AQ326/DW326 * AP326) * DW326/(100*DK326) * 1000/(1000 - AO326)</f>
        <v>0</v>
      </c>
      <c r="AN326">
        <v>8.719729350794434</v>
      </c>
      <c r="AO326">
        <v>21.85453757575758</v>
      </c>
      <c r="AP326">
        <v>-0.0003439266553486814</v>
      </c>
      <c r="AQ326">
        <v>99.88025367778685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6</v>
      </c>
      <c r="DL326">
        <v>0.5</v>
      </c>
      <c r="DM326" t="s">
        <v>430</v>
      </c>
      <c r="DN326">
        <v>2</v>
      </c>
      <c r="DO326" t="b">
        <v>1</v>
      </c>
      <c r="DP326">
        <v>1686158445</v>
      </c>
      <c r="DQ326">
        <v>182.7201481481482</v>
      </c>
      <c r="DR326">
        <v>184.2416666666666</v>
      </c>
      <c r="DS326">
        <v>21.86731111111111</v>
      </c>
      <c r="DT326">
        <v>8.721245185185186</v>
      </c>
      <c r="DU326">
        <v>183.6375185185185</v>
      </c>
      <c r="DV326">
        <v>22.11145555555556</v>
      </c>
      <c r="DW326">
        <v>499.9991851851851</v>
      </c>
      <c r="DX326">
        <v>90.66323333333334</v>
      </c>
      <c r="DY326">
        <v>0.0999613074074074</v>
      </c>
      <c r="DZ326">
        <v>28.67138518518518</v>
      </c>
      <c r="EA326">
        <v>27.9672037037037</v>
      </c>
      <c r="EB326">
        <v>999.9000000000001</v>
      </c>
      <c r="EC326">
        <v>0</v>
      </c>
      <c r="ED326">
        <v>0</v>
      </c>
      <c r="EE326">
        <v>10003.61296296296</v>
      </c>
      <c r="EF326">
        <v>0</v>
      </c>
      <c r="EG326">
        <v>1472.30962962963</v>
      </c>
      <c r="EH326">
        <v>-1.521574077777778</v>
      </c>
      <c r="EI326">
        <v>186.8052222222222</v>
      </c>
      <c r="EJ326">
        <v>185.8627037037037</v>
      </c>
      <c r="EK326">
        <v>13.14605925925926</v>
      </c>
      <c r="EL326">
        <v>184.2416666666666</v>
      </c>
      <c r="EM326">
        <v>8.721245185185186</v>
      </c>
      <c r="EN326">
        <v>1.98256</v>
      </c>
      <c r="EO326">
        <v>0.7906962592592592</v>
      </c>
      <c r="EP326">
        <v>17.30573333333333</v>
      </c>
      <c r="EQ326">
        <v>3.541364444444444</v>
      </c>
      <c r="ER326">
        <v>2000.031111111111</v>
      </c>
      <c r="ES326">
        <v>0.9799951111111112</v>
      </c>
      <c r="ET326">
        <v>0.02000488518518519</v>
      </c>
      <c r="EU326">
        <v>0</v>
      </c>
      <c r="EV326">
        <v>916.6351851851852</v>
      </c>
      <c r="EW326">
        <v>5.00078</v>
      </c>
      <c r="EX326">
        <v>24271.39629629629</v>
      </c>
      <c r="EY326">
        <v>16379.85185185185</v>
      </c>
      <c r="EZ326">
        <v>42.02751851851852</v>
      </c>
      <c r="FA326">
        <v>44.14566666666666</v>
      </c>
      <c r="FB326">
        <v>42.31696296296296</v>
      </c>
      <c r="FC326">
        <v>43.18266666666666</v>
      </c>
      <c r="FD326">
        <v>42.97433333333333</v>
      </c>
      <c r="FE326">
        <v>1955.121111111111</v>
      </c>
      <c r="FF326">
        <v>39.91</v>
      </c>
      <c r="FG326">
        <v>0</v>
      </c>
      <c r="FH326">
        <v>1686158445.7</v>
      </c>
      <c r="FI326">
        <v>0</v>
      </c>
      <c r="FJ326">
        <v>916.6884615384616</v>
      </c>
      <c r="FK326">
        <v>-5.406700861380857</v>
      </c>
      <c r="FL326">
        <v>614.8376079652244</v>
      </c>
      <c r="FM326">
        <v>24277.6923076923</v>
      </c>
      <c r="FN326">
        <v>15</v>
      </c>
      <c r="FO326">
        <v>0</v>
      </c>
      <c r="FP326" t="s">
        <v>431</v>
      </c>
      <c r="FQ326">
        <v>1685208052.5</v>
      </c>
      <c r="FR326">
        <v>1685208070</v>
      </c>
      <c r="FS326">
        <v>0</v>
      </c>
      <c r="FT326">
        <v>0.013</v>
      </c>
      <c r="FU326">
        <v>-0.005</v>
      </c>
      <c r="FV326">
        <v>-0.464</v>
      </c>
      <c r="FW326">
        <v>-0.401</v>
      </c>
      <c r="FX326">
        <v>420</v>
      </c>
      <c r="FY326">
        <v>0</v>
      </c>
      <c r="FZ326">
        <v>0.03</v>
      </c>
      <c r="GA326">
        <v>0.02</v>
      </c>
      <c r="GB326">
        <v>-3.1893503025</v>
      </c>
      <c r="GC326">
        <v>27.00589906153847</v>
      </c>
      <c r="GD326">
        <v>2.598728478803258</v>
      </c>
      <c r="GE326">
        <v>0</v>
      </c>
      <c r="GF326">
        <v>13.1575875</v>
      </c>
      <c r="GG326">
        <v>-0.1718375234522202</v>
      </c>
      <c r="GH326">
        <v>0.01760708930374356</v>
      </c>
      <c r="GI326">
        <v>1</v>
      </c>
      <c r="GJ326">
        <v>1</v>
      </c>
      <c r="GK326">
        <v>2</v>
      </c>
      <c r="GL326" t="s">
        <v>439</v>
      </c>
      <c r="GM326">
        <v>3.09958</v>
      </c>
      <c r="GN326">
        <v>2.7582</v>
      </c>
      <c r="GO326">
        <v>0.0397209</v>
      </c>
      <c r="GP326">
        <v>0.0391014</v>
      </c>
      <c r="GQ326">
        <v>0.102261</v>
      </c>
      <c r="GR326">
        <v>0.0515161</v>
      </c>
      <c r="GS326">
        <v>24641.7</v>
      </c>
      <c r="GT326">
        <v>24269.4</v>
      </c>
      <c r="GU326">
        <v>26217</v>
      </c>
      <c r="GV326">
        <v>25608.6</v>
      </c>
      <c r="GW326">
        <v>37754.4</v>
      </c>
      <c r="GX326">
        <v>36842.8</v>
      </c>
      <c r="GY326">
        <v>45834.5</v>
      </c>
      <c r="GZ326">
        <v>42034.8</v>
      </c>
      <c r="HA326">
        <v>1.8649</v>
      </c>
      <c r="HB326">
        <v>1.7457</v>
      </c>
      <c r="HC326">
        <v>-0.0450797</v>
      </c>
      <c r="HD326">
        <v>0</v>
      </c>
      <c r="HE326">
        <v>28.6945</v>
      </c>
      <c r="HF326">
        <v>999.9</v>
      </c>
      <c r="HG326">
        <v>30.7</v>
      </c>
      <c r="HH326">
        <v>43.7</v>
      </c>
      <c r="HI326">
        <v>30.5143</v>
      </c>
      <c r="HJ326">
        <v>61.9446</v>
      </c>
      <c r="HK326">
        <v>28.3614</v>
      </c>
      <c r="HL326">
        <v>1</v>
      </c>
      <c r="HM326">
        <v>0.349111</v>
      </c>
      <c r="HN326">
        <v>2.23925</v>
      </c>
      <c r="HO326">
        <v>20.29</v>
      </c>
      <c r="HP326">
        <v>5.2107</v>
      </c>
      <c r="HQ326">
        <v>11.98</v>
      </c>
      <c r="HR326">
        <v>4.96305</v>
      </c>
      <c r="HS326">
        <v>3.27397</v>
      </c>
      <c r="HT326">
        <v>9999</v>
      </c>
      <c r="HU326">
        <v>9999</v>
      </c>
      <c r="HV326">
        <v>9999</v>
      </c>
      <c r="HW326">
        <v>59.3</v>
      </c>
      <c r="HX326">
        <v>1.86401</v>
      </c>
      <c r="HY326">
        <v>1.8602</v>
      </c>
      <c r="HZ326">
        <v>1.85855</v>
      </c>
      <c r="IA326">
        <v>1.85989</v>
      </c>
      <c r="IB326">
        <v>1.85989</v>
      </c>
      <c r="IC326">
        <v>1.85852</v>
      </c>
      <c r="ID326">
        <v>1.8576</v>
      </c>
      <c r="IE326">
        <v>1.85242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-0.903</v>
      </c>
      <c r="IT326">
        <v>-0.2444</v>
      </c>
      <c r="IU326">
        <v>-0.7885906718864093</v>
      </c>
      <c r="IV326">
        <v>-0.0007240741224296705</v>
      </c>
      <c r="IW326">
        <v>1.394155135453638E-07</v>
      </c>
      <c r="IX326">
        <v>-7.009397865246837E-11</v>
      </c>
      <c r="IY326">
        <v>-0.2677907096197649</v>
      </c>
      <c r="IZ326">
        <v>-0.01839738240005131</v>
      </c>
      <c r="JA326">
        <v>0.0009886339832832726</v>
      </c>
      <c r="JB326">
        <v>-4.895939666473346E-06</v>
      </c>
      <c r="JC326">
        <v>3</v>
      </c>
      <c r="JD326">
        <v>2018</v>
      </c>
      <c r="JE326">
        <v>1</v>
      </c>
      <c r="JF326">
        <v>26</v>
      </c>
      <c r="JG326">
        <v>15840</v>
      </c>
      <c r="JH326">
        <v>15839.7</v>
      </c>
      <c r="JI326">
        <v>0.498047</v>
      </c>
      <c r="JJ326">
        <v>2.70264</v>
      </c>
      <c r="JK326">
        <v>1.49658</v>
      </c>
      <c r="JL326">
        <v>2.38281</v>
      </c>
      <c r="JM326">
        <v>1.54907</v>
      </c>
      <c r="JN326">
        <v>2.35962</v>
      </c>
      <c r="JO326">
        <v>45.2335</v>
      </c>
      <c r="JP326">
        <v>15.3666</v>
      </c>
      <c r="JQ326">
        <v>18</v>
      </c>
      <c r="JR326">
        <v>498.362</v>
      </c>
      <c r="JS326">
        <v>437.169</v>
      </c>
      <c r="JT326">
        <v>25.623</v>
      </c>
      <c r="JU326">
        <v>31.6265</v>
      </c>
      <c r="JV326">
        <v>30.0009</v>
      </c>
      <c r="JW326">
        <v>31.5951</v>
      </c>
      <c r="JX326">
        <v>31.5448</v>
      </c>
      <c r="JY326">
        <v>9.999269999999999</v>
      </c>
      <c r="JZ326">
        <v>61.4227</v>
      </c>
      <c r="KA326">
        <v>0</v>
      </c>
      <c r="KB326">
        <v>25.5827</v>
      </c>
      <c r="KC326">
        <v>132.445</v>
      </c>
      <c r="KD326">
        <v>8.633649999999999</v>
      </c>
      <c r="KE326">
        <v>100.171</v>
      </c>
      <c r="KF326">
        <v>99.9533</v>
      </c>
    </row>
    <row r="327" spans="1:292">
      <c r="A327">
        <v>307</v>
      </c>
      <c r="B327">
        <v>1686158457.5</v>
      </c>
      <c r="C327">
        <v>9206.5</v>
      </c>
      <c r="D327" t="s">
        <v>1052</v>
      </c>
      <c r="E327" t="s">
        <v>1053</v>
      </c>
      <c r="F327">
        <v>5</v>
      </c>
      <c r="G327" t="s">
        <v>1017</v>
      </c>
      <c r="H327">
        <v>1686158449.714286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153.6276433845471</v>
      </c>
      <c r="AJ327">
        <v>151.552703030303</v>
      </c>
      <c r="AK327">
        <v>-2.937589445658731</v>
      </c>
      <c r="AL327">
        <v>66.85819087253802</v>
      </c>
      <c r="AM327">
        <f>(AO327 - AN327 + DX327*1E3/(8.314*(DZ327+273.15)) * AQ327/DW327 * AP327) * DW327/(100*DK327) * 1000/(1000 - AO327)</f>
        <v>0</v>
      </c>
      <c r="AN327">
        <v>8.719067485964436</v>
      </c>
      <c r="AO327">
        <v>21.85313151515151</v>
      </c>
      <c r="AP327">
        <v>-7.020322819305415E-05</v>
      </c>
      <c r="AQ327">
        <v>99.88025367778685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6</v>
      </c>
      <c r="DL327">
        <v>0.5</v>
      </c>
      <c r="DM327" t="s">
        <v>430</v>
      </c>
      <c r="DN327">
        <v>2</v>
      </c>
      <c r="DO327" t="b">
        <v>1</v>
      </c>
      <c r="DP327">
        <v>1686158449.714286</v>
      </c>
      <c r="DQ327">
        <v>169.1610714285714</v>
      </c>
      <c r="DR327">
        <v>168.5093571428572</v>
      </c>
      <c r="DS327">
        <v>21.85912857142857</v>
      </c>
      <c r="DT327">
        <v>8.720288214285715</v>
      </c>
      <c r="DU327">
        <v>170.0691785714286</v>
      </c>
      <c r="DV327">
        <v>22.10341428571428</v>
      </c>
      <c r="DW327">
        <v>499.9788214285715</v>
      </c>
      <c r="DX327">
        <v>90.66398214285714</v>
      </c>
      <c r="DY327">
        <v>0.09990052499999999</v>
      </c>
      <c r="DZ327">
        <v>28.664075</v>
      </c>
      <c r="EA327">
        <v>27.96298571428571</v>
      </c>
      <c r="EB327">
        <v>999.9000000000002</v>
      </c>
      <c r="EC327">
        <v>0</v>
      </c>
      <c r="ED327">
        <v>0</v>
      </c>
      <c r="EE327">
        <v>10006.89714285714</v>
      </c>
      <c r="EF327">
        <v>0</v>
      </c>
      <c r="EG327">
        <v>1491.045357142857</v>
      </c>
      <c r="EH327">
        <v>0.6516724964285715</v>
      </c>
      <c r="EI327">
        <v>172.9415</v>
      </c>
      <c r="EJ327">
        <v>169.9917857142857</v>
      </c>
      <c r="EK327">
        <v>13.13883571428571</v>
      </c>
      <c r="EL327">
        <v>168.5093571428572</v>
      </c>
      <c r="EM327">
        <v>8.720288214285715</v>
      </c>
      <c r="EN327">
        <v>1.981835</v>
      </c>
      <c r="EO327">
        <v>0.7906160714285714</v>
      </c>
      <c r="EP327">
        <v>17.29993571428572</v>
      </c>
      <c r="EQ327">
        <v>3.5399275</v>
      </c>
      <c r="ER327">
        <v>2000.025714285714</v>
      </c>
      <c r="ES327">
        <v>0.9799948214285715</v>
      </c>
      <c r="ET327">
        <v>0.02000517142857143</v>
      </c>
      <c r="EU327">
        <v>0</v>
      </c>
      <c r="EV327">
        <v>916.4921071428572</v>
      </c>
      <c r="EW327">
        <v>5.00078</v>
      </c>
      <c r="EX327">
        <v>24421.01428571429</v>
      </c>
      <c r="EY327">
        <v>16379.825</v>
      </c>
      <c r="EZ327">
        <v>42.02203571428571</v>
      </c>
      <c r="FA327">
        <v>44.1537857142857</v>
      </c>
      <c r="FB327">
        <v>42.32571428571428</v>
      </c>
      <c r="FC327">
        <v>43.18721428571428</v>
      </c>
      <c r="FD327">
        <v>42.99310714285713</v>
      </c>
      <c r="FE327">
        <v>1955.115714285714</v>
      </c>
      <c r="FF327">
        <v>39.91</v>
      </c>
      <c r="FG327">
        <v>0</v>
      </c>
      <c r="FH327">
        <v>1686158451.1</v>
      </c>
      <c r="FI327">
        <v>0</v>
      </c>
      <c r="FJ327">
        <v>916.51876</v>
      </c>
      <c r="FK327">
        <v>2.114615393053457</v>
      </c>
      <c r="FL327">
        <v>3680.607698982824</v>
      </c>
      <c r="FM327">
        <v>24456.868</v>
      </c>
      <c r="FN327">
        <v>15</v>
      </c>
      <c r="FO327">
        <v>0</v>
      </c>
      <c r="FP327" t="s">
        <v>431</v>
      </c>
      <c r="FQ327">
        <v>1685208052.5</v>
      </c>
      <c r="FR327">
        <v>1685208070</v>
      </c>
      <c r="FS327">
        <v>0</v>
      </c>
      <c r="FT327">
        <v>0.013</v>
      </c>
      <c r="FU327">
        <v>-0.005</v>
      </c>
      <c r="FV327">
        <v>-0.464</v>
      </c>
      <c r="FW327">
        <v>-0.401</v>
      </c>
      <c r="FX327">
        <v>420</v>
      </c>
      <c r="FY327">
        <v>0</v>
      </c>
      <c r="FZ327">
        <v>0.03</v>
      </c>
      <c r="GA327">
        <v>0.02</v>
      </c>
      <c r="GB327">
        <v>-0.4817798025</v>
      </c>
      <c r="GC327">
        <v>27.47540469455911</v>
      </c>
      <c r="GD327">
        <v>2.643822769843508</v>
      </c>
      <c r="GE327">
        <v>0</v>
      </c>
      <c r="GF327">
        <v>13.14307</v>
      </c>
      <c r="GG327">
        <v>-0.08974108818013181</v>
      </c>
      <c r="GH327">
        <v>0.009352037211217672</v>
      </c>
      <c r="GI327">
        <v>1</v>
      </c>
      <c r="GJ327">
        <v>1</v>
      </c>
      <c r="GK327">
        <v>2</v>
      </c>
      <c r="GL327" t="s">
        <v>439</v>
      </c>
      <c r="GM327">
        <v>3.0994</v>
      </c>
      <c r="GN327">
        <v>2.75805</v>
      </c>
      <c r="GO327">
        <v>0.0365264</v>
      </c>
      <c r="GP327">
        <v>0.0353477</v>
      </c>
      <c r="GQ327">
        <v>0.102259</v>
      </c>
      <c r="GR327">
        <v>0.0515055</v>
      </c>
      <c r="GS327">
        <v>24723</v>
      </c>
      <c r="GT327">
        <v>24363.6</v>
      </c>
      <c r="GU327">
        <v>26216.4</v>
      </c>
      <c r="GV327">
        <v>25608.1</v>
      </c>
      <c r="GW327">
        <v>37753.4</v>
      </c>
      <c r="GX327">
        <v>36841.9</v>
      </c>
      <c r="GY327">
        <v>45833.7</v>
      </c>
      <c r="GZ327">
        <v>42033.8</v>
      </c>
      <c r="HA327">
        <v>1.86467</v>
      </c>
      <c r="HB327">
        <v>1.74548</v>
      </c>
      <c r="HC327">
        <v>-0.0442602</v>
      </c>
      <c r="HD327">
        <v>0</v>
      </c>
      <c r="HE327">
        <v>28.6847</v>
      </c>
      <c r="HF327">
        <v>999.9</v>
      </c>
      <c r="HG327">
        <v>30.7</v>
      </c>
      <c r="HH327">
        <v>43.7</v>
      </c>
      <c r="HI327">
        <v>30.5119</v>
      </c>
      <c r="HJ327">
        <v>61.6246</v>
      </c>
      <c r="HK327">
        <v>28.7059</v>
      </c>
      <c r="HL327">
        <v>1</v>
      </c>
      <c r="HM327">
        <v>0.350861</v>
      </c>
      <c r="HN327">
        <v>2.41696</v>
      </c>
      <c r="HO327">
        <v>20.288</v>
      </c>
      <c r="HP327">
        <v>5.2113</v>
      </c>
      <c r="HQ327">
        <v>11.98</v>
      </c>
      <c r="HR327">
        <v>4.9632</v>
      </c>
      <c r="HS327">
        <v>3.27403</v>
      </c>
      <c r="HT327">
        <v>9999</v>
      </c>
      <c r="HU327">
        <v>9999</v>
      </c>
      <c r="HV327">
        <v>9999</v>
      </c>
      <c r="HW327">
        <v>59.3</v>
      </c>
      <c r="HX327">
        <v>1.86401</v>
      </c>
      <c r="HY327">
        <v>1.8602</v>
      </c>
      <c r="HZ327">
        <v>1.8586</v>
      </c>
      <c r="IA327">
        <v>1.85989</v>
      </c>
      <c r="IB327">
        <v>1.85989</v>
      </c>
      <c r="IC327">
        <v>1.85852</v>
      </c>
      <c r="ID327">
        <v>1.8576</v>
      </c>
      <c r="IE327">
        <v>1.85242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-0.893</v>
      </c>
      <c r="IT327">
        <v>-0.2444</v>
      </c>
      <c r="IU327">
        <v>-0.7885906718864093</v>
      </c>
      <c r="IV327">
        <v>-0.0007240741224296705</v>
      </c>
      <c r="IW327">
        <v>1.394155135453638E-07</v>
      </c>
      <c r="IX327">
        <v>-7.009397865246837E-11</v>
      </c>
      <c r="IY327">
        <v>-0.2677907096197649</v>
      </c>
      <c r="IZ327">
        <v>-0.01839738240005131</v>
      </c>
      <c r="JA327">
        <v>0.0009886339832832726</v>
      </c>
      <c r="JB327">
        <v>-4.895939666473346E-06</v>
      </c>
      <c r="JC327">
        <v>3</v>
      </c>
      <c r="JD327">
        <v>2018</v>
      </c>
      <c r="JE327">
        <v>1</v>
      </c>
      <c r="JF327">
        <v>26</v>
      </c>
      <c r="JG327">
        <v>15840.1</v>
      </c>
      <c r="JH327">
        <v>15839.8</v>
      </c>
      <c r="JI327">
        <v>0.460205</v>
      </c>
      <c r="JJ327">
        <v>2.69775</v>
      </c>
      <c r="JK327">
        <v>1.49658</v>
      </c>
      <c r="JL327">
        <v>2.38281</v>
      </c>
      <c r="JM327">
        <v>1.54907</v>
      </c>
      <c r="JN327">
        <v>2.47192</v>
      </c>
      <c r="JO327">
        <v>45.2619</v>
      </c>
      <c r="JP327">
        <v>15.3754</v>
      </c>
      <c r="JQ327">
        <v>18</v>
      </c>
      <c r="JR327">
        <v>498.277</v>
      </c>
      <c r="JS327">
        <v>437.079</v>
      </c>
      <c r="JT327">
        <v>25.6328</v>
      </c>
      <c r="JU327">
        <v>31.6348</v>
      </c>
      <c r="JV327">
        <v>30.0014</v>
      </c>
      <c r="JW327">
        <v>31.6019</v>
      </c>
      <c r="JX327">
        <v>31.5516</v>
      </c>
      <c r="JY327">
        <v>9.23306</v>
      </c>
      <c r="JZ327">
        <v>61.6993</v>
      </c>
      <c r="KA327">
        <v>0</v>
      </c>
      <c r="KB327">
        <v>25.6099</v>
      </c>
      <c r="KC327">
        <v>119.078</v>
      </c>
      <c r="KD327">
        <v>8.604290000000001</v>
      </c>
      <c r="KE327">
        <v>100.169</v>
      </c>
      <c r="KF327">
        <v>99.9512</v>
      </c>
    </row>
    <row r="328" spans="1:292">
      <c r="A328">
        <v>308</v>
      </c>
      <c r="B328">
        <v>1686158462.5</v>
      </c>
      <c r="C328">
        <v>9211.5</v>
      </c>
      <c r="D328" t="s">
        <v>1054</v>
      </c>
      <c r="E328" t="s">
        <v>1055</v>
      </c>
      <c r="F328">
        <v>5</v>
      </c>
      <c r="G328" t="s">
        <v>1017</v>
      </c>
      <c r="H328">
        <v>1686158455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136.9089556330572</v>
      </c>
      <c r="AJ328">
        <v>137.0072242424242</v>
      </c>
      <c r="AK328">
        <v>-2.904723724137342</v>
      </c>
      <c r="AL328">
        <v>66.85819087253802</v>
      </c>
      <c r="AM328">
        <f>(AO328 - AN328 + DX328*1E3/(8.314*(DZ328+273.15)) * AQ328/DW328 * AP328) * DW328/(100*DK328) * 1000/(1000 - AO328)</f>
        <v>0</v>
      </c>
      <c r="AN328">
        <v>8.697909795156272</v>
      </c>
      <c r="AO328">
        <v>21.84668909090908</v>
      </c>
      <c r="AP328">
        <v>-0.0001405738222898251</v>
      </c>
      <c r="AQ328">
        <v>99.88025367778685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6</v>
      </c>
      <c r="DL328">
        <v>0.5</v>
      </c>
      <c r="DM328" t="s">
        <v>430</v>
      </c>
      <c r="DN328">
        <v>2</v>
      </c>
      <c r="DO328" t="b">
        <v>1</v>
      </c>
      <c r="DP328">
        <v>1686158455</v>
      </c>
      <c r="DQ328">
        <v>153.9975185185185</v>
      </c>
      <c r="DR328">
        <v>150.9295925925926</v>
      </c>
      <c r="DS328">
        <v>21.85382592592593</v>
      </c>
      <c r="DT328">
        <v>8.71132925925926</v>
      </c>
      <c r="DU328">
        <v>154.8951851851852</v>
      </c>
      <c r="DV328">
        <v>22.09820740740741</v>
      </c>
      <c r="DW328">
        <v>499.9776296296297</v>
      </c>
      <c r="DX328">
        <v>90.66464074074075</v>
      </c>
      <c r="DY328">
        <v>0.09995053333333334</v>
      </c>
      <c r="DZ328">
        <v>28.66053333333333</v>
      </c>
      <c r="EA328">
        <v>27.96225185185185</v>
      </c>
      <c r="EB328">
        <v>999.9000000000001</v>
      </c>
      <c r="EC328">
        <v>0</v>
      </c>
      <c r="ED328">
        <v>0</v>
      </c>
      <c r="EE328">
        <v>10003.44740740741</v>
      </c>
      <c r="EF328">
        <v>0</v>
      </c>
      <c r="EG328">
        <v>1546.12962962963</v>
      </c>
      <c r="EH328">
        <v>3.067856107407408</v>
      </c>
      <c r="EI328">
        <v>157.4381111111111</v>
      </c>
      <c r="EJ328">
        <v>152.2561111111111</v>
      </c>
      <c r="EK328">
        <v>13.1424962962963</v>
      </c>
      <c r="EL328">
        <v>150.9295925925926</v>
      </c>
      <c r="EM328">
        <v>8.71132925925926</v>
      </c>
      <c r="EN328">
        <v>1.981369259259259</v>
      </c>
      <c r="EO328">
        <v>0.7898095185185185</v>
      </c>
      <c r="EP328">
        <v>17.29621851851852</v>
      </c>
      <c r="EQ328">
        <v>3.525443703703704</v>
      </c>
      <c r="ER328">
        <v>2000.001851851852</v>
      </c>
      <c r="ES328">
        <v>0.9799944444444445</v>
      </c>
      <c r="ET328">
        <v>0.02000554074074075</v>
      </c>
      <c r="EU328">
        <v>0</v>
      </c>
      <c r="EV328">
        <v>916.9665925925925</v>
      </c>
      <c r="EW328">
        <v>5.00078</v>
      </c>
      <c r="EX328">
        <v>24645.77037037037</v>
      </c>
      <c r="EY328">
        <v>16379.62222222222</v>
      </c>
      <c r="EZ328">
        <v>42.02059259259258</v>
      </c>
      <c r="FA328">
        <v>44.15944444444444</v>
      </c>
      <c r="FB328">
        <v>42.34703703703703</v>
      </c>
      <c r="FC328">
        <v>43.19414814814814</v>
      </c>
      <c r="FD328">
        <v>43.009</v>
      </c>
      <c r="FE328">
        <v>1955.091851851852</v>
      </c>
      <c r="FF328">
        <v>39.91</v>
      </c>
      <c r="FG328">
        <v>0</v>
      </c>
      <c r="FH328">
        <v>1686158455.9</v>
      </c>
      <c r="FI328">
        <v>0</v>
      </c>
      <c r="FJ328">
        <v>917.01068</v>
      </c>
      <c r="FK328">
        <v>9.243615375914338</v>
      </c>
      <c r="FL328">
        <v>2262.438457810518</v>
      </c>
      <c r="FM328">
        <v>24657.092</v>
      </c>
      <c r="FN328">
        <v>15</v>
      </c>
      <c r="FO328">
        <v>0</v>
      </c>
      <c r="FP328" t="s">
        <v>431</v>
      </c>
      <c r="FQ328">
        <v>1685208052.5</v>
      </c>
      <c r="FR328">
        <v>1685208070</v>
      </c>
      <c r="FS328">
        <v>0</v>
      </c>
      <c r="FT328">
        <v>0.013</v>
      </c>
      <c r="FU328">
        <v>-0.005</v>
      </c>
      <c r="FV328">
        <v>-0.464</v>
      </c>
      <c r="FW328">
        <v>-0.401</v>
      </c>
      <c r="FX328">
        <v>420</v>
      </c>
      <c r="FY328">
        <v>0</v>
      </c>
      <c r="FZ328">
        <v>0.03</v>
      </c>
      <c r="GA328">
        <v>0.02</v>
      </c>
      <c r="GB328">
        <v>1.8124284475</v>
      </c>
      <c r="GC328">
        <v>27.4921539478424</v>
      </c>
      <c r="GD328">
        <v>2.64514257242028</v>
      </c>
      <c r="GE328">
        <v>0</v>
      </c>
      <c r="GF328">
        <v>13.1426275</v>
      </c>
      <c r="GG328">
        <v>0.03198686679167338</v>
      </c>
      <c r="GH328">
        <v>0.01043326381100367</v>
      </c>
      <c r="GI328">
        <v>1</v>
      </c>
      <c r="GJ328">
        <v>1</v>
      </c>
      <c r="GK328">
        <v>2</v>
      </c>
      <c r="GL328" t="s">
        <v>439</v>
      </c>
      <c r="GM328">
        <v>3.09946</v>
      </c>
      <c r="GN328">
        <v>2.75805</v>
      </c>
      <c r="GO328">
        <v>0.0332948</v>
      </c>
      <c r="GP328">
        <v>0.0315761</v>
      </c>
      <c r="GQ328">
        <v>0.102229</v>
      </c>
      <c r="GR328">
        <v>0.0512795</v>
      </c>
      <c r="GS328">
        <v>24805.5</v>
      </c>
      <c r="GT328">
        <v>24458.4</v>
      </c>
      <c r="GU328">
        <v>26216.1</v>
      </c>
      <c r="GV328">
        <v>25607.8</v>
      </c>
      <c r="GW328">
        <v>37753.5</v>
      </c>
      <c r="GX328">
        <v>36849.9</v>
      </c>
      <c r="GY328">
        <v>45832.6</v>
      </c>
      <c r="GZ328">
        <v>42033.3</v>
      </c>
      <c r="HA328">
        <v>1.8646</v>
      </c>
      <c r="HB328">
        <v>1.7455</v>
      </c>
      <c r="HC328">
        <v>-0.0431277</v>
      </c>
      <c r="HD328">
        <v>0</v>
      </c>
      <c r="HE328">
        <v>28.6743</v>
      </c>
      <c r="HF328">
        <v>999.9</v>
      </c>
      <c r="HG328">
        <v>30.7</v>
      </c>
      <c r="HH328">
        <v>43.7</v>
      </c>
      <c r="HI328">
        <v>30.5143</v>
      </c>
      <c r="HJ328">
        <v>61.5146</v>
      </c>
      <c r="HK328">
        <v>28.5096</v>
      </c>
      <c r="HL328">
        <v>1</v>
      </c>
      <c r="HM328">
        <v>0.352205</v>
      </c>
      <c r="HN328">
        <v>2.44979</v>
      </c>
      <c r="HO328">
        <v>20.2874</v>
      </c>
      <c r="HP328">
        <v>5.21025</v>
      </c>
      <c r="HQ328">
        <v>11.98</v>
      </c>
      <c r="HR328">
        <v>4.96295</v>
      </c>
      <c r="HS328">
        <v>3.27397</v>
      </c>
      <c r="HT328">
        <v>9999</v>
      </c>
      <c r="HU328">
        <v>9999</v>
      </c>
      <c r="HV328">
        <v>9999</v>
      </c>
      <c r="HW328">
        <v>59.3</v>
      </c>
      <c r="HX328">
        <v>1.86401</v>
      </c>
      <c r="HY328">
        <v>1.8602</v>
      </c>
      <c r="HZ328">
        <v>1.85856</v>
      </c>
      <c r="IA328">
        <v>1.85989</v>
      </c>
      <c r="IB328">
        <v>1.85989</v>
      </c>
      <c r="IC328">
        <v>1.85852</v>
      </c>
      <c r="ID328">
        <v>1.8576</v>
      </c>
      <c r="IE328">
        <v>1.85242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-0.883</v>
      </c>
      <c r="IT328">
        <v>-0.2446</v>
      </c>
      <c r="IU328">
        <v>-0.7885906718864093</v>
      </c>
      <c r="IV328">
        <v>-0.0007240741224296705</v>
      </c>
      <c r="IW328">
        <v>1.394155135453638E-07</v>
      </c>
      <c r="IX328">
        <v>-7.009397865246837E-11</v>
      </c>
      <c r="IY328">
        <v>-0.2677907096197649</v>
      </c>
      <c r="IZ328">
        <v>-0.01839738240005131</v>
      </c>
      <c r="JA328">
        <v>0.0009886339832832726</v>
      </c>
      <c r="JB328">
        <v>-4.895939666473346E-06</v>
      </c>
      <c r="JC328">
        <v>3</v>
      </c>
      <c r="JD328">
        <v>2018</v>
      </c>
      <c r="JE328">
        <v>1</v>
      </c>
      <c r="JF328">
        <v>26</v>
      </c>
      <c r="JG328">
        <v>15840.2</v>
      </c>
      <c r="JH328">
        <v>15839.9</v>
      </c>
      <c r="JI328">
        <v>0.41748</v>
      </c>
      <c r="JJ328">
        <v>2.71606</v>
      </c>
      <c r="JK328">
        <v>1.49658</v>
      </c>
      <c r="JL328">
        <v>2.38159</v>
      </c>
      <c r="JM328">
        <v>1.54907</v>
      </c>
      <c r="JN328">
        <v>2.37549</v>
      </c>
      <c r="JO328">
        <v>45.2619</v>
      </c>
      <c r="JP328">
        <v>15.3666</v>
      </c>
      <c r="JQ328">
        <v>18</v>
      </c>
      <c r="JR328">
        <v>498.283</v>
      </c>
      <c r="JS328">
        <v>437.14</v>
      </c>
      <c r="JT328">
        <v>25.6355</v>
      </c>
      <c r="JU328">
        <v>31.6431</v>
      </c>
      <c r="JV328">
        <v>30.0013</v>
      </c>
      <c r="JW328">
        <v>31.6089</v>
      </c>
      <c r="JX328">
        <v>31.5581</v>
      </c>
      <c r="JY328">
        <v>8.378080000000001</v>
      </c>
      <c r="JZ328">
        <v>61.6993</v>
      </c>
      <c r="KA328">
        <v>0</v>
      </c>
      <c r="KB328">
        <v>25.636</v>
      </c>
      <c r="KC328">
        <v>99.01779999999999</v>
      </c>
      <c r="KD328">
        <v>8.589320000000001</v>
      </c>
      <c r="KE328">
        <v>100.167</v>
      </c>
      <c r="KF328">
        <v>99.95</v>
      </c>
    </row>
    <row r="329" spans="1:292">
      <c r="A329">
        <v>309</v>
      </c>
      <c r="B329">
        <v>1686158467.5</v>
      </c>
      <c r="C329">
        <v>9216.5</v>
      </c>
      <c r="D329" t="s">
        <v>1056</v>
      </c>
      <c r="E329" t="s">
        <v>1057</v>
      </c>
      <c r="F329">
        <v>5</v>
      </c>
      <c r="G329" t="s">
        <v>1017</v>
      </c>
      <c r="H329">
        <v>1686158459.714286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120.1903622385177</v>
      </c>
      <c r="AJ329">
        <v>122.4096545454545</v>
      </c>
      <c r="AK329">
        <v>-2.914554078599703</v>
      </c>
      <c r="AL329">
        <v>66.85819087253802</v>
      </c>
      <c r="AM329">
        <f>(AO329 - AN329 + DX329*1E3/(8.314*(DZ329+273.15)) * AQ329/DW329 * AP329) * DW329/(100*DK329) * 1000/(1000 - AO329)</f>
        <v>0</v>
      </c>
      <c r="AN329">
        <v>8.665601825095102</v>
      </c>
      <c r="AO329">
        <v>21.83020606060606</v>
      </c>
      <c r="AP329">
        <v>-0.0002238374364209916</v>
      </c>
      <c r="AQ329">
        <v>99.88025367778685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6</v>
      </c>
      <c r="DL329">
        <v>0.5</v>
      </c>
      <c r="DM329" t="s">
        <v>430</v>
      </c>
      <c r="DN329">
        <v>2</v>
      </c>
      <c r="DO329" t="b">
        <v>1</v>
      </c>
      <c r="DP329">
        <v>1686158459.714286</v>
      </c>
      <c r="DQ329">
        <v>140.5265357142857</v>
      </c>
      <c r="DR329">
        <v>135.2830714285714</v>
      </c>
      <c r="DS329">
        <v>21.84625</v>
      </c>
      <c r="DT329">
        <v>8.694114642857143</v>
      </c>
      <c r="DU329">
        <v>141.4148928571429</v>
      </c>
      <c r="DV329">
        <v>22.09076785714285</v>
      </c>
      <c r="DW329">
        <v>499.9504642857143</v>
      </c>
      <c r="DX329">
        <v>90.66529285714284</v>
      </c>
      <c r="DY329">
        <v>0.09996556785714286</v>
      </c>
      <c r="DZ329">
        <v>28.65718928571428</v>
      </c>
      <c r="EA329">
        <v>27.96351071428572</v>
      </c>
      <c r="EB329">
        <v>999.9000000000002</v>
      </c>
      <c r="EC329">
        <v>0</v>
      </c>
      <c r="ED329">
        <v>0</v>
      </c>
      <c r="EE329">
        <v>9999.770357142859</v>
      </c>
      <c r="EF329">
        <v>0</v>
      </c>
      <c r="EG329">
        <v>1586.497857142857</v>
      </c>
      <c r="EH329">
        <v>5.243421071428572</v>
      </c>
      <c r="EI329">
        <v>143.6651071428571</v>
      </c>
      <c r="EJ329">
        <v>136.4698571428571</v>
      </c>
      <c r="EK329">
        <v>13.15213928571429</v>
      </c>
      <c r="EL329">
        <v>135.2830714285714</v>
      </c>
      <c r="EM329">
        <v>8.694114642857143</v>
      </c>
      <c r="EN329">
        <v>1.980696428571429</v>
      </c>
      <c r="EO329">
        <v>0.7882543571428572</v>
      </c>
      <c r="EP329">
        <v>17.29085357142857</v>
      </c>
      <c r="EQ329">
        <v>3.497480357142857</v>
      </c>
      <c r="ER329">
        <v>2000.018928571428</v>
      </c>
      <c r="ES329">
        <v>0.9799947142857144</v>
      </c>
      <c r="ET329">
        <v>0.02000527500000001</v>
      </c>
      <c r="EU329">
        <v>0</v>
      </c>
      <c r="EV329">
        <v>917.9255357142856</v>
      </c>
      <c r="EW329">
        <v>5.00078</v>
      </c>
      <c r="EX329">
        <v>24778.32142857143</v>
      </c>
      <c r="EY329">
        <v>16379.76428571428</v>
      </c>
      <c r="EZ329">
        <v>42.02649999999999</v>
      </c>
      <c r="FA329">
        <v>44.16264285714284</v>
      </c>
      <c r="FB329">
        <v>42.33460714285713</v>
      </c>
      <c r="FC329">
        <v>43.20289285714286</v>
      </c>
      <c r="FD329">
        <v>43.03767857142856</v>
      </c>
      <c r="FE329">
        <v>1955.108928571429</v>
      </c>
      <c r="FF329">
        <v>39.91</v>
      </c>
      <c r="FG329">
        <v>0</v>
      </c>
      <c r="FH329">
        <v>1686158460.7</v>
      </c>
      <c r="FI329">
        <v>0</v>
      </c>
      <c r="FJ329">
        <v>918.0025999999999</v>
      </c>
      <c r="FK329">
        <v>15.80638461870804</v>
      </c>
      <c r="FL329">
        <v>391.1923079611973</v>
      </c>
      <c r="FM329">
        <v>24791.316</v>
      </c>
      <c r="FN329">
        <v>15</v>
      </c>
      <c r="FO329">
        <v>0</v>
      </c>
      <c r="FP329" t="s">
        <v>431</v>
      </c>
      <c r="FQ329">
        <v>1685208052.5</v>
      </c>
      <c r="FR329">
        <v>1685208070</v>
      </c>
      <c r="FS329">
        <v>0</v>
      </c>
      <c r="FT329">
        <v>0.013</v>
      </c>
      <c r="FU329">
        <v>-0.005</v>
      </c>
      <c r="FV329">
        <v>-0.464</v>
      </c>
      <c r="FW329">
        <v>-0.401</v>
      </c>
      <c r="FX329">
        <v>420</v>
      </c>
      <c r="FY329">
        <v>0</v>
      </c>
      <c r="FZ329">
        <v>0.03</v>
      </c>
      <c r="GA329">
        <v>0.02</v>
      </c>
      <c r="GB329">
        <v>3.6438541975</v>
      </c>
      <c r="GC329">
        <v>27.5927952641651</v>
      </c>
      <c r="GD329">
        <v>2.65478722858755</v>
      </c>
      <c r="GE329">
        <v>0</v>
      </c>
      <c r="GF329">
        <v>13.14796</v>
      </c>
      <c r="GG329">
        <v>0.121069418386475</v>
      </c>
      <c r="GH329">
        <v>0.01560409882050219</v>
      </c>
      <c r="GI329">
        <v>1</v>
      </c>
      <c r="GJ329">
        <v>1</v>
      </c>
      <c r="GK329">
        <v>2</v>
      </c>
      <c r="GL329" t="s">
        <v>439</v>
      </c>
      <c r="GM329">
        <v>3.09951</v>
      </c>
      <c r="GN329">
        <v>2.75823</v>
      </c>
      <c r="GO329">
        <v>0.0299866</v>
      </c>
      <c r="GP329">
        <v>0.0276739</v>
      </c>
      <c r="GQ329">
        <v>0.102182</v>
      </c>
      <c r="GR329">
        <v>0.0512514</v>
      </c>
      <c r="GS329">
        <v>24889.6</v>
      </c>
      <c r="GT329">
        <v>24556.2</v>
      </c>
      <c r="GU329">
        <v>26215.4</v>
      </c>
      <c r="GV329">
        <v>25607.2</v>
      </c>
      <c r="GW329">
        <v>37754.4</v>
      </c>
      <c r="GX329">
        <v>36849.7</v>
      </c>
      <c r="GY329">
        <v>45831.9</v>
      </c>
      <c r="GZ329">
        <v>42032.4</v>
      </c>
      <c r="HA329">
        <v>1.8645</v>
      </c>
      <c r="HB329">
        <v>1.745</v>
      </c>
      <c r="HC329">
        <v>-0.0430793</v>
      </c>
      <c r="HD329">
        <v>0</v>
      </c>
      <c r="HE329">
        <v>28.6657</v>
      </c>
      <c r="HF329">
        <v>999.9</v>
      </c>
      <c r="HG329">
        <v>30.7</v>
      </c>
      <c r="HH329">
        <v>43.7</v>
      </c>
      <c r="HI329">
        <v>30.5117</v>
      </c>
      <c r="HJ329">
        <v>61.7346</v>
      </c>
      <c r="HK329">
        <v>28.722</v>
      </c>
      <c r="HL329">
        <v>1</v>
      </c>
      <c r="HM329">
        <v>0.353303</v>
      </c>
      <c r="HN329">
        <v>2.42752</v>
      </c>
      <c r="HO329">
        <v>20.2879</v>
      </c>
      <c r="HP329">
        <v>5.21115</v>
      </c>
      <c r="HQ329">
        <v>11.98</v>
      </c>
      <c r="HR329">
        <v>4.9633</v>
      </c>
      <c r="HS329">
        <v>3.27395</v>
      </c>
      <c r="HT329">
        <v>9999</v>
      </c>
      <c r="HU329">
        <v>9999</v>
      </c>
      <c r="HV329">
        <v>9999</v>
      </c>
      <c r="HW329">
        <v>59.3</v>
      </c>
      <c r="HX329">
        <v>1.86401</v>
      </c>
      <c r="HY329">
        <v>1.8602</v>
      </c>
      <c r="HZ329">
        <v>1.85854</v>
      </c>
      <c r="IA329">
        <v>1.85989</v>
      </c>
      <c r="IB329">
        <v>1.85989</v>
      </c>
      <c r="IC329">
        <v>1.85851</v>
      </c>
      <c r="ID329">
        <v>1.8576</v>
      </c>
      <c r="IE329">
        <v>1.85242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-0.873</v>
      </c>
      <c r="IT329">
        <v>-0.2448</v>
      </c>
      <c r="IU329">
        <v>-0.7885906718864093</v>
      </c>
      <c r="IV329">
        <v>-0.0007240741224296705</v>
      </c>
      <c r="IW329">
        <v>1.394155135453638E-07</v>
      </c>
      <c r="IX329">
        <v>-7.009397865246837E-11</v>
      </c>
      <c r="IY329">
        <v>-0.2677907096197649</v>
      </c>
      <c r="IZ329">
        <v>-0.01839738240005131</v>
      </c>
      <c r="JA329">
        <v>0.0009886339832832726</v>
      </c>
      <c r="JB329">
        <v>-4.895939666473346E-06</v>
      </c>
      <c r="JC329">
        <v>3</v>
      </c>
      <c r="JD329">
        <v>2018</v>
      </c>
      <c r="JE329">
        <v>1</v>
      </c>
      <c r="JF329">
        <v>26</v>
      </c>
      <c r="JG329">
        <v>15840.2</v>
      </c>
      <c r="JH329">
        <v>15840</v>
      </c>
      <c r="JI329">
        <v>0.378418</v>
      </c>
      <c r="JJ329">
        <v>2.70752</v>
      </c>
      <c r="JK329">
        <v>1.49658</v>
      </c>
      <c r="JL329">
        <v>2.38159</v>
      </c>
      <c r="JM329">
        <v>1.54785</v>
      </c>
      <c r="JN329">
        <v>2.46826</v>
      </c>
      <c r="JO329">
        <v>45.2619</v>
      </c>
      <c r="JP329">
        <v>15.3754</v>
      </c>
      <c r="JQ329">
        <v>18</v>
      </c>
      <c r="JR329">
        <v>498.274</v>
      </c>
      <c r="JS329">
        <v>436.875</v>
      </c>
      <c r="JT329">
        <v>25.6454</v>
      </c>
      <c r="JU329">
        <v>31.6501</v>
      </c>
      <c r="JV329">
        <v>30.0012</v>
      </c>
      <c r="JW329">
        <v>31.6158</v>
      </c>
      <c r="JX329">
        <v>31.564</v>
      </c>
      <c r="JY329">
        <v>7.59809</v>
      </c>
      <c r="JZ329">
        <v>61.978</v>
      </c>
      <c r="KA329">
        <v>0</v>
      </c>
      <c r="KB329">
        <v>25.659</v>
      </c>
      <c r="KC329">
        <v>85.6328</v>
      </c>
      <c r="KD329">
        <v>8.571630000000001</v>
      </c>
      <c r="KE329">
        <v>100.165</v>
      </c>
      <c r="KF329">
        <v>99.9477</v>
      </c>
    </row>
    <row r="330" spans="1:292">
      <c r="A330">
        <v>310</v>
      </c>
      <c r="B330">
        <v>1686158472.5</v>
      </c>
      <c r="C330">
        <v>9221.5</v>
      </c>
      <c r="D330" t="s">
        <v>1058</v>
      </c>
      <c r="E330" t="s">
        <v>1059</v>
      </c>
      <c r="F330">
        <v>5</v>
      </c>
      <c r="G330" t="s">
        <v>1017</v>
      </c>
      <c r="H330">
        <v>1686158465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103.4952681071328</v>
      </c>
      <c r="AJ330">
        <v>107.8273454545455</v>
      </c>
      <c r="AK330">
        <v>-2.914484289626841</v>
      </c>
      <c r="AL330">
        <v>66.85819087253802</v>
      </c>
      <c r="AM330">
        <f>(AO330 - AN330 + DX330*1E3/(8.314*(DZ330+273.15)) * AQ330/DW330 * AP330) * DW330/(100*DK330) * 1000/(1000 - AO330)</f>
        <v>0</v>
      </c>
      <c r="AN330">
        <v>8.657439531756179</v>
      </c>
      <c r="AO330">
        <v>21.81361454545454</v>
      </c>
      <c r="AP330">
        <v>-0.0001752254349618425</v>
      </c>
      <c r="AQ330">
        <v>99.88025367778685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6</v>
      </c>
      <c r="DL330">
        <v>0.5</v>
      </c>
      <c r="DM330" t="s">
        <v>430</v>
      </c>
      <c r="DN330">
        <v>2</v>
      </c>
      <c r="DO330" t="b">
        <v>1</v>
      </c>
      <c r="DP330">
        <v>1686158465</v>
      </c>
      <c r="DQ330">
        <v>125.4388888888889</v>
      </c>
      <c r="DR330">
        <v>117.7609777777778</v>
      </c>
      <c r="DS330">
        <v>21.83523333333333</v>
      </c>
      <c r="DT330">
        <v>8.670098888888889</v>
      </c>
      <c r="DU330">
        <v>126.3168518518519</v>
      </c>
      <c r="DV330">
        <v>22.07995555555556</v>
      </c>
      <c r="DW330">
        <v>499.9957407407408</v>
      </c>
      <c r="DX330">
        <v>90.66512592592595</v>
      </c>
      <c r="DY330">
        <v>0.1001106851851852</v>
      </c>
      <c r="DZ330">
        <v>28.65306296296296</v>
      </c>
      <c r="EA330">
        <v>27.96408148148148</v>
      </c>
      <c r="EB330">
        <v>999.9000000000001</v>
      </c>
      <c r="EC330">
        <v>0</v>
      </c>
      <c r="ED330">
        <v>0</v>
      </c>
      <c r="EE330">
        <v>9996.363703703704</v>
      </c>
      <c r="EF330">
        <v>0</v>
      </c>
      <c r="EG330">
        <v>1614.628518518519</v>
      </c>
      <c r="EH330">
        <v>7.67788962962963</v>
      </c>
      <c r="EI330">
        <v>128.2391481481481</v>
      </c>
      <c r="EJ330">
        <v>118.791174074074</v>
      </c>
      <c r="EK330">
        <v>13.16512592592593</v>
      </c>
      <c r="EL330">
        <v>117.7609777777778</v>
      </c>
      <c r="EM330">
        <v>8.670098888888889</v>
      </c>
      <c r="EN330">
        <v>1.979693333333333</v>
      </c>
      <c r="EO330">
        <v>0.7860754444444444</v>
      </c>
      <c r="EP330">
        <v>17.28284444444444</v>
      </c>
      <c r="EQ330">
        <v>3.458267407407407</v>
      </c>
      <c r="ER330">
        <v>2000.014074074074</v>
      </c>
      <c r="ES330">
        <v>0.9799946666666668</v>
      </c>
      <c r="ET330">
        <v>0.02000532222222222</v>
      </c>
      <c r="EU330">
        <v>0</v>
      </c>
      <c r="EV330">
        <v>919.5975555555555</v>
      </c>
      <c r="EW330">
        <v>5.00078</v>
      </c>
      <c r="EX330">
        <v>24908.27037037037</v>
      </c>
      <c r="EY330">
        <v>16379.72222222222</v>
      </c>
      <c r="EZ330">
        <v>42.03911111111111</v>
      </c>
      <c r="FA330">
        <v>44.1755185185185</v>
      </c>
      <c r="FB330">
        <v>42.34466666666667</v>
      </c>
      <c r="FC330">
        <v>43.22666666666666</v>
      </c>
      <c r="FD330">
        <v>43.10162962962963</v>
      </c>
      <c r="FE330">
        <v>1955.104074074074</v>
      </c>
      <c r="FF330">
        <v>39.91</v>
      </c>
      <c r="FG330">
        <v>0</v>
      </c>
      <c r="FH330">
        <v>1686158466.1</v>
      </c>
      <c r="FI330">
        <v>0</v>
      </c>
      <c r="FJ330">
        <v>919.6930384615383</v>
      </c>
      <c r="FK330">
        <v>22.27620511532272</v>
      </c>
      <c r="FL330">
        <v>2629.500848725837</v>
      </c>
      <c r="FM330">
        <v>24949.77307692308</v>
      </c>
      <c r="FN330">
        <v>15</v>
      </c>
      <c r="FO330">
        <v>0</v>
      </c>
      <c r="FP330" t="s">
        <v>431</v>
      </c>
      <c r="FQ330">
        <v>1685208052.5</v>
      </c>
      <c r="FR330">
        <v>1685208070</v>
      </c>
      <c r="FS330">
        <v>0</v>
      </c>
      <c r="FT330">
        <v>0.013</v>
      </c>
      <c r="FU330">
        <v>-0.005</v>
      </c>
      <c r="FV330">
        <v>-0.464</v>
      </c>
      <c r="FW330">
        <v>-0.401</v>
      </c>
      <c r="FX330">
        <v>420</v>
      </c>
      <c r="FY330">
        <v>0</v>
      </c>
      <c r="FZ330">
        <v>0.03</v>
      </c>
      <c r="GA330">
        <v>0.02</v>
      </c>
      <c r="GB330">
        <v>6.061284390243902</v>
      </c>
      <c r="GC330">
        <v>27.75418933797908</v>
      </c>
      <c r="GD330">
        <v>2.736976922406472</v>
      </c>
      <c r="GE330">
        <v>0</v>
      </c>
      <c r="GF330">
        <v>13.1546756097561</v>
      </c>
      <c r="GG330">
        <v>0.1460111498257564</v>
      </c>
      <c r="GH330">
        <v>0.01695982024306197</v>
      </c>
      <c r="GI330">
        <v>1</v>
      </c>
      <c r="GJ330">
        <v>1</v>
      </c>
      <c r="GK330">
        <v>2</v>
      </c>
      <c r="GL330" t="s">
        <v>439</v>
      </c>
      <c r="GM330">
        <v>3.09966</v>
      </c>
      <c r="GN330">
        <v>2.7581</v>
      </c>
      <c r="GO330">
        <v>0.0266144</v>
      </c>
      <c r="GP330">
        <v>0.0236782</v>
      </c>
      <c r="GQ330">
        <v>0.102124</v>
      </c>
      <c r="GR330">
        <v>0.0510233</v>
      </c>
      <c r="GS330">
        <v>24975.7</v>
      </c>
      <c r="GT330">
        <v>24656.6</v>
      </c>
      <c r="GU330">
        <v>26215</v>
      </c>
      <c r="GV330">
        <v>25606.7</v>
      </c>
      <c r="GW330">
        <v>37755.8</v>
      </c>
      <c r="GX330">
        <v>36857.2</v>
      </c>
      <c r="GY330">
        <v>45831.1</v>
      </c>
      <c r="GZ330">
        <v>42031.3</v>
      </c>
      <c r="HA330">
        <v>1.86467</v>
      </c>
      <c r="HB330">
        <v>1.7447</v>
      </c>
      <c r="HC330">
        <v>-0.0424497</v>
      </c>
      <c r="HD330">
        <v>0</v>
      </c>
      <c r="HE330">
        <v>28.655</v>
      </c>
      <c r="HF330">
        <v>999.9</v>
      </c>
      <c r="HG330">
        <v>30.7</v>
      </c>
      <c r="HH330">
        <v>43.7</v>
      </c>
      <c r="HI330">
        <v>30.5094</v>
      </c>
      <c r="HJ330">
        <v>62.0746</v>
      </c>
      <c r="HK330">
        <v>28.4215</v>
      </c>
      <c r="HL330">
        <v>1</v>
      </c>
      <c r="HM330">
        <v>0.353567</v>
      </c>
      <c r="HN330">
        <v>2.39271</v>
      </c>
      <c r="HO330">
        <v>20.2883</v>
      </c>
      <c r="HP330">
        <v>5.2113</v>
      </c>
      <c r="HQ330">
        <v>11.98</v>
      </c>
      <c r="HR330">
        <v>4.96295</v>
      </c>
      <c r="HS330">
        <v>3.2739</v>
      </c>
      <c r="HT330">
        <v>9999</v>
      </c>
      <c r="HU330">
        <v>9999</v>
      </c>
      <c r="HV330">
        <v>9999</v>
      </c>
      <c r="HW330">
        <v>59.3</v>
      </c>
      <c r="HX330">
        <v>1.86401</v>
      </c>
      <c r="HY330">
        <v>1.8602</v>
      </c>
      <c r="HZ330">
        <v>1.85856</v>
      </c>
      <c r="IA330">
        <v>1.85989</v>
      </c>
      <c r="IB330">
        <v>1.85989</v>
      </c>
      <c r="IC330">
        <v>1.85852</v>
      </c>
      <c r="ID330">
        <v>1.8576</v>
      </c>
      <c r="IE330">
        <v>1.85242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-0.863</v>
      </c>
      <c r="IT330">
        <v>-0.2451</v>
      </c>
      <c r="IU330">
        <v>-0.7885906718864093</v>
      </c>
      <c r="IV330">
        <v>-0.0007240741224296705</v>
      </c>
      <c r="IW330">
        <v>1.394155135453638E-07</v>
      </c>
      <c r="IX330">
        <v>-7.009397865246837E-11</v>
      </c>
      <c r="IY330">
        <v>-0.2677907096197649</v>
      </c>
      <c r="IZ330">
        <v>-0.01839738240005131</v>
      </c>
      <c r="JA330">
        <v>0.0009886339832832726</v>
      </c>
      <c r="JB330">
        <v>-4.895939666473346E-06</v>
      </c>
      <c r="JC330">
        <v>3</v>
      </c>
      <c r="JD330">
        <v>2018</v>
      </c>
      <c r="JE330">
        <v>1</v>
      </c>
      <c r="JF330">
        <v>26</v>
      </c>
      <c r="JG330">
        <v>15840.3</v>
      </c>
      <c r="JH330">
        <v>15840</v>
      </c>
      <c r="JI330">
        <v>0.335693</v>
      </c>
      <c r="JJ330">
        <v>2.73071</v>
      </c>
      <c r="JK330">
        <v>1.49658</v>
      </c>
      <c r="JL330">
        <v>2.38159</v>
      </c>
      <c r="JM330">
        <v>1.54785</v>
      </c>
      <c r="JN330">
        <v>2.36206</v>
      </c>
      <c r="JO330">
        <v>45.2904</v>
      </c>
      <c r="JP330">
        <v>15.3579</v>
      </c>
      <c r="JQ330">
        <v>18</v>
      </c>
      <c r="JR330">
        <v>498.423</v>
      </c>
      <c r="JS330">
        <v>436.728</v>
      </c>
      <c r="JT330">
        <v>25.6607</v>
      </c>
      <c r="JU330">
        <v>31.6584</v>
      </c>
      <c r="JV330">
        <v>30.0007</v>
      </c>
      <c r="JW330">
        <v>31.6215</v>
      </c>
      <c r="JX330">
        <v>31.5691</v>
      </c>
      <c r="JY330">
        <v>6.73507</v>
      </c>
      <c r="JZ330">
        <v>61.978</v>
      </c>
      <c r="KA330">
        <v>0</v>
      </c>
      <c r="KB330">
        <v>25.6851</v>
      </c>
      <c r="KC330">
        <v>65.5733</v>
      </c>
      <c r="KD330">
        <v>8.57368</v>
      </c>
      <c r="KE330">
        <v>100.163</v>
      </c>
      <c r="KF330">
        <v>99.94540000000001</v>
      </c>
    </row>
    <row r="331" spans="1:292">
      <c r="A331">
        <v>311</v>
      </c>
      <c r="B331">
        <v>1686158477.5</v>
      </c>
      <c r="C331">
        <v>9226.5</v>
      </c>
      <c r="D331" t="s">
        <v>1060</v>
      </c>
      <c r="E331" t="s">
        <v>1061</v>
      </c>
      <c r="F331">
        <v>5</v>
      </c>
      <c r="G331" t="s">
        <v>1017</v>
      </c>
      <c r="H331">
        <v>1686158469.714286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86.59059707251316</v>
      </c>
      <c r="AJ331">
        <v>93.19368727272727</v>
      </c>
      <c r="AK331">
        <v>-2.930720037605644</v>
      </c>
      <c r="AL331">
        <v>66.85819087253802</v>
      </c>
      <c r="AM331">
        <f>(AO331 - AN331 + DX331*1E3/(8.314*(DZ331+273.15)) * AQ331/DW331 * AP331) * DW331/(100*DK331) * 1000/(1000 - AO331)</f>
        <v>0</v>
      </c>
      <c r="AN331">
        <v>8.584812220160458</v>
      </c>
      <c r="AO331">
        <v>21.7871290909091</v>
      </c>
      <c r="AP331">
        <v>-0.006305831850235294</v>
      </c>
      <c r="AQ331">
        <v>99.88025367778685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6</v>
      </c>
      <c r="DL331">
        <v>0.5</v>
      </c>
      <c r="DM331" t="s">
        <v>430</v>
      </c>
      <c r="DN331">
        <v>2</v>
      </c>
      <c r="DO331" t="b">
        <v>1</v>
      </c>
      <c r="DP331">
        <v>1686158469.714286</v>
      </c>
      <c r="DQ331">
        <v>111.9886571428572</v>
      </c>
      <c r="DR331">
        <v>102.0839</v>
      </c>
      <c r="DS331">
        <v>21.81887857142857</v>
      </c>
      <c r="DT331">
        <v>8.6355775</v>
      </c>
      <c r="DU331">
        <v>112.8573035714286</v>
      </c>
      <c r="DV331">
        <v>22.06389999999999</v>
      </c>
      <c r="DW331">
        <v>500.02975</v>
      </c>
      <c r="DX331">
        <v>90.66485357142857</v>
      </c>
      <c r="DY331">
        <v>0.1001857928571429</v>
      </c>
      <c r="DZ331">
        <v>28.6484</v>
      </c>
      <c r="EA331">
        <v>27.96413571428571</v>
      </c>
      <c r="EB331">
        <v>999.9000000000002</v>
      </c>
      <c r="EC331">
        <v>0</v>
      </c>
      <c r="ED331">
        <v>0</v>
      </c>
      <c r="EE331">
        <v>9992.208571428573</v>
      </c>
      <c r="EF331">
        <v>0</v>
      </c>
      <c r="EG331">
        <v>1695.098571428572</v>
      </c>
      <c r="EH331">
        <v>9.904796071428573</v>
      </c>
      <c r="EI331">
        <v>114.4868214285714</v>
      </c>
      <c r="EJ331">
        <v>102.9736</v>
      </c>
      <c r="EK331">
        <v>13.18329285714286</v>
      </c>
      <c r="EL331">
        <v>102.0839</v>
      </c>
      <c r="EM331">
        <v>8.6355775</v>
      </c>
      <c r="EN331">
        <v>1.978205</v>
      </c>
      <c r="EO331">
        <v>0.7829432499999999</v>
      </c>
      <c r="EP331">
        <v>17.27094642857143</v>
      </c>
      <c r="EQ331">
        <v>3.401656071428572</v>
      </c>
      <c r="ER331">
        <v>2000.042142857143</v>
      </c>
      <c r="ES331">
        <v>0.9799947500000001</v>
      </c>
      <c r="ET331">
        <v>0.020005225</v>
      </c>
      <c r="EU331">
        <v>0</v>
      </c>
      <c r="EV331">
        <v>921.5236785714285</v>
      </c>
      <c r="EW331">
        <v>5.00078</v>
      </c>
      <c r="EX331">
        <v>25656.20357142857</v>
      </c>
      <c r="EY331">
        <v>16379.95714285714</v>
      </c>
      <c r="EZ331">
        <v>42.05324999999998</v>
      </c>
      <c r="FA331">
        <v>44.18485714285713</v>
      </c>
      <c r="FB331">
        <v>42.33010714285713</v>
      </c>
      <c r="FC331">
        <v>43.24310714285713</v>
      </c>
      <c r="FD331">
        <v>43.15821428571427</v>
      </c>
      <c r="FE331">
        <v>1955.130714285715</v>
      </c>
      <c r="FF331">
        <v>39.91107142857143</v>
      </c>
      <c r="FG331">
        <v>0</v>
      </c>
      <c r="FH331">
        <v>1686158470.9</v>
      </c>
      <c r="FI331">
        <v>0</v>
      </c>
      <c r="FJ331">
        <v>921.6864615384616</v>
      </c>
      <c r="FK331">
        <v>28.36813674917771</v>
      </c>
      <c r="FL331">
        <v>14822.51625134937</v>
      </c>
      <c r="FM331">
        <v>25759</v>
      </c>
      <c r="FN331">
        <v>15</v>
      </c>
      <c r="FO331">
        <v>0</v>
      </c>
      <c r="FP331" t="s">
        <v>431</v>
      </c>
      <c r="FQ331">
        <v>1685208052.5</v>
      </c>
      <c r="FR331">
        <v>1685208070</v>
      </c>
      <c r="FS331">
        <v>0</v>
      </c>
      <c r="FT331">
        <v>0.013</v>
      </c>
      <c r="FU331">
        <v>-0.005</v>
      </c>
      <c r="FV331">
        <v>-0.464</v>
      </c>
      <c r="FW331">
        <v>-0.401</v>
      </c>
      <c r="FX331">
        <v>420</v>
      </c>
      <c r="FY331">
        <v>0</v>
      </c>
      <c r="FZ331">
        <v>0.03</v>
      </c>
      <c r="GA331">
        <v>0.02</v>
      </c>
      <c r="GB331">
        <v>8.75374175</v>
      </c>
      <c r="GC331">
        <v>28.26186900562852</v>
      </c>
      <c r="GD331">
        <v>2.71906580139934</v>
      </c>
      <c r="GE331">
        <v>0</v>
      </c>
      <c r="GF331">
        <v>13.1759575</v>
      </c>
      <c r="GG331">
        <v>0.201754221388348</v>
      </c>
      <c r="GH331">
        <v>0.02259182249731069</v>
      </c>
      <c r="GI331">
        <v>1</v>
      </c>
      <c r="GJ331">
        <v>1</v>
      </c>
      <c r="GK331">
        <v>2</v>
      </c>
      <c r="GL331" t="s">
        <v>439</v>
      </c>
      <c r="GM331">
        <v>3.09948</v>
      </c>
      <c r="GN331">
        <v>2.75814</v>
      </c>
      <c r="GO331">
        <v>0.0231593</v>
      </c>
      <c r="GP331">
        <v>0.0195846</v>
      </c>
      <c r="GQ331">
        <v>0.102031</v>
      </c>
      <c r="GR331">
        <v>0.050859</v>
      </c>
      <c r="GS331">
        <v>25063.8</v>
      </c>
      <c r="GT331">
        <v>24759.7</v>
      </c>
      <c r="GU331">
        <v>26214.6</v>
      </c>
      <c r="GV331">
        <v>25606.6</v>
      </c>
      <c r="GW331">
        <v>37758.8</v>
      </c>
      <c r="GX331">
        <v>36863.1</v>
      </c>
      <c r="GY331">
        <v>45830.4</v>
      </c>
      <c r="GZ331">
        <v>42031.3</v>
      </c>
      <c r="HA331">
        <v>1.86448</v>
      </c>
      <c r="HB331">
        <v>1.74465</v>
      </c>
      <c r="HC331">
        <v>-0.0416189</v>
      </c>
      <c r="HD331">
        <v>0</v>
      </c>
      <c r="HE331">
        <v>28.639</v>
      </c>
      <c r="HF331">
        <v>999.9</v>
      </c>
      <c r="HG331">
        <v>30.7</v>
      </c>
      <c r="HH331">
        <v>43.7</v>
      </c>
      <c r="HI331">
        <v>30.5105</v>
      </c>
      <c r="HJ331">
        <v>62.0546</v>
      </c>
      <c r="HK331">
        <v>28.6619</v>
      </c>
      <c r="HL331">
        <v>1</v>
      </c>
      <c r="HM331">
        <v>0.353918</v>
      </c>
      <c r="HN331">
        <v>2.34815</v>
      </c>
      <c r="HO331">
        <v>20.289</v>
      </c>
      <c r="HP331">
        <v>5.211</v>
      </c>
      <c r="HQ331">
        <v>11.98</v>
      </c>
      <c r="HR331">
        <v>4.9631</v>
      </c>
      <c r="HS331">
        <v>3.27408</v>
      </c>
      <c r="HT331">
        <v>9999</v>
      </c>
      <c r="HU331">
        <v>9999</v>
      </c>
      <c r="HV331">
        <v>9999</v>
      </c>
      <c r="HW331">
        <v>59.3</v>
      </c>
      <c r="HX331">
        <v>1.86401</v>
      </c>
      <c r="HY331">
        <v>1.8602</v>
      </c>
      <c r="HZ331">
        <v>1.85856</v>
      </c>
      <c r="IA331">
        <v>1.85989</v>
      </c>
      <c r="IB331">
        <v>1.85989</v>
      </c>
      <c r="IC331">
        <v>1.85852</v>
      </c>
      <c r="ID331">
        <v>1.8576</v>
      </c>
      <c r="IE331">
        <v>1.85242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-0.853</v>
      </c>
      <c r="IT331">
        <v>-0.2457</v>
      </c>
      <c r="IU331">
        <v>-0.7885906718864093</v>
      </c>
      <c r="IV331">
        <v>-0.0007240741224296705</v>
      </c>
      <c r="IW331">
        <v>1.394155135453638E-07</v>
      </c>
      <c r="IX331">
        <v>-7.009397865246837E-11</v>
      </c>
      <c r="IY331">
        <v>-0.2677907096197649</v>
      </c>
      <c r="IZ331">
        <v>-0.01839738240005131</v>
      </c>
      <c r="JA331">
        <v>0.0009886339832832726</v>
      </c>
      <c r="JB331">
        <v>-4.895939666473346E-06</v>
      </c>
      <c r="JC331">
        <v>3</v>
      </c>
      <c r="JD331">
        <v>2018</v>
      </c>
      <c r="JE331">
        <v>1</v>
      </c>
      <c r="JF331">
        <v>26</v>
      </c>
      <c r="JG331">
        <v>15840.4</v>
      </c>
      <c r="JH331">
        <v>15840.1</v>
      </c>
      <c r="JI331">
        <v>0.29541</v>
      </c>
      <c r="JJ331">
        <v>2.71973</v>
      </c>
      <c r="JK331">
        <v>1.49658</v>
      </c>
      <c r="JL331">
        <v>2.38281</v>
      </c>
      <c r="JM331">
        <v>1.54907</v>
      </c>
      <c r="JN331">
        <v>2.46704</v>
      </c>
      <c r="JO331">
        <v>45.2904</v>
      </c>
      <c r="JP331">
        <v>15.3754</v>
      </c>
      <c r="JQ331">
        <v>18</v>
      </c>
      <c r="JR331">
        <v>498.348</v>
      </c>
      <c r="JS331">
        <v>436.731</v>
      </c>
      <c r="JT331">
        <v>25.6838</v>
      </c>
      <c r="JU331">
        <v>31.6647</v>
      </c>
      <c r="JV331">
        <v>30.0005</v>
      </c>
      <c r="JW331">
        <v>31.6277</v>
      </c>
      <c r="JX331">
        <v>31.5739</v>
      </c>
      <c r="JY331">
        <v>5.95116</v>
      </c>
      <c r="JZ331">
        <v>61.978</v>
      </c>
      <c r="KA331">
        <v>0</v>
      </c>
      <c r="KB331">
        <v>25.7114</v>
      </c>
      <c r="KC331">
        <v>52.2081</v>
      </c>
      <c r="KD331">
        <v>8.578519999999999</v>
      </c>
      <c r="KE331">
        <v>100.162</v>
      </c>
      <c r="KF331">
        <v>99.9451</v>
      </c>
    </row>
    <row r="332" spans="1:292">
      <c r="A332">
        <v>312</v>
      </c>
      <c r="B332">
        <v>1686158482.5</v>
      </c>
      <c r="C332">
        <v>9231.5</v>
      </c>
      <c r="D332" t="s">
        <v>1062</v>
      </c>
      <c r="E332" t="s">
        <v>1063</v>
      </c>
      <c r="F332">
        <v>5</v>
      </c>
      <c r="G332" t="s">
        <v>1017</v>
      </c>
      <c r="H332">
        <v>1686158475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69.76859636656795</v>
      </c>
      <c r="AJ332">
        <v>78.56365575757572</v>
      </c>
      <c r="AK332">
        <v>-2.924485069637173</v>
      </c>
      <c r="AL332">
        <v>66.85819087253802</v>
      </c>
      <c r="AM332">
        <f>(AO332 - AN332 + DX332*1E3/(8.314*(DZ332+273.15)) * AQ332/DW332 * AP332) * DW332/(100*DK332) * 1000/(1000 - AO332)</f>
        <v>0</v>
      </c>
      <c r="AN332">
        <v>8.577224910097639</v>
      </c>
      <c r="AO332">
        <v>21.77328424242423</v>
      </c>
      <c r="AP332">
        <v>-0.0007633523945993418</v>
      </c>
      <c r="AQ332">
        <v>99.88025367778685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6</v>
      </c>
      <c r="DL332">
        <v>0.5</v>
      </c>
      <c r="DM332" t="s">
        <v>430</v>
      </c>
      <c r="DN332">
        <v>2</v>
      </c>
      <c r="DO332" t="b">
        <v>1</v>
      </c>
      <c r="DP332">
        <v>1686158475</v>
      </c>
      <c r="DQ332">
        <v>96.88538888888888</v>
      </c>
      <c r="DR332">
        <v>84.45882222222224</v>
      </c>
      <c r="DS332">
        <v>21.7990962962963</v>
      </c>
      <c r="DT332">
        <v>8.60480037037037</v>
      </c>
      <c r="DU332">
        <v>97.74348888888888</v>
      </c>
      <c r="DV332">
        <v>22.04446296296296</v>
      </c>
      <c r="DW332">
        <v>500.0170740740741</v>
      </c>
      <c r="DX332">
        <v>90.6648</v>
      </c>
      <c r="DY332">
        <v>0.1001184259259259</v>
      </c>
      <c r="DZ332">
        <v>28.64324814814815</v>
      </c>
      <c r="EA332">
        <v>27.96043333333334</v>
      </c>
      <c r="EB332">
        <v>999.9000000000001</v>
      </c>
      <c r="EC332">
        <v>0</v>
      </c>
      <c r="ED332">
        <v>0</v>
      </c>
      <c r="EE332">
        <v>9992.661851851852</v>
      </c>
      <c r="EF332">
        <v>0</v>
      </c>
      <c r="EG332">
        <v>1982.181851851851</v>
      </c>
      <c r="EH332">
        <v>12.42655259259259</v>
      </c>
      <c r="EI332">
        <v>99.0447111111111</v>
      </c>
      <c r="EJ332">
        <v>85.19235185185185</v>
      </c>
      <c r="EK332">
        <v>13.19428888888889</v>
      </c>
      <c r="EL332">
        <v>84.45882222222224</v>
      </c>
      <c r="EM332">
        <v>8.60480037037037</v>
      </c>
      <c r="EN332">
        <v>1.976410740740741</v>
      </c>
      <c r="EO332">
        <v>0.7801524444444444</v>
      </c>
      <c r="EP332">
        <v>17.2565962962963</v>
      </c>
      <c r="EQ332">
        <v>3.351114074074074</v>
      </c>
      <c r="ER332">
        <v>2000.043333333334</v>
      </c>
      <c r="ES332">
        <v>0.9799983703703703</v>
      </c>
      <c r="ET332">
        <v>0.02000144444444445</v>
      </c>
      <c r="EU332">
        <v>0</v>
      </c>
      <c r="EV332">
        <v>924.1564814814817</v>
      </c>
      <c r="EW332">
        <v>5.00078</v>
      </c>
      <c r="EX332">
        <v>27107.6111111111</v>
      </c>
      <c r="EY332">
        <v>16379.99629629629</v>
      </c>
      <c r="EZ332">
        <v>42.08081481481481</v>
      </c>
      <c r="FA332">
        <v>44.20333333333333</v>
      </c>
      <c r="FB332">
        <v>42.30537037037037</v>
      </c>
      <c r="FC332">
        <v>43.25444444444445</v>
      </c>
      <c r="FD332">
        <v>43.26833333333333</v>
      </c>
      <c r="FE332">
        <v>1955.138518518519</v>
      </c>
      <c r="FF332">
        <v>39.90444444444444</v>
      </c>
      <c r="FG332">
        <v>0</v>
      </c>
      <c r="FH332">
        <v>1686158475.7</v>
      </c>
      <c r="FI332">
        <v>0</v>
      </c>
      <c r="FJ332">
        <v>924.0988461538461</v>
      </c>
      <c r="FK332">
        <v>31.9983589904371</v>
      </c>
      <c r="FL332">
        <v>21961.44275290661</v>
      </c>
      <c r="FM332">
        <v>27068.66923076923</v>
      </c>
      <c r="FN332">
        <v>15</v>
      </c>
      <c r="FO332">
        <v>0</v>
      </c>
      <c r="FP332" t="s">
        <v>431</v>
      </c>
      <c r="FQ332">
        <v>1685208052.5</v>
      </c>
      <c r="FR332">
        <v>1685208070</v>
      </c>
      <c r="FS332">
        <v>0</v>
      </c>
      <c r="FT332">
        <v>0.013</v>
      </c>
      <c r="FU332">
        <v>-0.005</v>
      </c>
      <c r="FV332">
        <v>-0.464</v>
      </c>
      <c r="FW332">
        <v>-0.401</v>
      </c>
      <c r="FX332">
        <v>420</v>
      </c>
      <c r="FY332">
        <v>0</v>
      </c>
      <c r="FZ332">
        <v>0.03</v>
      </c>
      <c r="GA332">
        <v>0.02</v>
      </c>
      <c r="GB332">
        <v>11.1198905</v>
      </c>
      <c r="GC332">
        <v>28.73218806754219</v>
      </c>
      <c r="GD332">
        <v>2.764134091985182</v>
      </c>
      <c r="GE332">
        <v>0</v>
      </c>
      <c r="GF332">
        <v>13.1879875</v>
      </c>
      <c r="GG332">
        <v>0.1565054409005531</v>
      </c>
      <c r="GH332">
        <v>0.01930243750799365</v>
      </c>
      <c r="GI332">
        <v>1</v>
      </c>
      <c r="GJ332">
        <v>1</v>
      </c>
      <c r="GK332">
        <v>2</v>
      </c>
      <c r="GL332" t="s">
        <v>439</v>
      </c>
      <c r="GM332">
        <v>3.09943</v>
      </c>
      <c r="GN332">
        <v>2.75815</v>
      </c>
      <c r="GO332">
        <v>0.01964</v>
      </c>
      <c r="GP332">
        <v>0.0153834</v>
      </c>
      <c r="GQ332">
        <v>0.101995</v>
      </c>
      <c r="GR332">
        <v>0.0508424</v>
      </c>
      <c r="GS332">
        <v>25153.9</v>
      </c>
      <c r="GT332">
        <v>24865.4</v>
      </c>
      <c r="GU332">
        <v>26214.5</v>
      </c>
      <c r="GV332">
        <v>25606.3</v>
      </c>
      <c r="GW332">
        <v>37759.9</v>
      </c>
      <c r="GX332">
        <v>36863</v>
      </c>
      <c r="GY332">
        <v>45830.4</v>
      </c>
      <c r="GZ332">
        <v>42031</v>
      </c>
      <c r="HA332">
        <v>1.8642</v>
      </c>
      <c r="HB332">
        <v>1.74457</v>
      </c>
      <c r="HC332">
        <v>-0.0414141</v>
      </c>
      <c r="HD332">
        <v>0</v>
      </c>
      <c r="HE332">
        <v>28.6231</v>
      </c>
      <c r="HF332">
        <v>999.9</v>
      </c>
      <c r="HG332">
        <v>30.7</v>
      </c>
      <c r="HH332">
        <v>43.7</v>
      </c>
      <c r="HI332">
        <v>30.5087</v>
      </c>
      <c r="HJ332">
        <v>62.3346</v>
      </c>
      <c r="HK332">
        <v>28.5296</v>
      </c>
      <c r="HL332">
        <v>1</v>
      </c>
      <c r="HM332">
        <v>0.354423</v>
      </c>
      <c r="HN332">
        <v>2.31492</v>
      </c>
      <c r="HO332">
        <v>20.2891</v>
      </c>
      <c r="HP332">
        <v>5.21115</v>
      </c>
      <c r="HQ332">
        <v>11.98</v>
      </c>
      <c r="HR332">
        <v>4.9632</v>
      </c>
      <c r="HS332">
        <v>3.274</v>
      </c>
      <c r="HT332">
        <v>9999</v>
      </c>
      <c r="HU332">
        <v>9999</v>
      </c>
      <c r="HV332">
        <v>9999</v>
      </c>
      <c r="HW332">
        <v>59.3</v>
      </c>
      <c r="HX332">
        <v>1.86401</v>
      </c>
      <c r="HY332">
        <v>1.8602</v>
      </c>
      <c r="HZ332">
        <v>1.85856</v>
      </c>
      <c r="IA332">
        <v>1.85989</v>
      </c>
      <c r="IB332">
        <v>1.85989</v>
      </c>
      <c r="IC332">
        <v>1.85852</v>
      </c>
      <c r="ID332">
        <v>1.8576</v>
      </c>
      <c r="IE332">
        <v>1.85242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-0.843</v>
      </c>
      <c r="IT332">
        <v>-0.2458</v>
      </c>
      <c r="IU332">
        <v>-0.7885906718864093</v>
      </c>
      <c r="IV332">
        <v>-0.0007240741224296705</v>
      </c>
      <c r="IW332">
        <v>1.394155135453638E-07</v>
      </c>
      <c r="IX332">
        <v>-7.009397865246837E-11</v>
      </c>
      <c r="IY332">
        <v>-0.2677907096197649</v>
      </c>
      <c r="IZ332">
        <v>-0.01839738240005131</v>
      </c>
      <c r="JA332">
        <v>0.0009886339832832726</v>
      </c>
      <c r="JB332">
        <v>-4.895939666473346E-06</v>
      </c>
      <c r="JC332">
        <v>3</v>
      </c>
      <c r="JD332">
        <v>2018</v>
      </c>
      <c r="JE332">
        <v>1</v>
      </c>
      <c r="JF332">
        <v>26</v>
      </c>
      <c r="JG332">
        <v>15840.5</v>
      </c>
      <c r="JH332">
        <v>15840.2</v>
      </c>
      <c r="JI332">
        <v>0.252686</v>
      </c>
      <c r="JJ332">
        <v>2.74048</v>
      </c>
      <c r="JK332">
        <v>1.49658</v>
      </c>
      <c r="JL332">
        <v>2.38281</v>
      </c>
      <c r="JM332">
        <v>1.54785</v>
      </c>
      <c r="JN332">
        <v>2.38525</v>
      </c>
      <c r="JO332">
        <v>45.2904</v>
      </c>
      <c r="JP332">
        <v>15.3579</v>
      </c>
      <c r="JQ332">
        <v>18</v>
      </c>
      <c r="JR332">
        <v>498.225</v>
      </c>
      <c r="JS332">
        <v>436.723</v>
      </c>
      <c r="JT332">
        <v>25.71</v>
      </c>
      <c r="JU332">
        <v>31.671</v>
      </c>
      <c r="JV332">
        <v>30.0005</v>
      </c>
      <c r="JW332">
        <v>31.6337</v>
      </c>
      <c r="JX332">
        <v>31.5794</v>
      </c>
      <c r="JY332">
        <v>5.09215</v>
      </c>
      <c r="JZ332">
        <v>61.978</v>
      </c>
      <c r="KA332">
        <v>0</v>
      </c>
      <c r="KB332">
        <v>25.7418</v>
      </c>
      <c r="KC332">
        <v>32.1722</v>
      </c>
      <c r="KD332">
        <v>8.582100000000001</v>
      </c>
      <c r="KE332">
        <v>100.161</v>
      </c>
      <c r="KF332">
        <v>99.9443</v>
      </c>
    </row>
    <row r="333" spans="1:292">
      <c r="A333">
        <v>313</v>
      </c>
      <c r="B333">
        <v>1686158579.5</v>
      </c>
      <c r="C333">
        <v>9328.5</v>
      </c>
      <c r="D333" t="s">
        <v>1064</v>
      </c>
      <c r="E333" t="s">
        <v>1065</v>
      </c>
      <c r="F333">
        <v>5</v>
      </c>
      <c r="G333" t="s">
        <v>1017</v>
      </c>
      <c r="H333">
        <v>1686158571.5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423.6330678868445</v>
      </c>
      <c r="AJ333">
        <v>377.7588363636361</v>
      </c>
      <c r="AK333">
        <v>-0.02993250932686337</v>
      </c>
      <c r="AL333">
        <v>66.85819087253802</v>
      </c>
      <c r="AM333">
        <f>(AO333 - AN333 + DX333*1E3/(8.314*(DZ333+273.15)) * AQ333/DW333 * AP333) * DW333/(100*DK333) * 1000/(1000 - AO333)</f>
        <v>0</v>
      </c>
      <c r="AN333">
        <v>8.519314545701139</v>
      </c>
      <c r="AO333">
        <v>21.90615999999999</v>
      </c>
      <c r="AP333">
        <v>0.006767952702947473</v>
      </c>
      <c r="AQ333">
        <v>99.88025367778685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6</v>
      </c>
      <c r="DL333">
        <v>0.5</v>
      </c>
      <c r="DM333" t="s">
        <v>430</v>
      </c>
      <c r="DN333">
        <v>2</v>
      </c>
      <c r="DO333" t="b">
        <v>1</v>
      </c>
      <c r="DP333">
        <v>1686158571.5</v>
      </c>
      <c r="DQ333">
        <v>369.6191612903226</v>
      </c>
      <c r="DR333">
        <v>419.9976451612903</v>
      </c>
      <c r="DS333">
        <v>21.86509677419355</v>
      </c>
      <c r="DT333">
        <v>8.52147193548387</v>
      </c>
      <c r="DU333">
        <v>370.6605483870967</v>
      </c>
      <c r="DV333">
        <v>22.10928709677419</v>
      </c>
      <c r="DW333">
        <v>499.9851612903226</v>
      </c>
      <c r="DX333">
        <v>90.66298709677419</v>
      </c>
      <c r="DY333">
        <v>0.09993318709677421</v>
      </c>
      <c r="DZ333">
        <v>28.82951935483871</v>
      </c>
      <c r="EA333">
        <v>27.98407741935484</v>
      </c>
      <c r="EB333">
        <v>999.9000000000003</v>
      </c>
      <c r="EC333">
        <v>0</v>
      </c>
      <c r="ED333">
        <v>0</v>
      </c>
      <c r="EE333">
        <v>9999.84935483871</v>
      </c>
      <c r="EF333">
        <v>0</v>
      </c>
      <c r="EG333">
        <v>2059.691935483871</v>
      </c>
      <c r="EH333">
        <v>-50.37844516129032</v>
      </c>
      <c r="EI333">
        <v>377.8815161290323</v>
      </c>
      <c r="EJ333">
        <v>423.6072903225807</v>
      </c>
      <c r="EK333">
        <v>13.34362258064516</v>
      </c>
      <c r="EL333">
        <v>419.9976451612903</v>
      </c>
      <c r="EM333">
        <v>8.52147193548387</v>
      </c>
      <c r="EN333">
        <v>1.982354516129032</v>
      </c>
      <c r="EO333">
        <v>0.7725820967741936</v>
      </c>
      <c r="EP333">
        <v>17.30408709677419</v>
      </c>
      <c r="EQ333">
        <v>3.213273870967742</v>
      </c>
      <c r="ER333">
        <v>1999.981935483871</v>
      </c>
      <c r="ES333">
        <v>0.9799938387096775</v>
      </c>
      <c r="ET333">
        <v>0.02000612903225807</v>
      </c>
      <c r="EU333">
        <v>0</v>
      </c>
      <c r="EV333">
        <v>952.9807096774193</v>
      </c>
      <c r="EW333">
        <v>5.000779999999999</v>
      </c>
      <c r="EX333">
        <v>26958.1064516129</v>
      </c>
      <c r="EY333">
        <v>16379.44838709677</v>
      </c>
      <c r="EZ333">
        <v>42.17106451612901</v>
      </c>
      <c r="FA333">
        <v>44.19106451612901</v>
      </c>
      <c r="FB333">
        <v>42.56632258064516</v>
      </c>
      <c r="FC333">
        <v>43.29616129032257</v>
      </c>
      <c r="FD333">
        <v>43.30619354838709</v>
      </c>
      <c r="FE333">
        <v>1955.069354838709</v>
      </c>
      <c r="FF333">
        <v>39.90903225806453</v>
      </c>
      <c r="FG333">
        <v>0</v>
      </c>
      <c r="FH333">
        <v>1686158572.9</v>
      </c>
      <c r="FI333">
        <v>0</v>
      </c>
      <c r="FJ333">
        <v>953.1045384615385</v>
      </c>
      <c r="FK333">
        <v>14.17777778569145</v>
      </c>
      <c r="FL333">
        <v>-5049.788032781671</v>
      </c>
      <c r="FM333">
        <v>26894.95</v>
      </c>
      <c r="FN333">
        <v>15</v>
      </c>
      <c r="FO333">
        <v>0</v>
      </c>
      <c r="FP333" t="s">
        <v>431</v>
      </c>
      <c r="FQ333">
        <v>1685208052.5</v>
      </c>
      <c r="FR333">
        <v>1685208070</v>
      </c>
      <c r="FS333">
        <v>0</v>
      </c>
      <c r="FT333">
        <v>0.013</v>
      </c>
      <c r="FU333">
        <v>-0.005</v>
      </c>
      <c r="FV333">
        <v>-0.464</v>
      </c>
      <c r="FW333">
        <v>-0.401</v>
      </c>
      <c r="FX333">
        <v>420</v>
      </c>
      <c r="FY333">
        <v>0</v>
      </c>
      <c r="FZ333">
        <v>0.03</v>
      </c>
      <c r="GA333">
        <v>0.02</v>
      </c>
      <c r="GB333">
        <v>-50.3387625</v>
      </c>
      <c r="GC333">
        <v>-0.9208649155720218</v>
      </c>
      <c r="GD333">
        <v>0.09741272680584442</v>
      </c>
      <c r="GE333">
        <v>0</v>
      </c>
      <c r="GF333">
        <v>13.33096</v>
      </c>
      <c r="GG333">
        <v>0.3341898686678941</v>
      </c>
      <c r="GH333">
        <v>0.03221883610560761</v>
      </c>
      <c r="GI333">
        <v>1</v>
      </c>
      <c r="GJ333">
        <v>1</v>
      </c>
      <c r="GK333">
        <v>2</v>
      </c>
      <c r="GL333" t="s">
        <v>439</v>
      </c>
      <c r="GM333">
        <v>3.09928</v>
      </c>
      <c r="GN333">
        <v>2.75807</v>
      </c>
      <c r="GO333">
        <v>0.07954899999999999</v>
      </c>
      <c r="GP333">
        <v>0.08750280000000001</v>
      </c>
      <c r="GQ333">
        <v>0.102401</v>
      </c>
      <c r="GR333">
        <v>0.0505633</v>
      </c>
      <c r="GS333">
        <v>23615</v>
      </c>
      <c r="GT333">
        <v>23042.5</v>
      </c>
      <c r="GU333">
        <v>26211.6</v>
      </c>
      <c r="GV333">
        <v>25603.4</v>
      </c>
      <c r="GW333">
        <v>37746.3</v>
      </c>
      <c r="GX333">
        <v>36879.3</v>
      </c>
      <c r="GY333">
        <v>45825.6</v>
      </c>
      <c r="GZ333">
        <v>42028</v>
      </c>
      <c r="HA333">
        <v>1.8637</v>
      </c>
      <c r="HB333">
        <v>1.7444</v>
      </c>
      <c r="HC333">
        <v>-0.0245385</v>
      </c>
      <c r="HD333">
        <v>0</v>
      </c>
      <c r="HE333">
        <v>28.4191</v>
      </c>
      <c r="HF333">
        <v>999.9</v>
      </c>
      <c r="HG333">
        <v>30.6</v>
      </c>
      <c r="HH333">
        <v>43.8</v>
      </c>
      <c r="HI333">
        <v>30.5716</v>
      </c>
      <c r="HJ333">
        <v>61.5146</v>
      </c>
      <c r="HK333">
        <v>28.5457</v>
      </c>
      <c r="HL333">
        <v>1</v>
      </c>
      <c r="HM333">
        <v>0.356961</v>
      </c>
      <c r="HN333">
        <v>1.56869</v>
      </c>
      <c r="HO333">
        <v>20.2982</v>
      </c>
      <c r="HP333">
        <v>5.2137</v>
      </c>
      <c r="HQ333">
        <v>11.98</v>
      </c>
      <c r="HR333">
        <v>4.96365</v>
      </c>
      <c r="HS333">
        <v>3.27438</v>
      </c>
      <c r="HT333">
        <v>9999</v>
      </c>
      <c r="HU333">
        <v>9999</v>
      </c>
      <c r="HV333">
        <v>9999</v>
      </c>
      <c r="HW333">
        <v>59.4</v>
      </c>
      <c r="HX333">
        <v>1.86401</v>
      </c>
      <c r="HY333">
        <v>1.8602</v>
      </c>
      <c r="HZ333">
        <v>1.85854</v>
      </c>
      <c r="IA333">
        <v>1.8599</v>
      </c>
      <c r="IB333">
        <v>1.85989</v>
      </c>
      <c r="IC333">
        <v>1.85852</v>
      </c>
      <c r="ID333">
        <v>1.8576</v>
      </c>
      <c r="IE333">
        <v>1.85242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-1.041</v>
      </c>
      <c r="IT333">
        <v>-0.2434</v>
      </c>
      <c r="IU333">
        <v>-0.7885906718864093</v>
      </c>
      <c r="IV333">
        <v>-0.0007240741224296705</v>
      </c>
      <c r="IW333">
        <v>1.394155135453638E-07</v>
      </c>
      <c r="IX333">
        <v>-7.009397865246837E-11</v>
      </c>
      <c r="IY333">
        <v>-0.2677907096197649</v>
      </c>
      <c r="IZ333">
        <v>-0.01839738240005131</v>
      </c>
      <c r="JA333">
        <v>0.0009886339832832726</v>
      </c>
      <c r="JB333">
        <v>-4.895939666473346E-06</v>
      </c>
      <c r="JC333">
        <v>3</v>
      </c>
      <c r="JD333">
        <v>2018</v>
      </c>
      <c r="JE333">
        <v>1</v>
      </c>
      <c r="JF333">
        <v>26</v>
      </c>
      <c r="JG333">
        <v>15842.1</v>
      </c>
      <c r="JH333">
        <v>15841.8</v>
      </c>
      <c r="JI333">
        <v>1.13159</v>
      </c>
      <c r="JJ333">
        <v>2.69653</v>
      </c>
      <c r="JK333">
        <v>1.49658</v>
      </c>
      <c r="JL333">
        <v>2.38159</v>
      </c>
      <c r="JM333">
        <v>1.54785</v>
      </c>
      <c r="JN333">
        <v>2.36694</v>
      </c>
      <c r="JO333">
        <v>45.4043</v>
      </c>
      <c r="JP333">
        <v>15.3491</v>
      </c>
      <c r="JQ333">
        <v>18</v>
      </c>
      <c r="JR333">
        <v>498.482</v>
      </c>
      <c r="JS333">
        <v>437.078</v>
      </c>
      <c r="JT333">
        <v>26.7472</v>
      </c>
      <c r="JU333">
        <v>31.7405</v>
      </c>
      <c r="JV333">
        <v>30.0002</v>
      </c>
      <c r="JW333">
        <v>31.7088</v>
      </c>
      <c r="JX333">
        <v>31.6459</v>
      </c>
      <c r="JY333">
        <v>22.8408</v>
      </c>
      <c r="JZ333">
        <v>61.9818</v>
      </c>
      <c r="KA333">
        <v>0</v>
      </c>
      <c r="KB333">
        <v>26.7358</v>
      </c>
      <c r="KC333">
        <v>426.67</v>
      </c>
      <c r="KD333">
        <v>8.55664</v>
      </c>
      <c r="KE333">
        <v>100.151</v>
      </c>
      <c r="KF333">
        <v>99.9357</v>
      </c>
    </row>
    <row r="334" spans="1:292">
      <c r="A334">
        <v>314</v>
      </c>
      <c r="B334">
        <v>1686158584.5</v>
      </c>
      <c r="C334">
        <v>9333.5</v>
      </c>
      <c r="D334" t="s">
        <v>1066</v>
      </c>
      <c r="E334" t="s">
        <v>1067</v>
      </c>
      <c r="F334">
        <v>5</v>
      </c>
      <c r="G334" t="s">
        <v>1017</v>
      </c>
      <c r="H334">
        <v>1686158576.655172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423.613931931062</v>
      </c>
      <c r="AJ334">
        <v>377.7048303030303</v>
      </c>
      <c r="AK334">
        <v>-0.007647098306810271</v>
      </c>
      <c r="AL334">
        <v>66.85819087253802</v>
      </c>
      <c r="AM334">
        <f>(AO334 - AN334 + DX334*1E3/(8.314*(DZ334+273.15)) * AQ334/DW334 * AP334) * DW334/(100*DK334) * 1000/(1000 - AO334)</f>
        <v>0</v>
      </c>
      <c r="AN334">
        <v>8.516800705010644</v>
      </c>
      <c r="AO334">
        <v>21.92748484848483</v>
      </c>
      <c r="AP334">
        <v>0.001642194091920744</v>
      </c>
      <c r="AQ334">
        <v>99.88025367778685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6</v>
      </c>
      <c r="DL334">
        <v>0.5</v>
      </c>
      <c r="DM334" t="s">
        <v>430</v>
      </c>
      <c r="DN334">
        <v>2</v>
      </c>
      <c r="DO334" t="b">
        <v>1</v>
      </c>
      <c r="DP334">
        <v>1686158576.655172</v>
      </c>
      <c r="DQ334">
        <v>369.5371379310346</v>
      </c>
      <c r="DR334">
        <v>420.1345517241379</v>
      </c>
      <c r="DS334">
        <v>21.89163103448276</v>
      </c>
      <c r="DT334">
        <v>8.519703448275861</v>
      </c>
      <c r="DU334">
        <v>370.5783793103448</v>
      </c>
      <c r="DV334">
        <v>22.13534137931034</v>
      </c>
      <c r="DW334">
        <v>500.0010344827587</v>
      </c>
      <c r="DX334">
        <v>90.66201379310344</v>
      </c>
      <c r="DY334">
        <v>0.09999405862068966</v>
      </c>
      <c r="DZ334">
        <v>28.85523793103448</v>
      </c>
      <c r="EA334">
        <v>28.00512068965518</v>
      </c>
      <c r="EB334">
        <v>999.9000000000002</v>
      </c>
      <c r="EC334">
        <v>0</v>
      </c>
      <c r="ED334">
        <v>0</v>
      </c>
      <c r="EE334">
        <v>10001.0924137931</v>
      </c>
      <c r="EF334">
        <v>0</v>
      </c>
      <c r="EG334">
        <v>1929.905862068965</v>
      </c>
      <c r="EH334">
        <v>-50.59736896551724</v>
      </c>
      <c r="EI334">
        <v>377.8078965517241</v>
      </c>
      <c r="EJ334">
        <v>423.7444827586207</v>
      </c>
      <c r="EK334">
        <v>13.37192413793103</v>
      </c>
      <c r="EL334">
        <v>420.1345517241379</v>
      </c>
      <c r="EM334">
        <v>8.519703448275861</v>
      </c>
      <c r="EN334">
        <v>1.984738620689655</v>
      </c>
      <c r="EO334">
        <v>0.7724135517241379</v>
      </c>
      <c r="EP334">
        <v>17.32310344827587</v>
      </c>
      <c r="EQ334">
        <v>3.210187586206897</v>
      </c>
      <c r="ER334">
        <v>1999.996206896551</v>
      </c>
      <c r="ES334">
        <v>0.9799933103448276</v>
      </c>
      <c r="ET334">
        <v>0.02000667931034483</v>
      </c>
      <c r="EU334">
        <v>0</v>
      </c>
      <c r="EV334">
        <v>954.0480689655174</v>
      </c>
      <c r="EW334">
        <v>5.00078</v>
      </c>
      <c r="EX334">
        <v>26635.55172413793</v>
      </c>
      <c r="EY334">
        <v>16379.55172413793</v>
      </c>
      <c r="EZ334">
        <v>42.17210344827585</v>
      </c>
      <c r="FA334">
        <v>44.19134482758619</v>
      </c>
      <c r="FB334">
        <v>42.57741379310344</v>
      </c>
      <c r="FC334">
        <v>43.31006896551723</v>
      </c>
      <c r="FD334">
        <v>43.32727586206895</v>
      </c>
      <c r="FE334">
        <v>1955.083793103448</v>
      </c>
      <c r="FF334">
        <v>39.91</v>
      </c>
      <c r="FG334">
        <v>0</v>
      </c>
      <c r="FH334">
        <v>1686158577.7</v>
      </c>
      <c r="FI334">
        <v>0</v>
      </c>
      <c r="FJ334">
        <v>954.0930000000001</v>
      </c>
      <c r="FK334">
        <v>10.25921369302443</v>
      </c>
      <c r="FL334">
        <v>-3924.557267683231</v>
      </c>
      <c r="FM334">
        <v>26630.38846153846</v>
      </c>
      <c r="FN334">
        <v>15</v>
      </c>
      <c r="FO334">
        <v>0</v>
      </c>
      <c r="FP334" t="s">
        <v>431</v>
      </c>
      <c r="FQ334">
        <v>1685208052.5</v>
      </c>
      <c r="FR334">
        <v>1685208070</v>
      </c>
      <c r="FS334">
        <v>0</v>
      </c>
      <c r="FT334">
        <v>0.013</v>
      </c>
      <c r="FU334">
        <v>-0.005</v>
      </c>
      <c r="FV334">
        <v>-0.464</v>
      </c>
      <c r="FW334">
        <v>-0.401</v>
      </c>
      <c r="FX334">
        <v>420</v>
      </c>
      <c r="FY334">
        <v>0</v>
      </c>
      <c r="FZ334">
        <v>0.03</v>
      </c>
      <c r="GA334">
        <v>0.02</v>
      </c>
      <c r="GB334">
        <v>-50.5261375</v>
      </c>
      <c r="GC334">
        <v>-2.607148592870623</v>
      </c>
      <c r="GD334">
        <v>0.3954815290803735</v>
      </c>
      <c r="GE334">
        <v>0</v>
      </c>
      <c r="GF334">
        <v>13.358555</v>
      </c>
      <c r="GG334">
        <v>0.3250514071294166</v>
      </c>
      <c r="GH334">
        <v>0.03133382317879516</v>
      </c>
      <c r="GI334">
        <v>1</v>
      </c>
      <c r="GJ334">
        <v>1</v>
      </c>
      <c r="GK334">
        <v>2</v>
      </c>
      <c r="GL334" t="s">
        <v>439</v>
      </c>
      <c r="GM334">
        <v>3.09949</v>
      </c>
      <c r="GN334">
        <v>2.75808</v>
      </c>
      <c r="GO334">
        <v>0.0795558</v>
      </c>
      <c r="GP334">
        <v>0.08790340000000001</v>
      </c>
      <c r="GQ334">
        <v>0.102472</v>
      </c>
      <c r="GR334">
        <v>0.0505555</v>
      </c>
      <c r="GS334">
        <v>23614.6</v>
      </c>
      <c r="GT334">
        <v>23032.1</v>
      </c>
      <c r="GU334">
        <v>26211.3</v>
      </c>
      <c r="GV334">
        <v>25603.1</v>
      </c>
      <c r="GW334">
        <v>37743.1</v>
      </c>
      <c r="GX334">
        <v>36879.3</v>
      </c>
      <c r="GY334">
        <v>45825.3</v>
      </c>
      <c r="GZ334">
        <v>42027.6</v>
      </c>
      <c r="HA334">
        <v>1.86385</v>
      </c>
      <c r="HB334">
        <v>1.74373</v>
      </c>
      <c r="HC334">
        <v>-0.0239834</v>
      </c>
      <c r="HD334">
        <v>0</v>
      </c>
      <c r="HE334">
        <v>28.4231</v>
      </c>
      <c r="HF334">
        <v>999.9</v>
      </c>
      <c r="HG334">
        <v>30.6</v>
      </c>
      <c r="HH334">
        <v>43.8</v>
      </c>
      <c r="HI334">
        <v>30.5742</v>
      </c>
      <c r="HJ334">
        <v>61.6147</v>
      </c>
      <c r="HK334">
        <v>28.6699</v>
      </c>
      <c r="HL334">
        <v>1</v>
      </c>
      <c r="HM334">
        <v>0.359466</v>
      </c>
      <c r="HN334">
        <v>3.363</v>
      </c>
      <c r="HO334">
        <v>20.2626</v>
      </c>
      <c r="HP334">
        <v>5.2119</v>
      </c>
      <c r="HQ334">
        <v>11.98</v>
      </c>
      <c r="HR334">
        <v>4.96325</v>
      </c>
      <c r="HS334">
        <v>3.27395</v>
      </c>
      <c r="HT334">
        <v>9999</v>
      </c>
      <c r="HU334">
        <v>9999</v>
      </c>
      <c r="HV334">
        <v>9999</v>
      </c>
      <c r="HW334">
        <v>59.4</v>
      </c>
      <c r="HX334">
        <v>1.86401</v>
      </c>
      <c r="HY334">
        <v>1.8602</v>
      </c>
      <c r="HZ334">
        <v>1.85855</v>
      </c>
      <c r="IA334">
        <v>1.8599</v>
      </c>
      <c r="IB334">
        <v>1.85989</v>
      </c>
      <c r="IC334">
        <v>1.85852</v>
      </c>
      <c r="ID334">
        <v>1.8576</v>
      </c>
      <c r="IE334">
        <v>1.85242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-1.041</v>
      </c>
      <c r="IT334">
        <v>-0.2431</v>
      </c>
      <c r="IU334">
        <v>-0.7885906718864093</v>
      </c>
      <c r="IV334">
        <v>-0.0007240741224296705</v>
      </c>
      <c r="IW334">
        <v>1.394155135453638E-07</v>
      </c>
      <c r="IX334">
        <v>-7.009397865246837E-11</v>
      </c>
      <c r="IY334">
        <v>-0.2677907096197649</v>
      </c>
      <c r="IZ334">
        <v>-0.01839738240005131</v>
      </c>
      <c r="JA334">
        <v>0.0009886339832832726</v>
      </c>
      <c r="JB334">
        <v>-4.895939666473346E-06</v>
      </c>
      <c r="JC334">
        <v>3</v>
      </c>
      <c r="JD334">
        <v>2018</v>
      </c>
      <c r="JE334">
        <v>1</v>
      </c>
      <c r="JF334">
        <v>26</v>
      </c>
      <c r="JG334">
        <v>15842.2</v>
      </c>
      <c r="JH334">
        <v>15841.9</v>
      </c>
      <c r="JI334">
        <v>1.15967</v>
      </c>
      <c r="JJ334">
        <v>2.68433</v>
      </c>
      <c r="JK334">
        <v>1.49658</v>
      </c>
      <c r="JL334">
        <v>2.38281</v>
      </c>
      <c r="JM334">
        <v>1.54785</v>
      </c>
      <c r="JN334">
        <v>2.46216</v>
      </c>
      <c r="JO334">
        <v>45.4043</v>
      </c>
      <c r="JP334">
        <v>15.3316</v>
      </c>
      <c r="JQ334">
        <v>18</v>
      </c>
      <c r="JR334">
        <v>498.587</v>
      </c>
      <c r="JS334">
        <v>436.687</v>
      </c>
      <c r="JT334">
        <v>26.6631</v>
      </c>
      <c r="JU334">
        <v>31.7407</v>
      </c>
      <c r="JV334">
        <v>30.0022</v>
      </c>
      <c r="JW334">
        <v>31.7107</v>
      </c>
      <c r="JX334">
        <v>31.6488</v>
      </c>
      <c r="JY334">
        <v>23.3517</v>
      </c>
      <c r="JZ334">
        <v>61.9818</v>
      </c>
      <c r="KA334">
        <v>0</v>
      </c>
      <c r="KB334">
        <v>26.1314</v>
      </c>
      <c r="KC334">
        <v>440.045</v>
      </c>
      <c r="KD334">
        <v>8.540010000000001</v>
      </c>
      <c r="KE334">
        <v>100.15</v>
      </c>
      <c r="KF334">
        <v>99.9346</v>
      </c>
    </row>
    <row r="335" spans="1:292">
      <c r="A335">
        <v>315</v>
      </c>
      <c r="B335">
        <v>1686158589.5</v>
      </c>
      <c r="C335">
        <v>9338.5</v>
      </c>
      <c r="D335" t="s">
        <v>1068</v>
      </c>
      <c r="E335" t="s">
        <v>1069</v>
      </c>
      <c r="F335">
        <v>5</v>
      </c>
      <c r="G335" t="s">
        <v>1017</v>
      </c>
      <c r="H335">
        <v>1686158581.732143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430.6126922613619</v>
      </c>
      <c r="AJ335">
        <v>380.7564181818182</v>
      </c>
      <c r="AK335">
        <v>0.75086618009187</v>
      </c>
      <c r="AL335">
        <v>66.85819087253802</v>
      </c>
      <c r="AM335">
        <f>(AO335 - AN335 + DX335*1E3/(8.314*(DZ335+273.15)) * AQ335/DW335 * AP335) * DW335/(100*DK335) * 1000/(1000 - AO335)</f>
        <v>0</v>
      </c>
      <c r="AN335">
        <v>8.517117224319009</v>
      </c>
      <c r="AO335">
        <v>21.9401406060606</v>
      </c>
      <c r="AP335">
        <v>0.0009607696373005463</v>
      </c>
      <c r="AQ335">
        <v>99.88025367778685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6</v>
      </c>
      <c r="DL335">
        <v>0.5</v>
      </c>
      <c r="DM335" t="s">
        <v>430</v>
      </c>
      <c r="DN335">
        <v>2</v>
      </c>
      <c r="DO335" t="b">
        <v>1</v>
      </c>
      <c r="DP335">
        <v>1686158581.732143</v>
      </c>
      <c r="DQ335">
        <v>369.9012142857142</v>
      </c>
      <c r="DR335">
        <v>422.7673928571429</v>
      </c>
      <c r="DS335">
        <v>21.91353928571429</v>
      </c>
      <c r="DT335">
        <v>8.517899285714286</v>
      </c>
      <c r="DU335">
        <v>370.9426071428571</v>
      </c>
      <c r="DV335">
        <v>22.15685714285715</v>
      </c>
      <c r="DW335">
        <v>499.9374285714285</v>
      </c>
      <c r="DX335">
        <v>90.66162142857142</v>
      </c>
      <c r="DY335">
        <v>0.09984630357142857</v>
      </c>
      <c r="DZ335">
        <v>28.87595714285714</v>
      </c>
      <c r="EA335">
        <v>28.02251428571429</v>
      </c>
      <c r="EB335">
        <v>999.9000000000002</v>
      </c>
      <c r="EC335">
        <v>0</v>
      </c>
      <c r="ED335">
        <v>0</v>
      </c>
      <c r="EE335">
        <v>10002.58285714286</v>
      </c>
      <c r="EF335">
        <v>0</v>
      </c>
      <c r="EG335">
        <v>1916.772142857143</v>
      </c>
      <c r="EH335">
        <v>-52.86616428571428</v>
      </c>
      <c r="EI335">
        <v>378.1886071428571</v>
      </c>
      <c r="EJ335">
        <v>426.39925</v>
      </c>
      <c r="EK335">
        <v>13.39562857142857</v>
      </c>
      <c r="EL335">
        <v>422.7673928571429</v>
      </c>
      <c r="EM335">
        <v>8.517899285714286</v>
      </c>
      <c r="EN335">
        <v>1.986716071428571</v>
      </c>
      <c r="EO335">
        <v>0.7722465714285712</v>
      </c>
      <c r="EP335">
        <v>17.33886071428571</v>
      </c>
      <c r="EQ335">
        <v>3.207131071428571</v>
      </c>
      <c r="ER335">
        <v>2000.029285714286</v>
      </c>
      <c r="ES335">
        <v>0.9799943571428571</v>
      </c>
      <c r="ET335">
        <v>0.02000558214285714</v>
      </c>
      <c r="EU335">
        <v>0</v>
      </c>
      <c r="EV335">
        <v>954.75725</v>
      </c>
      <c r="EW335">
        <v>5.00078</v>
      </c>
      <c r="EX335">
        <v>26953.825</v>
      </c>
      <c r="EY335">
        <v>16379.83928571428</v>
      </c>
      <c r="EZ335">
        <v>42.17607142857143</v>
      </c>
      <c r="FA335">
        <v>44.19374999999997</v>
      </c>
      <c r="FB335">
        <v>42.56460714285714</v>
      </c>
      <c r="FC335">
        <v>43.29657142857142</v>
      </c>
      <c r="FD335">
        <v>43.26760714285713</v>
      </c>
      <c r="FE335">
        <v>1955.118214285714</v>
      </c>
      <c r="FF335">
        <v>39.91</v>
      </c>
      <c r="FG335">
        <v>0</v>
      </c>
      <c r="FH335">
        <v>1686158583.1</v>
      </c>
      <c r="FI335">
        <v>0</v>
      </c>
      <c r="FJ335">
        <v>954.8889200000001</v>
      </c>
      <c r="FK335">
        <v>7.351461560583381</v>
      </c>
      <c r="FL335">
        <v>11895.05386765879</v>
      </c>
      <c r="FM335">
        <v>27046.972</v>
      </c>
      <c r="FN335">
        <v>15</v>
      </c>
      <c r="FO335">
        <v>0</v>
      </c>
      <c r="FP335" t="s">
        <v>431</v>
      </c>
      <c r="FQ335">
        <v>1685208052.5</v>
      </c>
      <c r="FR335">
        <v>1685208070</v>
      </c>
      <c r="FS335">
        <v>0</v>
      </c>
      <c r="FT335">
        <v>0.013</v>
      </c>
      <c r="FU335">
        <v>-0.005</v>
      </c>
      <c r="FV335">
        <v>-0.464</v>
      </c>
      <c r="FW335">
        <v>-0.401</v>
      </c>
      <c r="FX335">
        <v>420</v>
      </c>
      <c r="FY335">
        <v>0</v>
      </c>
      <c r="FZ335">
        <v>0.03</v>
      </c>
      <c r="GA335">
        <v>0.02</v>
      </c>
      <c r="GB335">
        <v>-51.88108292682926</v>
      </c>
      <c r="GC335">
        <v>-20.72420696864117</v>
      </c>
      <c r="GD335">
        <v>2.718918691264692</v>
      </c>
      <c r="GE335">
        <v>0</v>
      </c>
      <c r="GF335">
        <v>13.37993658536585</v>
      </c>
      <c r="GG335">
        <v>0.2926411149825984</v>
      </c>
      <c r="GH335">
        <v>0.02901401474727186</v>
      </c>
      <c r="GI335">
        <v>1</v>
      </c>
      <c r="GJ335">
        <v>1</v>
      </c>
      <c r="GK335">
        <v>2</v>
      </c>
      <c r="GL335" t="s">
        <v>439</v>
      </c>
      <c r="GM335">
        <v>3.09951</v>
      </c>
      <c r="GN335">
        <v>2.75819</v>
      </c>
      <c r="GO335">
        <v>0.0801312</v>
      </c>
      <c r="GP335">
        <v>0.0898414</v>
      </c>
      <c r="GQ335">
        <v>0.102512</v>
      </c>
      <c r="GR335">
        <v>0.0505473</v>
      </c>
      <c r="GS335">
        <v>23599.6</v>
      </c>
      <c r="GT335">
        <v>22983.1</v>
      </c>
      <c r="GU335">
        <v>26211</v>
      </c>
      <c r="GV335">
        <v>25603</v>
      </c>
      <c r="GW335">
        <v>37741.1</v>
      </c>
      <c r="GX335">
        <v>36879.5</v>
      </c>
      <c r="GY335">
        <v>45825</v>
      </c>
      <c r="GZ335">
        <v>42027.2</v>
      </c>
      <c r="HA335">
        <v>1.86378</v>
      </c>
      <c r="HB335">
        <v>1.74387</v>
      </c>
      <c r="HC335">
        <v>-0.0239499</v>
      </c>
      <c r="HD335">
        <v>0</v>
      </c>
      <c r="HE335">
        <v>28.4273</v>
      </c>
      <c r="HF335">
        <v>999.9</v>
      </c>
      <c r="HG335">
        <v>30.6</v>
      </c>
      <c r="HH335">
        <v>43.8</v>
      </c>
      <c r="HI335">
        <v>30.5722</v>
      </c>
      <c r="HJ335">
        <v>61.4146</v>
      </c>
      <c r="HK335">
        <v>28.4375</v>
      </c>
      <c r="HL335">
        <v>1</v>
      </c>
      <c r="HM335">
        <v>0.366341</v>
      </c>
      <c r="HN335">
        <v>3.36489</v>
      </c>
      <c r="HO335">
        <v>20.2687</v>
      </c>
      <c r="HP335">
        <v>5.211</v>
      </c>
      <c r="HQ335">
        <v>11.98</v>
      </c>
      <c r="HR335">
        <v>4.9628</v>
      </c>
      <c r="HS335">
        <v>3.274</v>
      </c>
      <c r="HT335">
        <v>9999</v>
      </c>
      <c r="HU335">
        <v>9999</v>
      </c>
      <c r="HV335">
        <v>9999</v>
      </c>
      <c r="HW335">
        <v>59.4</v>
      </c>
      <c r="HX335">
        <v>1.86401</v>
      </c>
      <c r="HY335">
        <v>1.8602</v>
      </c>
      <c r="HZ335">
        <v>1.85855</v>
      </c>
      <c r="IA335">
        <v>1.85989</v>
      </c>
      <c r="IB335">
        <v>1.85989</v>
      </c>
      <c r="IC335">
        <v>1.85852</v>
      </c>
      <c r="ID335">
        <v>1.8576</v>
      </c>
      <c r="IE335">
        <v>1.85242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-1.044</v>
      </c>
      <c r="IT335">
        <v>-0.2429</v>
      </c>
      <c r="IU335">
        <v>-0.7885906718864093</v>
      </c>
      <c r="IV335">
        <v>-0.0007240741224296705</v>
      </c>
      <c r="IW335">
        <v>1.394155135453638E-07</v>
      </c>
      <c r="IX335">
        <v>-7.009397865246837E-11</v>
      </c>
      <c r="IY335">
        <v>-0.2677907096197649</v>
      </c>
      <c r="IZ335">
        <v>-0.01839738240005131</v>
      </c>
      <c r="JA335">
        <v>0.0009886339832832726</v>
      </c>
      <c r="JB335">
        <v>-4.895939666473346E-06</v>
      </c>
      <c r="JC335">
        <v>3</v>
      </c>
      <c r="JD335">
        <v>2018</v>
      </c>
      <c r="JE335">
        <v>1</v>
      </c>
      <c r="JF335">
        <v>26</v>
      </c>
      <c r="JG335">
        <v>15842.3</v>
      </c>
      <c r="JH335">
        <v>15842</v>
      </c>
      <c r="JI335">
        <v>1.19141</v>
      </c>
      <c r="JJ335">
        <v>2.69043</v>
      </c>
      <c r="JK335">
        <v>1.49658</v>
      </c>
      <c r="JL335">
        <v>2.38281</v>
      </c>
      <c r="JM335">
        <v>1.54785</v>
      </c>
      <c r="JN335">
        <v>2.37305</v>
      </c>
      <c r="JO335">
        <v>45.4043</v>
      </c>
      <c r="JP335">
        <v>15.3404</v>
      </c>
      <c r="JQ335">
        <v>18</v>
      </c>
      <c r="JR335">
        <v>498.561</v>
      </c>
      <c r="JS335">
        <v>436.796</v>
      </c>
      <c r="JT335">
        <v>26.1863</v>
      </c>
      <c r="JU335">
        <v>31.7419</v>
      </c>
      <c r="JV335">
        <v>30.0042</v>
      </c>
      <c r="JW335">
        <v>31.7134</v>
      </c>
      <c r="JX335">
        <v>31.6514</v>
      </c>
      <c r="JY335">
        <v>24.0636</v>
      </c>
      <c r="JZ335">
        <v>61.9818</v>
      </c>
      <c r="KA335">
        <v>0</v>
      </c>
      <c r="KB335">
        <v>26.098</v>
      </c>
      <c r="KC335">
        <v>460.081</v>
      </c>
      <c r="KD335">
        <v>8.532859999999999</v>
      </c>
      <c r="KE335">
        <v>100.149</v>
      </c>
      <c r="KF335">
        <v>99.93389999999999</v>
      </c>
    </row>
    <row r="336" spans="1:292">
      <c r="A336">
        <v>316</v>
      </c>
      <c r="B336">
        <v>1686158594.5</v>
      </c>
      <c r="C336">
        <v>9343.5</v>
      </c>
      <c r="D336" t="s">
        <v>1070</v>
      </c>
      <c r="E336" t="s">
        <v>1071</v>
      </c>
      <c r="F336">
        <v>5</v>
      </c>
      <c r="G336" t="s">
        <v>1017</v>
      </c>
      <c r="H336">
        <v>1686158587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445.1217623122937</v>
      </c>
      <c r="AJ336">
        <v>389.1816121212119</v>
      </c>
      <c r="AK336">
        <v>1.822772684625955</v>
      </c>
      <c r="AL336">
        <v>66.85819087253802</v>
      </c>
      <c r="AM336">
        <f>(AO336 - AN336 + DX336*1E3/(8.314*(DZ336+273.15)) * AQ336/DW336 * AP336) * DW336/(100*DK336) * 1000/(1000 - AO336)</f>
        <v>0</v>
      </c>
      <c r="AN336">
        <v>8.515808420906371</v>
      </c>
      <c r="AO336">
        <v>21.94712606060606</v>
      </c>
      <c r="AP336">
        <v>0.0001437463631846588</v>
      </c>
      <c r="AQ336">
        <v>99.88025367778685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6</v>
      </c>
      <c r="DL336">
        <v>0.5</v>
      </c>
      <c r="DM336" t="s">
        <v>430</v>
      </c>
      <c r="DN336">
        <v>2</v>
      </c>
      <c r="DO336" t="b">
        <v>1</v>
      </c>
      <c r="DP336">
        <v>1686158587</v>
      </c>
      <c r="DQ336">
        <v>372.3784074074075</v>
      </c>
      <c r="DR336">
        <v>430.4329629629629</v>
      </c>
      <c r="DS336">
        <v>21.93238518518519</v>
      </c>
      <c r="DT336">
        <v>8.516464814814814</v>
      </c>
      <c r="DU336">
        <v>373.4214814814815</v>
      </c>
      <c r="DV336">
        <v>22.17537407407407</v>
      </c>
      <c r="DW336">
        <v>499.987074074074</v>
      </c>
      <c r="DX336">
        <v>90.66179629629632</v>
      </c>
      <c r="DY336">
        <v>0.09995807037037038</v>
      </c>
      <c r="DZ336">
        <v>28.88971851851852</v>
      </c>
      <c r="EA336">
        <v>28.03263703703703</v>
      </c>
      <c r="EB336">
        <v>999.9000000000001</v>
      </c>
      <c r="EC336">
        <v>0</v>
      </c>
      <c r="ED336">
        <v>0</v>
      </c>
      <c r="EE336">
        <v>9997.101481481481</v>
      </c>
      <c r="EF336">
        <v>0</v>
      </c>
      <c r="EG336">
        <v>2053.158888888889</v>
      </c>
      <c r="EH336">
        <v>-58.05446666666667</v>
      </c>
      <c r="EI336">
        <v>380.7288148148148</v>
      </c>
      <c r="EJ336">
        <v>434.130074074074</v>
      </c>
      <c r="EK336">
        <v>13.41591111111111</v>
      </c>
      <c r="EL336">
        <v>430.4329629629629</v>
      </c>
      <c r="EM336">
        <v>8.516464814814814</v>
      </c>
      <c r="EN336">
        <v>1.988428888888889</v>
      </c>
      <c r="EO336">
        <v>0.7721181111111112</v>
      </c>
      <c r="EP336">
        <v>17.3525037037037</v>
      </c>
      <c r="EQ336">
        <v>3.204778518518518</v>
      </c>
      <c r="ER336">
        <v>2000.034444444444</v>
      </c>
      <c r="ES336">
        <v>0.9799987037037036</v>
      </c>
      <c r="ET336">
        <v>0.02000108518518519</v>
      </c>
      <c r="EU336">
        <v>0</v>
      </c>
      <c r="EV336">
        <v>955.6648518518518</v>
      </c>
      <c r="EW336">
        <v>5.00078</v>
      </c>
      <c r="EX336">
        <v>27474.70740740741</v>
      </c>
      <c r="EY336">
        <v>16379.90370370371</v>
      </c>
      <c r="EZ336">
        <v>42.171</v>
      </c>
      <c r="FA336">
        <v>44.19399999999999</v>
      </c>
      <c r="FB336">
        <v>42.48129629629629</v>
      </c>
      <c r="FC336">
        <v>43.29125925925924</v>
      </c>
      <c r="FD336">
        <v>43.24518518518519</v>
      </c>
      <c r="FE336">
        <v>1955.130740740741</v>
      </c>
      <c r="FF336">
        <v>39.90185185185186</v>
      </c>
      <c r="FG336">
        <v>0</v>
      </c>
      <c r="FH336">
        <v>1686158587.9</v>
      </c>
      <c r="FI336">
        <v>0</v>
      </c>
      <c r="FJ336">
        <v>955.82492</v>
      </c>
      <c r="FK336">
        <v>13.70230769623482</v>
      </c>
      <c r="FL336">
        <v>7667.376902135939</v>
      </c>
      <c r="FM336">
        <v>27486.05999999999</v>
      </c>
      <c r="FN336">
        <v>15</v>
      </c>
      <c r="FO336">
        <v>0</v>
      </c>
      <c r="FP336" t="s">
        <v>431</v>
      </c>
      <c r="FQ336">
        <v>1685208052.5</v>
      </c>
      <c r="FR336">
        <v>1685208070</v>
      </c>
      <c r="FS336">
        <v>0</v>
      </c>
      <c r="FT336">
        <v>0.013</v>
      </c>
      <c r="FU336">
        <v>-0.005</v>
      </c>
      <c r="FV336">
        <v>-0.464</v>
      </c>
      <c r="FW336">
        <v>-0.401</v>
      </c>
      <c r="FX336">
        <v>420</v>
      </c>
      <c r="FY336">
        <v>0</v>
      </c>
      <c r="FZ336">
        <v>0.03</v>
      </c>
      <c r="GA336">
        <v>0.02</v>
      </c>
      <c r="GB336">
        <v>-55.35695853658537</v>
      </c>
      <c r="GC336">
        <v>-55.33119721254357</v>
      </c>
      <c r="GD336">
        <v>5.962355324091295</v>
      </c>
      <c r="GE336">
        <v>0</v>
      </c>
      <c r="GF336">
        <v>13.40109024390244</v>
      </c>
      <c r="GG336">
        <v>0.243035540069675</v>
      </c>
      <c r="GH336">
        <v>0.02449802187014831</v>
      </c>
      <c r="GI336">
        <v>1</v>
      </c>
      <c r="GJ336">
        <v>1</v>
      </c>
      <c r="GK336">
        <v>2</v>
      </c>
      <c r="GL336" t="s">
        <v>439</v>
      </c>
      <c r="GM336">
        <v>3.0995</v>
      </c>
      <c r="GN336">
        <v>2.75819</v>
      </c>
      <c r="GO336">
        <v>0.08156819999999999</v>
      </c>
      <c r="GP336">
        <v>0.0922539</v>
      </c>
      <c r="GQ336">
        <v>0.102539</v>
      </c>
      <c r="GR336">
        <v>0.0505452</v>
      </c>
      <c r="GS336">
        <v>23562.3</v>
      </c>
      <c r="GT336">
        <v>22921.7</v>
      </c>
      <c r="GU336">
        <v>26210.5</v>
      </c>
      <c r="GV336">
        <v>25602.5</v>
      </c>
      <c r="GW336">
        <v>37739.8</v>
      </c>
      <c r="GX336">
        <v>36879.2</v>
      </c>
      <c r="GY336">
        <v>45824.5</v>
      </c>
      <c r="GZ336">
        <v>42026.5</v>
      </c>
      <c r="HA336">
        <v>1.86408</v>
      </c>
      <c r="HB336">
        <v>1.74393</v>
      </c>
      <c r="HC336">
        <v>-0.0243038</v>
      </c>
      <c r="HD336">
        <v>0</v>
      </c>
      <c r="HE336">
        <v>28.4333</v>
      </c>
      <c r="HF336">
        <v>999.9</v>
      </c>
      <c r="HG336">
        <v>30.5</v>
      </c>
      <c r="HH336">
        <v>43.8</v>
      </c>
      <c r="HI336">
        <v>30.4737</v>
      </c>
      <c r="HJ336">
        <v>61.7547</v>
      </c>
      <c r="HK336">
        <v>28.6098</v>
      </c>
      <c r="HL336">
        <v>1</v>
      </c>
      <c r="HM336">
        <v>0.364037</v>
      </c>
      <c r="HN336">
        <v>2.80234</v>
      </c>
      <c r="HO336">
        <v>20.2804</v>
      </c>
      <c r="HP336">
        <v>5.21235</v>
      </c>
      <c r="HQ336">
        <v>11.98</v>
      </c>
      <c r="HR336">
        <v>4.96345</v>
      </c>
      <c r="HS336">
        <v>3.27405</v>
      </c>
      <c r="HT336">
        <v>9999</v>
      </c>
      <c r="HU336">
        <v>9999</v>
      </c>
      <c r="HV336">
        <v>9999</v>
      </c>
      <c r="HW336">
        <v>59.4</v>
      </c>
      <c r="HX336">
        <v>1.86401</v>
      </c>
      <c r="HY336">
        <v>1.8602</v>
      </c>
      <c r="HZ336">
        <v>1.85854</v>
      </c>
      <c r="IA336">
        <v>1.8599</v>
      </c>
      <c r="IB336">
        <v>1.85989</v>
      </c>
      <c r="IC336">
        <v>1.85852</v>
      </c>
      <c r="ID336">
        <v>1.8576</v>
      </c>
      <c r="IE336">
        <v>1.85242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-1.05</v>
      </c>
      <c r="IT336">
        <v>-0.2427</v>
      </c>
      <c r="IU336">
        <v>-0.7885906718864093</v>
      </c>
      <c r="IV336">
        <v>-0.0007240741224296705</v>
      </c>
      <c r="IW336">
        <v>1.394155135453638E-07</v>
      </c>
      <c r="IX336">
        <v>-7.009397865246837E-11</v>
      </c>
      <c r="IY336">
        <v>-0.2677907096197649</v>
      </c>
      <c r="IZ336">
        <v>-0.01839738240005131</v>
      </c>
      <c r="JA336">
        <v>0.0009886339832832726</v>
      </c>
      <c r="JB336">
        <v>-4.895939666473346E-06</v>
      </c>
      <c r="JC336">
        <v>3</v>
      </c>
      <c r="JD336">
        <v>2018</v>
      </c>
      <c r="JE336">
        <v>1</v>
      </c>
      <c r="JF336">
        <v>26</v>
      </c>
      <c r="JG336">
        <v>15842.4</v>
      </c>
      <c r="JH336">
        <v>15842.1</v>
      </c>
      <c r="JI336">
        <v>1.22803</v>
      </c>
      <c r="JJ336">
        <v>2.68921</v>
      </c>
      <c r="JK336">
        <v>1.49658</v>
      </c>
      <c r="JL336">
        <v>2.38159</v>
      </c>
      <c r="JM336">
        <v>1.54907</v>
      </c>
      <c r="JN336">
        <v>2.4707</v>
      </c>
      <c r="JO336">
        <v>45.4043</v>
      </c>
      <c r="JP336">
        <v>15.3491</v>
      </c>
      <c r="JQ336">
        <v>18</v>
      </c>
      <c r="JR336">
        <v>498.76</v>
      </c>
      <c r="JS336">
        <v>436.842</v>
      </c>
      <c r="JT336">
        <v>26.032</v>
      </c>
      <c r="JU336">
        <v>31.7435</v>
      </c>
      <c r="JV336">
        <v>30.0003</v>
      </c>
      <c r="JW336">
        <v>31.7156</v>
      </c>
      <c r="JX336">
        <v>31.6536</v>
      </c>
      <c r="JY336">
        <v>24.7482</v>
      </c>
      <c r="JZ336">
        <v>61.9818</v>
      </c>
      <c r="KA336">
        <v>0</v>
      </c>
      <c r="KB336">
        <v>26.0632</v>
      </c>
      <c r="KC336">
        <v>473.439</v>
      </c>
      <c r="KD336">
        <v>8.533379999999999</v>
      </c>
      <c r="KE336">
        <v>100.148</v>
      </c>
      <c r="KF336">
        <v>99.932</v>
      </c>
    </row>
    <row r="337" spans="1:292">
      <c r="A337">
        <v>317</v>
      </c>
      <c r="B337">
        <v>1686158599.5</v>
      </c>
      <c r="C337">
        <v>9348.5</v>
      </c>
      <c r="D337" t="s">
        <v>1072</v>
      </c>
      <c r="E337" t="s">
        <v>1073</v>
      </c>
      <c r="F337">
        <v>5</v>
      </c>
      <c r="G337" t="s">
        <v>1017</v>
      </c>
      <c r="H337">
        <v>1686158591.714286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461.3703529131338</v>
      </c>
      <c r="AJ337">
        <v>401.0328909090908</v>
      </c>
      <c r="AK337">
        <v>2.440557060454722</v>
      </c>
      <c r="AL337">
        <v>66.85819087253802</v>
      </c>
      <c r="AM337">
        <f>(AO337 - AN337 + DX337*1E3/(8.314*(DZ337+273.15)) * AQ337/DW337 * AP337) * DW337/(100*DK337) * 1000/(1000 - AO337)</f>
        <v>0</v>
      </c>
      <c r="AN337">
        <v>8.514178744705719</v>
      </c>
      <c r="AO337">
        <v>21.96835636363636</v>
      </c>
      <c r="AP337">
        <v>0.006369612646106772</v>
      </c>
      <c r="AQ337">
        <v>99.88025367778685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6</v>
      </c>
      <c r="DL337">
        <v>0.5</v>
      </c>
      <c r="DM337" t="s">
        <v>430</v>
      </c>
      <c r="DN337">
        <v>2</v>
      </c>
      <c r="DO337" t="b">
        <v>1</v>
      </c>
      <c r="DP337">
        <v>1686158591.714286</v>
      </c>
      <c r="DQ337">
        <v>378.0403214285715</v>
      </c>
      <c r="DR337">
        <v>442.4751071428571</v>
      </c>
      <c r="DS337">
        <v>21.94661071428571</v>
      </c>
      <c r="DT337">
        <v>8.515695357142857</v>
      </c>
      <c r="DU337">
        <v>379.0871071428572</v>
      </c>
      <c r="DV337">
        <v>22.18933928571428</v>
      </c>
      <c r="DW337">
        <v>499.9904285714286</v>
      </c>
      <c r="DX337">
        <v>90.66198571428572</v>
      </c>
      <c r="DY337">
        <v>0.09997085714285715</v>
      </c>
      <c r="DZ337">
        <v>28.89155</v>
      </c>
      <c r="EA337">
        <v>28.03546428571429</v>
      </c>
      <c r="EB337">
        <v>999.9000000000002</v>
      </c>
      <c r="EC337">
        <v>0</v>
      </c>
      <c r="ED337">
        <v>0</v>
      </c>
      <c r="EE337">
        <v>9997.47642857143</v>
      </c>
      <c r="EF337">
        <v>0</v>
      </c>
      <c r="EG337">
        <v>2093.393928571429</v>
      </c>
      <c r="EH337">
        <v>-64.43465714285713</v>
      </c>
      <c r="EI337">
        <v>386.5234642857143</v>
      </c>
      <c r="EJ337">
        <v>446.2754642857143</v>
      </c>
      <c r="EK337">
        <v>13.43091071428571</v>
      </c>
      <c r="EL337">
        <v>442.4751071428571</v>
      </c>
      <c r="EM337">
        <v>8.515695357142857</v>
      </c>
      <c r="EN337">
        <v>1.9897225</v>
      </c>
      <c r="EO337">
        <v>0.7720498571428571</v>
      </c>
      <c r="EP337">
        <v>17.36278928571428</v>
      </c>
      <c r="EQ337">
        <v>3.203528928571429</v>
      </c>
      <c r="ER337">
        <v>2000.000357142857</v>
      </c>
      <c r="ES337">
        <v>0.9799981785714288</v>
      </c>
      <c r="ET337">
        <v>0.020001625</v>
      </c>
      <c r="EU337">
        <v>0</v>
      </c>
      <c r="EV337">
        <v>957.6635714285713</v>
      </c>
      <c r="EW337">
        <v>5.00078</v>
      </c>
      <c r="EX337">
        <v>27475.98571428571</v>
      </c>
      <c r="EY337">
        <v>16379.625</v>
      </c>
      <c r="EZ337">
        <v>42.16935714285714</v>
      </c>
      <c r="FA337">
        <v>44.20724999999999</v>
      </c>
      <c r="FB337">
        <v>42.45514285714285</v>
      </c>
      <c r="FC337">
        <v>43.29864285714284</v>
      </c>
      <c r="FD337">
        <v>43.09803571428571</v>
      </c>
      <c r="FE337">
        <v>1955.096428571429</v>
      </c>
      <c r="FF337">
        <v>39.90214285714286</v>
      </c>
      <c r="FG337">
        <v>0</v>
      </c>
      <c r="FH337">
        <v>1686158592.7</v>
      </c>
      <c r="FI337">
        <v>0</v>
      </c>
      <c r="FJ337">
        <v>957.87068</v>
      </c>
      <c r="FK337">
        <v>34.82838462319145</v>
      </c>
      <c r="FL337">
        <v>-10163.18461605527</v>
      </c>
      <c r="FM337">
        <v>27488.936</v>
      </c>
      <c r="FN337">
        <v>15</v>
      </c>
      <c r="FO337">
        <v>0</v>
      </c>
      <c r="FP337" t="s">
        <v>431</v>
      </c>
      <c r="FQ337">
        <v>1685208052.5</v>
      </c>
      <c r="FR337">
        <v>1685208070</v>
      </c>
      <c r="FS337">
        <v>0</v>
      </c>
      <c r="FT337">
        <v>0.013</v>
      </c>
      <c r="FU337">
        <v>-0.005</v>
      </c>
      <c r="FV337">
        <v>-0.464</v>
      </c>
      <c r="FW337">
        <v>-0.401</v>
      </c>
      <c r="FX337">
        <v>420</v>
      </c>
      <c r="FY337">
        <v>0</v>
      </c>
      <c r="FZ337">
        <v>0.03</v>
      </c>
      <c r="GA337">
        <v>0.02</v>
      </c>
      <c r="GB337">
        <v>-60.31746829268292</v>
      </c>
      <c r="GC337">
        <v>-79.68073588850172</v>
      </c>
      <c r="GD337">
        <v>7.955146565632965</v>
      </c>
      <c r="GE337">
        <v>0</v>
      </c>
      <c r="GF337">
        <v>13.42029512195122</v>
      </c>
      <c r="GG337">
        <v>0.190639024390241</v>
      </c>
      <c r="GH337">
        <v>0.01905653912759906</v>
      </c>
      <c r="GI337">
        <v>1</v>
      </c>
      <c r="GJ337">
        <v>1</v>
      </c>
      <c r="GK337">
        <v>2</v>
      </c>
      <c r="GL337" t="s">
        <v>439</v>
      </c>
      <c r="GM337">
        <v>3.09939</v>
      </c>
      <c r="GN337">
        <v>2.75817</v>
      </c>
      <c r="GO337">
        <v>0.0834974</v>
      </c>
      <c r="GP337">
        <v>0.0947649</v>
      </c>
      <c r="GQ337">
        <v>0.102604</v>
      </c>
      <c r="GR337">
        <v>0.0505471</v>
      </c>
      <c r="GS337">
        <v>23512.9</v>
      </c>
      <c r="GT337">
        <v>22858.4</v>
      </c>
      <c r="GU337">
        <v>26210.6</v>
      </c>
      <c r="GV337">
        <v>25602.6</v>
      </c>
      <c r="GW337">
        <v>37736.9</v>
      </c>
      <c r="GX337">
        <v>36879.6</v>
      </c>
      <c r="GY337">
        <v>45824.1</v>
      </c>
      <c r="GZ337">
        <v>42026.7</v>
      </c>
      <c r="HA337">
        <v>1.86395</v>
      </c>
      <c r="HB337">
        <v>1.74375</v>
      </c>
      <c r="HC337">
        <v>-0.0251085</v>
      </c>
      <c r="HD337">
        <v>0</v>
      </c>
      <c r="HE337">
        <v>28.4403</v>
      </c>
      <c r="HF337">
        <v>999.9</v>
      </c>
      <c r="HG337">
        <v>30.5</v>
      </c>
      <c r="HH337">
        <v>43.8</v>
      </c>
      <c r="HI337">
        <v>30.472</v>
      </c>
      <c r="HJ337">
        <v>61.4046</v>
      </c>
      <c r="HK337">
        <v>28.6579</v>
      </c>
      <c r="HL337">
        <v>1</v>
      </c>
      <c r="HM337">
        <v>0.362055</v>
      </c>
      <c r="HN337">
        <v>2.52638</v>
      </c>
      <c r="HO337">
        <v>20.2855</v>
      </c>
      <c r="HP337">
        <v>5.2119</v>
      </c>
      <c r="HQ337">
        <v>11.98</v>
      </c>
      <c r="HR337">
        <v>4.9635</v>
      </c>
      <c r="HS337">
        <v>3.27402</v>
      </c>
      <c r="HT337">
        <v>9999</v>
      </c>
      <c r="HU337">
        <v>9999</v>
      </c>
      <c r="HV337">
        <v>9999</v>
      </c>
      <c r="HW337">
        <v>59.4</v>
      </c>
      <c r="HX337">
        <v>1.86401</v>
      </c>
      <c r="HY337">
        <v>1.8602</v>
      </c>
      <c r="HZ337">
        <v>1.85859</v>
      </c>
      <c r="IA337">
        <v>1.85989</v>
      </c>
      <c r="IB337">
        <v>1.8599</v>
      </c>
      <c r="IC337">
        <v>1.85852</v>
      </c>
      <c r="ID337">
        <v>1.8576</v>
      </c>
      <c r="IE337">
        <v>1.85242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-1.057</v>
      </c>
      <c r="IT337">
        <v>-0.2423</v>
      </c>
      <c r="IU337">
        <v>-0.7885906718864093</v>
      </c>
      <c r="IV337">
        <v>-0.0007240741224296705</v>
      </c>
      <c r="IW337">
        <v>1.394155135453638E-07</v>
      </c>
      <c r="IX337">
        <v>-7.009397865246837E-11</v>
      </c>
      <c r="IY337">
        <v>-0.2677907096197649</v>
      </c>
      <c r="IZ337">
        <v>-0.01839738240005131</v>
      </c>
      <c r="JA337">
        <v>0.0009886339832832726</v>
      </c>
      <c r="JB337">
        <v>-4.895939666473346E-06</v>
      </c>
      <c r="JC337">
        <v>3</v>
      </c>
      <c r="JD337">
        <v>2018</v>
      </c>
      <c r="JE337">
        <v>1</v>
      </c>
      <c r="JF337">
        <v>26</v>
      </c>
      <c r="JG337">
        <v>15842.5</v>
      </c>
      <c r="JH337">
        <v>15842.2</v>
      </c>
      <c r="JI337">
        <v>1.26221</v>
      </c>
      <c r="JJ337">
        <v>2.69165</v>
      </c>
      <c r="JK337">
        <v>1.49658</v>
      </c>
      <c r="JL337">
        <v>2.38281</v>
      </c>
      <c r="JM337">
        <v>1.54785</v>
      </c>
      <c r="JN337">
        <v>2.38037</v>
      </c>
      <c r="JO337">
        <v>45.4043</v>
      </c>
      <c r="JP337">
        <v>15.3491</v>
      </c>
      <c r="JQ337">
        <v>18</v>
      </c>
      <c r="JR337">
        <v>498.699</v>
      </c>
      <c r="JS337">
        <v>436.753</v>
      </c>
      <c r="JT337">
        <v>25.9909</v>
      </c>
      <c r="JU337">
        <v>31.7435</v>
      </c>
      <c r="JV337">
        <v>29.9989</v>
      </c>
      <c r="JW337">
        <v>31.7175</v>
      </c>
      <c r="JX337">
        <v>31.6562</v>
      </c>
      <c r="JY337">
        <v>25.4957</v>
      </c>
      <c r="JZ337">
        <v>61.9818</v>
      </c>
      <c r="KA337">
        <v>0</v>
      </c>
      <c r="KB337">
        <v>26.0272</v>
      </c>
      <c r="KC337">
        <v>493.478</v>
      </c>
      <c r="KD337">
        <v>8.533379999999999</v>
      </c>
      <c r="KE337">
        <v>100.147</v>
      </c>
      <c r="KF337">
        <v>99.9324</v>
      </c>
    </row>
    <row r="338" spans="1:292">
      <c r="A338">
        <v>318</v>
      </c>
      <c r="B338">
        <v>1686158604.5</v>
      </c>
      <c r="C338">
        <v>9353.5</v>
      </c>
      <c r="D338" t="s">
        <v>1074</v>
      </c>
      <c r="E338" t="s">
        <v>1075</v>
      </c>
      <c r="F338">
        <v>5</v>
      </c>
      <c r="G338" t="s">
        <v>1017</v>
      </c>
      <c r="H338">
        <v>1686158597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478.2020049651495</v>
      </c>
      <c r="AJ338">
        <v>414.6951151515152</v>
      </c>
      <c r="AK338">
        <v>2.757684326231647</v>
      </c>
      <c r="AL338">
        <v>66.85819087253802</v>
      </c>
      <c r="AM338">
        <f>(AO338 - AN338 + DX338*1E3/(8.314*(DZ338+273.15)) * AQ338/DW338 * AP338) * DW338/(100*DK338) * 1000/(1000 - AO338)</f>
        <v>0</v>
      </c>
      <c r="AN338">
        <v>8.514984708800171</v>
      </c>
      <c r="AO338">
        <v>21.97127212121212</v>
      </c>
      <c r="AP338">
        <v>-0.0001217010260060123</v>
      </c>
      <c r="AQ338">
        <v>99.88025367778685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6</v>
      </c>
      <c r="DL338">
        <v>0.5</v>
      </c>
      <c r="DM338" t="s">
        <v>430</v>
      </c>
      <c r="DN338">
        <v>2</v>
      </c>
      <c r="DO338" t="b">
        <v>1</v>
      </c>
      <c r="DP338">
        <v>1686158597</v>
      </c>
      <c r="DQ338">
        <v>388.1616296296297</v>
      </c>
      <c r="DR338">
        <v>459.0273333333333</v>
      </c>
      <c r="DS338">
        <v>21.95921111111111</v>
      </c>
      <c r="DT338">
        <v>8.514096666666667</v>
      </c>
      <c r="DU338">
        <v>389.2150370370371</v>
      </c>
      <c r="DV338">
        <v>22.20171111111111</v>
      </c>
      <c r="DW338">
        <v>499.9994074074075</v>
      </c>
      <c r="DX338">
        <v>90.66241481481481</v>
      </c>
      <c r="DY338">
        <v>0.09994577037037038</v>
      </c>
      <c r="DZ338">
        <v>28.88911481481482</v>
      </c>
      <c r="EA338">
        <v>28.03277777777778</v>
      </c>
      <c r="EB338">
        <v>999.9000000000001</v>
      </c>
      <c r="EC338">
        <v>0</v>
      </c>
      <c r="ED338">
        <v>0</v>
      </c>
      <c r="EE338">
        <v>10013.28703703704</v>
      </c>
      <c r="EF338">
        <v>0</v>
      </c>
      <c r="EG338">
        <v>2026.643333333333</v>
      </c>
      <c r="EH338">
        <v>-70.86559999999999</v>
      </c>
      <c r="EI338">
        <v>396.877</v>
      </c>
      <c r="EJ338">
        <v>462.9691111111111</v>
      </c>
      <c r="EK338">
        <v>13.44511851851852</v>
      </c>
      <c r="EL338">
        <v>459.0273333333333</v>
      </c>
      <c r="EM338">
        <v>8.514096666666667</v>
      </c>
      <c r="EN338">
        <v>1.990874444444445</v>
      </c>
      <c r="EO338">
        <v>0.7719084814814814</v>
      </c>
      <c r="EP338">
        <v>17.37194074074074</v>
      </c>
      <c r="EQ338">
        <v>3.200939259259259</v>
      </c>
      <c r="ER338">
        <v>1999.976666666667</v>
      </c>
      <c r="ES338">
        <v>0.9799977407407406</v>
      </c>
      <c r="ET338">
        <v>0.02000211111111111</v>
      </c>
      <c r="EU338">
        <v>0</v>
      </c>
      <c r="EV338">
        <v>961.5467777777777</v>
      </c>
      <c r="EW338">
        <v>5.00078</v>
      </c>
      <c r="EX338">
        <v>26954.75925925926</v>
      </c>
      <c r="EY338">
        <v>16379.42592592593</v>
      </c>
      <c r="EZ338">
        <v>42.17566666666666</v>
      </c>
      <c r="FA338">
        <v>44.215</v>
      </c>
      <c r="FB338">
        <v>42.44648148148148</v>
      </c>
      <c r="FC338">
        <v>43.32133333333331</v>
      </c>
      <c r="FD338">
        <v>42.91648148148148</v>
      </c>
      <c r="FE338">
        <v>1955.074074074074</v>
      </c>
      <c r="FF338">
        <v>39.90185185185185</v>
      </c>
      <c r="FG338">
        <v>0</v>
      </c>
      <c r="FH338">
        <v>1686158598.1</v>
      </c>
      <c r="FI338">
        <v>0</v>
      </c>
      <c r="FJ338">
        <v>961.8061538461538</v>
      </c>
      <c r="FK338">
        <v>57.55876922888569</v>
      </c>
      <c r="FL338">
        <v>-7995.565824382044</v>
      </c>
      <c r="FM338">
        <v>26959.10384615384</v>
      </c>
      <c r="FN338">
        <v>15</v>
      </c>
      <c r="FO338">
        <v>0</v>
      </c>
      <c r="FP338" t="s">
        <v>431</v>
      </c>
      <c r="FQ338">
        <v>1685208052.5</v>
      </c>
      <c r="FR338">
        <v>1685208070</v>
      </c>
      <c r="FS338">
        <v>0</v>
      </c>
      <c r="FT338">
        <v>0.013</v>
      </c>
      <c r="FU338">
        <v>-0.005</v>
      </c>
      <c r="FV338">
        <v>-0.464</v>
      </c>
      <c r="FW338">
        <v>-0.401</v>
      </c>
      <c r="FX338">
        <v>420</v>
      </c>
      <c r="FY338">
        <v>0</v>
      </c>
      <c r="FZ338">
        <v>0.03</v>
      </c>
      <c r="GA338">
        <v>0.02</v>
      </c>
      <c r="GB338">
        <v>-66.22414634146341</v>
      </c>
      <c r="GC338">
        <v>-75.77237770034829</v>
      </c>
      <c r="GD338">
        <v>7.582810479489281</v>
      </c>
      <c r="GE338">
        <v>0</v>
      </c>
      <c r="GF338">
        <v>13.4355756097561</v>
      </c>
      <c r="GG338">
        <v>0.1657944250870926</v>
      </c>
      <c r="GH338">
        <v>0.01661654744579761</v>
      </c>
      <c r="GI338">
        <v>1</v>
      </c>
      <c r="GJ338">
        <v>1</v>
      </c>
      <c r="GK338">
        <v>2</v>
      </c>
      <c r="GL338" t="s">
        <v>439</v>
      </c>
      <c r="GM338">
        <v>3.09958</v>
      </c>
      <c r="GN338">
        <v>2.75844</v>
      </c>
      <c r="GO338">
        <v>0.0856711</v>
      </c>
      <c r="GP338">
        <v>0.0972277</v>
      </c>
      <c r="GQ338">
        <v>0.102607</v>
      </c>
      <c r="GR338">
        <v>0.0504957</v>
      </c>
      <c r="GS338">
        <v>23457.5</v>
      </c>
      <c r="GT338">
        <v>22796.6</v>
      </c>
      <c r="GU338">
        <v>26210.9</v>
      </c>
      <c r="GV338">
        <v>25603.1</v>
      </c>
      <c r="GW338">
        <v>37737.7</v>
      </c>
      <c r="GX338">
        <v>36880.7</v>
      </c>
      <c r="GY338">
        <v>45824.9</v>
      </c>
      <c r="GZ338">
        <v>42025.4</v>
      </c>
      <c r="HA338">
        <v>1.864</v>
      </c>
      <c r="HB338">
        <v>1.7437</v>
      </c>
      <c r="HC338">
        <v>-0.0260323</v>
      </c>
      <c r="HD338">
        <v>0</v>
      </c>
      <c r="HE338">
        <v>28.4479</v>
      </c>
      <c r="HF338">
        <v>999.9</v>
      </c>
      <c r="HG338">
        <v>30.5</v>
      </c>
      <c r="HH338">
        <v>43.8</v>
      </c>
      <c r="HI338">
        <v>30.4709</v>
      </c>
      <c r="HJ338">
        <v>61.4146</v>
      </c>
      <c r="HK338">
        <v>28.5577</v>
      </c>
      <c r="HL338">
        <v>1</v>
      </c>
      <c r="HM338">
        <v>0.360752</v>
      </c>
      <c r="HN338">
        <v>2.42261</v>
      </c>
      <c r="HO338">
        <v>20.2875</v>
      </c>
      <c r="HP338">
        <v>5.2113</v>
      </c>
      <c r="HQ338">
        <v>11.98</v>
      </c>
      <c r="HR338">
        <v>4.96325</v>
      </c>
      <c r="HS338">
        <v>3.27408</v>
      </c>
      <c r="HT338">
        <v>9999</v>
      </c>
      <c r="HU338">
        <v>9999</v>
      </c>
      <c r="HV338">
        <v>9999</v>
      </c>
      <c r="HW338">
        <v>59.4</v>
      </c>
      <c r="HX338">
        <v>1.86401</v>
      </c>
      <c r="HY338">
        <v>1.8602</v>
      </c>
      <c r="HZ338">
        <v>1.85854</v>
      </c>
      <c r="IA338">
        <v>1.85989</v>
      </c>
      <c r="IB338">
        <v>1.85989</v>
      </c>
      <c r="IC338">
        <v>1.85852</v>
      </c>
      <c r="ID338">
        <v>1.8576</v>
      </c>
      <c r="IE338">
        <v>1.85242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-1.066</v>
      </c>
      <c r="IT338">
        <v>-0.2423</v>
      </c>
      <c r="IU338">
        <v>-0.7885906718864093</v>
      </c>
      <c r="IV338">
        <v>-0.0007240741224296705</v>
      </c>
      <c r="IW338">
        <v>1.394155135453638E-07</v>
      </c>
      <c r="IX338">
        <v>-7.009397865246837E-11</v>
      </c>
      <c r="IY338">
        <v>-0.2677907096197649</v>
      </c>
      <c r="IZ338">
        <v>-0.01839738240005131</v>
      </c>
      <c r="JA338">
        <v>0.0009886339832832726</v>
      </c>
      <c r="JB338">
        <v>-4.895939666473346E-06</v>
      </c>
      <c r="JC338">
        <v>3</v>
      </c>
      <c r="JD338">
        <v>2018</v>
      </c>
      <c r="JE338">
        <v>1</v>
      </c>
      <c r="JF338">
        <v>26</v>
      </c>
      <c r="JG338">
        <v>15842.5</v>
      </c>
      <c r="JH338">
        <v>15842.2</v>
      </c>
      <c r="JI338">
        <v>1.30005</v>
      </c>
      <c r="JJ338">
        <v>2.68555</v>
      </c>
      <c r="JK338">
        <v>1.49658</v>
      </c>
      <c r="JL338">
        <v>2.38159</v>
      </c>
      <c r="JM338">
        <v>1.54907</v>
      </c>
      <c r="JN338">
        <v>2.46338</v>
      </c>
      <c r="JO338">
        <v>45.4043</v>
      </c>
      <c r="JP338">
        <v>15.3491</v>
      </c>
      <c r="JQ338">
        <v>18</v>
      </c>
      <c r="JR338">
        <v>498.747</v>
      </c>
      <c r="JS338">
        <v>436.743</v>
      </c>
      <c r="JT338">
        <v>25.9777</v>
      </c>
      <c r="JU338">
        <v>31.7462</v>
      </c>
      <c r="JV338">
        <v>29.999</v>
      </c>
      <c r="JW338">
        <v>31.7199</v>
      </c>
      <c r="JX338">
        <v>31.6591</v>
      </c>
      <c r="JY338">
        <v>26.1854</v>
      </c>
      <c r="JZ338">
        <v>61.9818</v>
      </c>
      <c r="KA338">
        <v>0</v>
      </c>
      <c r="KB338">
        <v>25.9952</v>
      </c>
      <c r="KC338">
        <v>506.841</v>
      </c>
      <c r="KD338">
        <v>8.533379999999999</v>
      </c>
      <c r="KE338">
        <v>100.149</v>
      </c>
      <c r="KF338">
        <v>99.93129999999999</v>
      </c>
    </row>
    <row r="339" spans="1:292">
      <c r="A339">
        <v>319</v>
      </c>
      <c r="B339">
        <v>1686158609.5</v>
      </c>
      <c r="C339">
        <v>9358.5</v>
      </c>
      <c r="D339" t="s">
        <v>1076</v>
      </c>
      <c r="E339" t="s">
        <v>1077</v>
      </c>
      <c r="F339">
        <v>5</v>
      </c>
      <c r="G339" t="s">
        <v>1017</v>
      </c>
      <c r="H339">
        <v>1686158601.714286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495.1051077509645</v>
      </c>
      <c r="AJ339">
        <v>429.1959818181819</v>
      </c>
      <c r="AK339">
        <v>2.91716396667801</v>
      </c>
      <c r="AL339">
        <v>66.85819087253802</v>
      </c>
      <c r="AM339">
        <f>(AO339 - AN339 + DX339*1E3/(8.314*(DZ339+273.15)) * AQ339/DW339 * AP339) * DW339/(100*DK339) * 1000/(1000 - AO339)</f>
        <v>0</v>
      </c>
      <c r="AN339">
        <v>8.509686480909341</v>
      </c>
      <c r="AO339">
        <v>21.98233030303031</v>
      </c>
      <c r="AP339">
        <v>0.0002846934926816893</v>
      </c>
      <c r="AQ339">
        <v>99.88025367778685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6</v>
      </c>
      <c r="DL339">
        <v>0.5</v>
      </c>
      <c r="DM339" t="s">
        <v>430</v>
      </c>
      <c r="DN339">
        <v>2</v>
      </c>
      <c r="DO339" t="b">
        <v>1</v>
      </c>
      <c r="DP339">
        <v>1686158601.714286</v>
      </c>
      <c r="DQ339">
        <v>399.8167142857143</v>
      </c>
      <c r="DR339">
        <v>474.6260357142857</v>
      </c>
      <c r="DS339">
        <v>21.96857142857143</v>
      </c>
      <c r="DT339">
        <v>8.512227857142857</v>
      </c>
      <c r="DU339">
        <v>400.8777142857143</v>
      </c>
      <c r="DV339">
        <v>22.21089642857143</v>
      </c>
      <c r="DW339">
        <v>500.0210357142857</v>
      </c>
      <c r="DX339">
        <v>90.66270714285714</v>
      </c>
      <c r="DY339">
        <v>0.0999523857142857</v>
      </c>
      <c r="DZ339">
        <v>28.88627857142857</v>
      </c>
      <c r="EA339">
        <v>28.02966785714285</v>
      </c>
      <c r="EB339">
        <v>999.9000000000002</v>
      </c>
      <c r="EC339">
        <v>0</v>
      </c>
      <c r="ED339">
        <v>0</v>
      </c>
      <c r="EE339">
        <v>10020.04285714286</v>
      </c>
      <c r="EF339">
        <v>0</v>
      </c>
      <c r="EG339">
        <v>1876.2725</v>
      </c>
      <c r="EH339">
        <v>-74.80924285714286</v>
      </c>
      <c r="EI339">
        <v>408.7976071428572</v>
      </c>
      <c r="EJ339">
        <v>478.7009285714286</v>
      </c>
      <c r="EK339">
        <v>13.45635</v>
      </c>
      <c r="EL339">
        <v>474.6260357142857</v>
      </c>
      <c r="EM339">
        <v>8.512227857142857</v>
      </c>
      <c r="EN339">
        <v>1.99173</v>
      </c>
      <c r="EO339">
        <v>0.7717414285714286</v>
      </c>
      <c r="EP339">
        <v>17.37873571428571</v>
      </c>
      <c r="EQ339">
        <v>3.197880714285716</v>
      </c>
      <c r="ER339">
        <v>1999.988214285714</v>
      </c>
      <c r="ES339">
        <v>0.9799941071428572</v>
      </c>
      <c r="ET339">
        <v>0.020005875</v>
      </c>
      <c r="EU339">
        <v>0</v>
      </c>
      <c r="EV339">
        <v>966.4172857142856</v>
      </c>
      <c r="EW339">
        <v>5.00078</v>
      </c>
      <c r="EX339">
        <v>26543.93928571429</v>
      </c>
      <c r="EY339">
        <v>16379.5</v>
      </c>
      <c r="EZ339">
        <v>42.20739285714285</v>
      </c>
      <c r="FA339">
        <v>44.22067857142856</v>
      </c>
      <c r="FB339">
        <v>42.47967857142856</v>
      </c>
      <c r="FC339">
        <v>43.34117857142856</v>
      </c>
      <c r="FD339">
        <v>42.83232142857141</v>
      </c>
      <c r="FE339">
        <v>1955.079285714286</v>
      </c>
      <c r="FF339">
        <v>39.90892857142858</v>
      </c>
      <c r="FG339">
        <v>0</v>
      </c>
      <c r="FH339">
        <v>1686158602.9</v>
      </c>
      <c r="FI339">
        <v>0</v>
      </c>
      <c r="FJ339">
        <v>966.7644615384614</v>
      </c>
      <c r="FK339">
        <v>67.51692307397916</v>
      </c>
      <c r="FL339">
        <v>917.0735038268363</v>
      </c>
      <c r="FM339">
        <v>26526.35384615384</v>
      </c>
      <c r="FN339">
        <v>15</v>
      </c>
      <c r="FO339">
        <v>0</v>
      </c>
      <c r="FP339" t="s">
        <v>431</v>
      </c>
      <c r="FQ339">
        <v>1685208052.5</v>
      </c>
      <c r="FR339">
        <v>1685208070</v>
      </c>
      <c r="FS339">
        <v>0</v>
      </c>
      <c r="FT339">
        <v>0.013</v>
      </c>
      <c r="FU339">
        <v>-0.005</v>
      </c>
      <c r="FV339">
        <v>-0.464</v>
      </c>
      <c r="FW339">
        <v>-0.401</v>
      </c>
      <c r="FX339">
        <v>420</v>
      </c>
      <c r="FY339">
        <v>0</v>
      </c>
      <c r="FZ339">
        <v>0.03</v>
      </c>
      <c r="GA339">
        <v>0.02</v>
      </c>
      <c r="GB339">
        <v>-72.4852475</v>
      </c>
      <c r="GC339">
        <v>-50.95230731707305</v>
      </c>
      <c r="GD339">
        <v>4.983100577902653</v>
      </c>
      <c r="GE339">
        <v>0</v>
      </c>
      <c r="GF339">
        <v>13.449885</v>
      </c>
      <c r="GG339">
        <v>0.1449613508442891</v>
      </c>
      <c r="GH339">
        <v>0.01457229477467432</v>
      </c>
      <c r="GI339">
        <v>1</v>
      </c>
      <c r="GJ339">
        <v>1</v>
      </c>
      <c r="GK339">
        <v>2</v>
      </c>
      <c r="GL339" t="s">
        <v>439</v>
      </c>
      <c r="GM339">
        <v>3.09954</v>
      </c>
      <c r="GN339">
        <v>2.75819</v>
      </c>
      <c r="GO339">
        <v>0.0879273</v>
      </c>
      <c r="GP339">
        <v>0.099713</v>
      </c>
      <c r="GQ339">
        <v>0.102651</v>
      </c>
      <c r="GR339">
        <v>0.0505356</v>
      </c>
      <c r="GS339">
        <v>23399.9</v>
      </c>
      <c r="GT339">
        <v>22733.9</v>
      </c>
      <c r="GU339">
        <v>26211.2</v>
      </c>
      <c r="GV339">
        <v>25603.1</v>
      </c>
      <c r="GW339">
        <v>37736.6</v>
      </c>
      <c r="GX339">
        <v>36881.1</v>
      </c>
      <c r="GY339">
        <v>45825.4</v>
      </c>
      <c r="GZ339">
        <v>42027.3</v>
      </c>
      <c r="HA339">
        <v>1.86415</v>
      </c>
      <c r="HB339">
        <v>1.74393</v>
      </c>
      <c r="HC339">
        <v>-0.0267923</v>
      </c>
      <c r="HD339">
        <v>0</v>
      </c>
      <c r="HE339">
        <v>28.4546</v>
      </c>
      <c r="HF339">
        <v>999.9</v>
      </c>
      <c r="HG339">
        <v>30.5</v>
      </c>
      <c r="HH339">
        <v>43.8</v>
      </c>
      <c r="HI339">
        <v>30.4717</v>
      </c>
      <c r="HJ339">
        <v>61.4247</v>
      </c>
      <c r="HK339">
        <v>28.6018</v>
      </c>
      <c r="HL339">
        <v>1</v>
      </c>
      <c r="HM339">
        <v>0.360622</v>
      </c>
      <c r="HN339">
        <v>2.40783</v>
      </c>
      <c r="HO339">
        <v>20.2879</v>
      </c>
      <c r="HP339">
        <v>5.2116</v>
      </c>
      <c r="HQ339">
        <v>11.98</v>
      </c>
      <c r="HR339">
        <v>4.96325</v>
      </c>
      <c r="HS339">
        <v>3.2741</v>
      </c>
      <c r="HT339">
        <v>9999</v>
      </c>
      <c r="HU339">
        <v>9999</v>
      </c>
      <c r="HV339">
        <v>9999</v>
      </c>
      <c r="HW339">
        <v>59.4</v>
      </c>
      <c r="HX339">
        <v>1.86401</v>
      </c>
      <c r="HY339">
        <v>1.86021</v>
      </c>
      <c r="HZ339">
        <v>1.85859</v>
      </c>
      <c r="IA339">
        <v>1.85989</v>
      </c>
      <c r="IB339">
        <v>1.85989</v>
      </c>
      <c r="IC339">
        <v>1.85852</v>
      </c>
      <c r="ID339">
        <v>1.8576</v>
      </c>
      <c r="IE339">
        <v>1.85242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-1.075</v>
      </c>
      <c r="IT339">
        <v>-0.2421</v>
      </c>
      <c r="IU339">
        <v>-0.7885906718864093</v>
      </c>
      <c r="IV339">
        <v>-0.0007240741224296705</v>
      </c>
      <c r="IW339">
        <v>1.394155135453638E-07</v>
      </c>
      <c r="IX339">
        <v>-7.009397865246837E-11</v>
      </c>
      <c r="IY339">
        <v>-0.2677907096197649</v>
      </c>
      <c r="IZ339">
        <v>-0.01839738240005131</v>
      </c>
      <c r="JA339">
        <v>0.0009886339832832726</v>
      </c>
      <c r="JB339">
        <v>-4.895939666473346E-06</v>
      </c>
      <c r="JC339">
        <v>3</v>
      </c>
      <c r="JD339">
        <v>2018</v>
      </c>
      <c r="JE339">
        <v>1</v>
      </c>
      <c r="JF339">
        <v>26</v>
      </c>
      <c r="JG339">
        <v>15842.6</v>
      </c>
      <c r="JH339">
        <v>15842.3</v>
      </c>
      <c r="JI339">
        <v>1.33301</v>
      </c>
      <c r="JJ339">
        <v>2.68555</v>
      </c>
      <c r="JK339">
        <v>1.49658</v>
      </c>
      <c r="JL339">
        <v>2.38281</v>
      </c>
      <c r="JM339">
        <v>1.54785</v>
      </c>
      <c r="JN339">
        <v>2.40234</v>
      </c>
      <c r="JO339">
        <v>45.4328</v>
      </c>
      <c r="JP339">
        <v>15.3491</v>
      </c>
      <c r="JQ339">
        <v>18</v>
      </c>
      <c r="JR339">
        <v>498.856</v>
      </c>
      <c r="JS339">
        <v>436.898</v>
      </c>
      <c r="JT339">
        <v>25.9679</v>
      </c>
      <c r="JU339">
        <v>31.7463</v>
      </c>
      <c r="JV339">
        <v>29.9995</v>
      </c>
      <c r="JW339">
        <v>31.7223</v>
      </c>
      <c r="JX339">
        <v>31.6617</v>
      </c>
      <c r="JY339">
        <v>26.9239</v>
      </c>
      <c r="JZ339">
        <v>61.9818</v>
      </c>
      <c r="KA339">
        <v>0</v>
      </c>
      <c r="KB339">
        <v>25.97</v>
      </c>
      <c r="KC339">
        <v>526.878</v>
      </c>
      <c r="KD339">
        <v>8.533379999999999</v>
      </c>
      <c r="KE339">
        <v>100.15</v>
      </c>
      <c r="KF339">
        <v>99.9341</v>
      </c>
    </row>
    <row r="340" spans="1:292">
      <c r="A340">
        <v>320</v>
      </c>
      <c r="B340">
        <v>1686158614.5</v>
      </c>
      <c r="C340">
        <v>9363.5</v>
      </c>
      <c r="D340" t="s">
        <v>1078</v>
      </c>
      <c r="E340" t="s">
        <v>1079</v>
      </c>
      <c r="F340">
        <v>5</v>
      </c>
      <c r="G340" t="s">
        <v>1017</v>
      </c>
      <c r="H340">
        <v>1686158607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512.0596907538579</v>
      </c>
      <c r="AJ340">
        <v>444.118915151515</v>
      </c>
      <c r="AK340">
        <v>2.992728728745732</v>
      </c>
      <c r="AL340">
        <v>66.85819087253802</v>
      </c>
      <c r="AM340">
        <f>(AO340 - AN340 + DX340*1E3/(8.314*(DZ340+273.15)) * AQ340/DW340 * AP340) * DW340/(100*DK340) * 1000/(1000 - AO340)</f>
        <v>0</v>
      </c>
      <c r="AN340">
        <v>8.513840753483262</v>
      </c>
      <c r="AO340">
        <v>21.98667939393939</v>
      </c>
      <c r="AP340">
        <v>-8.759916158484685E-05</v>
      </c>
      <c r="AQ340">
        <v>99.88025367778685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6</v>
      </c>
      <c r="DL340">
        <v>0.5</v>
      </c>
      <c r="DM340" t="s">
        <v>430</v>
      </c>
      <c r="DN340">
        <v>2</v>
      </c>
      <c r="DO340" t="b">
        <v>1</v>
      </c>
      <c r="DP340">
        <v>1686158607</v>
      </c>
      <c r="DQ340">
        <v>414.2346666666667</v>
      </c>
      <c r="DR340">
        <v>492.3291111111111</v>
      </c>
      <c r="DS340">
        <v>21.97707037037037</v>
      </c>
      <c r="DT340">
        <v>8.511882962962964</v>
      </c>
      <c r="DU340">
        <v>415.3050740740741</v>
      </c>
      <c r="DV340">
        <v>22.21924074074074</v>
      </c>
      <c r="DW340">
        <v>500.0388888888888</v>
      </c>
      <c r="DX340">
        <v>90.66307407407406</v>
      </c>
      <c r="DY340">
        <v>0.1000833222222222</v>
      </c>
      <c r="DZ340">
        <v>28.88273333333333</v>
      </c>
      <c r="EA340">
        <v>28.02023333333333</v>
      </c>
      <c r="EB340">
        <v>999.9000000000001</v>
      </c>
      <c r="EC340">
        <v>0</v>
      </c>
      <c r="ED340">
        <v>0</v>
      </c>
      <c r="EE340">
        <v>10000.2762962963</v>
      </c>
      <c r="EF340">
        <v>0</v>
      </c>
      <c r="EG340">
        <v>1787.71962962963</v>
      </c>
      <c r="EH340">
        <v>-78.09437407407407</v>
      </c>
      <c r="EI340">
        <v>423.543037037037</v>
      </c>
      <c r="EJ340">
        <v>496.5558518518519</v>
      </c>
      <c r="EK340">
        <v>13.46518518518518</v>
      </c>
      <c r="EL340">
        <v>492.3291111111111</v>
      </c>
      <c r="EM340">
        <v>8.511882962962964</v>
      </c>
      <c r="EN340">
        <v>1.992507777777778</v>
      </c>
      <c r="EO340">
        <v>0.7717132222222224</v>
      </c>
      <c r="EP340">
        <v>17.38491481481481</v>
      </c>
      <c r="EQ340">
        <v>3.197364814814815</v>
      </c>
      <c r="ER340">
        <v>2000.010740740741</v>
      </c>
      <c r="ES340">
        <v>0.9799937777777777</v>
      </c>
      <c r="ET340">
        <v>0.02000622222222222</v>
      </c>
      <c r="EU340">
        <v>0</v>
      </c>
      <c r="EV340">
        <v>972.5352222222224</v>
      </c>
      <c r="EW340">
        <v>5.00078</v>
      </c>
      <c r="EX340">
        <v>26383.7037037037</v>
      </c>
      <c r="EY340">
        <v>16379.68518518519</v>
      </c>
      <c r="EZ340">
        <v>42.22429629629629</v>
      </c>
      <c r="FA340">
        <v>44.21725925925925</v>
      </c>
      <c r="FB340">
        <v>42.54377777777777</v>
      </c>
      <c r="FC340">
        <v>43.34233333333333</v>
      </c>
      <c r="FD340">
        <v>42.88855555555554</v>
      </c>
      <c r="FE340">
        <v>1955.100740740741</v>
      </c>
      <c r="FF340">
        <v>39.91</v>
      </c>
      <c r="FG340">
        <v>0</v>
      </c>
      <c r="FH340">
        <v>1686158607.7</v>
      </c>
      <c r="FI340">
        <v>0</v>
      </c>
      <c r="FJ340">
        <v>972.331230769231</v>
      </c>
      <c r="FK340">
        <v>71.90577782705492</v>
      </c>
      <c r="FL340">
        <v>-2646.164108194354</v>
      </c>
      <c r="FM340">
        <v>26366.86538461538</v>
      </c>
      <c r="FN340">
        <v>15</v>
      </c>
      <c r="FO340">
        <v>0</v>
      </c>
      <c r="FP340" t="s">
        <v>431</v>
      </c>
      <c r="FQ340">
        <v>1685208052.5</v>
      </c>
      <c r="FR340">
        <v>1685208070</v>
      </c>
      <c r="FS340">
        <v>0</v>
      </c>
      <c r="FT340">
        <v>0.013</v>
      </c>
      <c r="FU340">
        <v>-0.005</v>
      </c>
      <c r="FV340">
        <v>-0.464</v>
      </c>
      <c r="FW340">
        <v>-0.401</v>
      </c>
      <c r="FX340">
        <v>420</v>
      </c>
      <c r="FY340">
        <v>0</v>
      </c>
      <c r="FZ340">
        <v>0.03</v>
      </c>
      <c r="GA340">
        <v>0.02</v>
      </c>
      <c r="GB340">
        <v>-75.6124475</v>
      </c>
      <c r="GC340">
        <v>-39.26641013133196</v>
      </c>
      <c r="GD340">
        <v>3.818310931418989</v>
      </c>
      <c r="GE340">
        <v>0</v>
      </c>
      <c r="GF340">
        <v>13.4583925</v>
      </c>
      <c r="GG340">
        <v>0.1142600375234403</v>
      </c>
      <c r="GH340">
        <v>0.01186811668926445</v>
      </c>
      <c r="GI340">
        <v>1</v>
      </c>
      <c r="GJ340">
        <v>1</v>
      </c>
      <c r="GK340">
        <v>2</v>
      </c>
      <c r="GL340" t="s">
        <v>439</v>
      </c>
      <c r="GM340">
        <v>3.09953</v>
      </c>
      <c r="GN340">
        <v>2.75794</v>
      </c>
      <c r="GO340">
        <v>0.09020930000000001</v>
      </c>
      <c r="GP340">
        <v>0.102136</v>
      </c>
      <c r="GQ340">
        <v>0.102669</v>
      </c>
      <c r="GR340">
        <v>0.0505398</v>
      </c>
      <c r="GS340">
        <v>23341.2</v>
      </c>
      <c r="GT340">
        <v>22672.8</v>
      </c>
      <c r="GU340">
        <v>26211.1</v>
      </c>
      <c r="GV340">
        <v>25603.2</v>
      </c>
      <c r="GW340">
        <v>37736</v>
      </c>
      <c r="GX340">
        <v>36881.8</v>
      </c>
      <c r="GY340">
        <v>45825.3</v>
      </c>
      <c r="GZ340">
        <v>42027.9</v>
      </c>
      <c r="HA340">
        <v>1.86365</v>
      </c>
      <c r="HB340">
        <v>1.74405</v>
      </c>
      <c r="HC340">
        <v>-0.0282638</v>
      </c>
      <c r="HD340">
        <v>0</v>
      </c>
      <c r="HE340">
        <v>28.4596</v>
      </c>
      <c r="HF340">
        <v>999.9</v>
      </c>
      <c r="HG340">
        <v>30.5</v>
      </c>
      <c r="HH340">
        <v>43.8</v>
      </c>
      <c r="HI340">
        <v>30.4693</v>
      </c>
      <c r="HJ340">
        <v>61.7346</v>
      </c>
      <c r="HK340">
        <v>28.4215</v>
      </c>
      <c r="HL340">
        <v>1</v>
      </c>
      <c r="HM340">
        <v>0.360274</v>
      </c>
      <c r="HN340">
        <v>2.40111</v>
      </c>
      <c r="HO340">
        <v>20.2881</v>
      </c>
      <c r="HP340">
        <v>5.21055</v>
      </c>
      <c r="HQ340">
        <v>11.98</v>
      </c>
      <c r="HR340">
        <v>4.9632</v>
      </c>
      <c r="HS340">
        <v>3.27393</v>
      </c>
      <c r="HT340">
        <v>9999</v>
      </c>
      <c r="HU340">
        <v>9999</v>
      </c>
      <c r="HV340">
        <v>9999</v>
      </c>
      <c r="HW340">
        <v>59.4</v>
      </c>
      <c r="HX340">
        <v>1.86402</v>
      </c>
      <c r="HY340">
        <v>1.86021</v>
      </c>
      <c r="HZ340">
        <v>1.85862</v>
      </c>
      <c r="IA340">
        <v>1.8599</v>
      </c>
      <c r="IB340">
        <v>1.85989</v>
      </c>
      <c r="IC340">
        <v>1.85852</v>
      </c>
      <c r="ID340">
        <v>1.8576</v>
      </c>
      <c r="IE340">
        <v>1.85242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-1.084</v>
      </c>
      <c r="IT340">
        <v>-0.242</v>
      </c>
      <c r="IU340">
        <v>-0.7885906718864093</v>
      </c>
      <c r="IV340">
        <v>-0.0007240741224296705</v>
      </c>
      <c r="IW340">
        <v>1.394155135453638E-07</v>
      </c>
      <c r="IX340">
        <v>-7.009397865246837E-11</v>
      </c>
      <c r="IY340">
        <v>-0.2677907096197649</v>
      </c>
      <c r="IZ340">
        <v>-0.01839738240005131</v>
      </c>
      <c r="JA340">
        <v>0.0009886339832832726</v>
      </c>
      <c r="JB340">
        <v>-4.895939666473346E-06</v>
      </c>
      <c r="JC340">
        <v>3</v>
      </c>
      <c r="JD340">
        <v>2018</v>
      </c>
      <c r="JE340">
        <v>1</v>
      </c>
      <c r="JF340">
        <v>26</v>
      </c>
      <c r="JG340">
        <v>15842.7</v>
      </c>
      <c r="JH340">
        <v>15842.4</v>
      </c>
      <c r="JI340">
        <v>1.37085</v>
      </c>
      <c r="JJ340">
        <v>2.68799</v>
      </c>
      <c r="JK340">
        <v>1.49658</v>
      </c>
      <c r="JL340">
        <v>2.38281</v>
      </c>
      <c r="JM340">
        <v>1.54785</v>
      </c>
      <c r="JN340">
        <v>2.44995</v>
      </c>
      <c r="JO340">
        <v>45.4328</v>
      </c>
      <c r="JP340">
        <v>15.3491</v>
      </c>
      <c r="JQ340">
        <v>18</v>
      </c>
      <c r="JR340">
        <v>498.576</v>
      </c>
      <c r="JS340">
        <v>436.999</v>
      </c>
      <c r="JT340">
        <v>25.9546</v>
      </c>
      <c r="JU340">
        <v>31.7491</v>
      </c>
      <c r="JV340">
        <v>29.9998</v>
      </c>
      <c r="JW340">
        <v>31.7255</v>
      </c>
      <c r="JX340">
        <v>31.6653</v>
      </c>
      <c r="JY340">
        <v>27.5997</v>
      </c>
      <c r="JZ340">
        <v>61.9818</v>
      </c>
      <c r="KA340">
        <v>0</v>
      </c>
      <c r="KB340">
        <v>25.9535</v>
      </c>
      <c r="KC340">
        <v>540.256</v>
      </c>
      <c r="KD340">
        <v>8.532579999999999</v>
      </c>
      <c r="KE340">
        <v>100.15</v>
      </c>
      <c r="KF340">
        <v>99.93519999999999</v>
      </c>
    </row>
    <row r="341" spans="1:292">
      <c r="A341">
        <v>321</v>
      </c>
      <c r="B341">
        <v>1686158619.5</v>
      </c>
      <c r="C341">
        <v>9368.5</v>
      </c>
      <c r="D341" t="s">
        <v>1080</v>
      </c>
      <c r="E341" t="s">
        <v>1081</v>
      </c>
      <c r="F341">
        <v>5</v>
      </c>
      <c r="G341" t="s">
        <v>1017</v>
      </c>
      <c r="H341">
        <v>1686158611.714286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529.0511548800574</v>
      </c>
      <c r="AJ341">
        <v>459.2667393939393</v>
      </c>
      <c r="AK341">
        <v>3.042903439461237</v>
      </c>
      <c r="AL341">
        <v>66.85819087253802</v>
      </c>
      <c r="AM341">
        <f>(AO341 - AN341 + DX341*1E3/(8.314*(DZ341+273.15)) * AQ341/DW341 * AP341) * DW341/(100*DK341) * 1000/(1000 - AO341)</f>
        <v>0</v>
      </c>
      <c r="AN341">
        <v>8.513415090752206</v>
      </c>
      <c r="AO341">
        <v>21.99873636363637</v>
      </c>
      <c r="AP341">
        <v>0.0001955692464130446</v>
      </c>
      <c r="AQ341">
        <v>99.88025367778685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6</v>
      </c>
      <c r="DL341">
        <v>0.5</v>
      </c>
      <c r="DM341" t="s">
        <v>430</v>
      </c>
      <c r="DN341">
        <v>2</v>
      </c>
      <c r="DO341" t="b">
        <v>1</v>
      </c>
      <c r="DP341">
        <v>1686158611.714286</v>
      </c>
      <c r="DQ341">
        <v>427.7586428571429</v>
      </c>
      <c r="DR341">
        <v>508.1838928571429</v>
      </c>
      <c r="DS341">
        <v>21.98565714285714</v>
      </c>
      <c r="DT341">
        <v>8.511998928571428</v>
      </c>
      <c r="DU341">
        <v>428.8377142857143</v>
      </c>
      <c r="DV341">
        <v>22.22767857142858</v>
      </c>
      <c r="DW341">
        <v>500.0135357142856</v>
      </c>
      <c r="DX341">
        <v>90.663175</v>
      </c>
      <c r="DY341">
        <v>0.1000344821428572</v>
      </c>
      <c r="DZ341">
        <v>28.874375</v>
      </c>
      <c r="EA341">
        <v>28.00963571428571</v>
      </c>
      <c r="EB341">
        <v>999.9000000000002</v>
      </c>
      <c r="EC341">
        <v>0</v>
      </c>
      <c r="ED341">
        <v>0</v>
      </c>
      <c r="EE341">
        <v>9997.098571428569</v>
      </c>
      <c r="EF341">
        <v>0</v>
      </c>
      <c r="EG341">
        <v>1715.210357142857</v>
      </c>
      <c r="EH341">
        <v>-80.42519285714287</v>
      </c>
      <c r="EI341">
        <v>437.3747857142857</v>
      </c>
      <c r="EJ341">
        <v>512.5468214285714</v>
      </c>
      <c r="EK341">
        <v>13.47365357142857</v>
      </c>
      <c r="EL341">
        <v>508.1838928571429</v>
      </c>
      <c r="EM341">
        <v>8.511998928571428</v>
      </c>
      <c r="EN341">
        <v>1.993288214285714</v>
      </c>
      <c r="EO341">
        <v>0.77172475</v>
      </c>
      <c r="EP341">
        <v>17.39111785714286</v>
      </c>
      <c r="EQ341">
        <v>3.197575357142857</v>
      </c>
      <c r="ER341">
        <v>2000.004285714286</v>
      </c>
      <c r="ES341">
        <v>0.9799938571428571</v>
      </c>
      <c r="ET341">
        <v>0.02000614285714286</v>
      </c>
      <c r="EU341">
        <v>0</v>
      </c>
      <c r="EV341">
        <v>978.1703928571429</v>
      </c>
      <c r="EW341">
        <v>5.00078</v>
      </c>
      <c r="EX341">
        <v>26082.97142857143</v>
      </c>
      <c r="EY341">
        <v>16379.63214285714</v>
      </c>
      <c r="EZ341">
        <v>42.21407142857142</v>
      </c>
      <c r="FA341">
        <v>44.21617857142856</v>
      </c>
      <c r="FB341">
        <v>42.58914285714286</v>
      </c>
      <c r="FC341">
        <v>43.34128571428571</v>
      </c>
      <c r="FD341">
        <v>43.01974999999999</v>
      </c>
      <c r="FE341">
        <v>1955.094285714286</v>
      </c>
      <c r="FF341">
        <v>39.91</v>
      </c>
      <c r="FG341">
        <v>0</v>
      </c>
      <c r="FH341">
        <v>1686158613.1</v>
      </c>
      <c r="FI341">
        <v>0</v>
      </c>
      <c r="FJ341">
        <v>979.1403599999999</v>
      </c>
      <c r="FK341">
        <v>71.88123087423648</v>
      </c>
      <c r="FL341">
        <v>-6791.930780537126</v>
      </c>
      <c r="FM341">
        <v>25991.416</v>
      </c>
      <c r="FN341">
        <v>15</v>
      </c>
      <c r="FO341">
        <v>0</v>
      </c>
      <c r="FP341" t="s">
        <v>431</v>
      </c>
      <c r="FQ341">
        <v>1685208052.5</v>
      </c>
      <c r="FR341">
        <v>1685208070</v>
      </c>
      <c r="FS341">
        <v>0</v>
      </c>
      <c r="FT341">
        <v>0.013</v>
      </c>
      <c r="FU341">
        <v>-0.005</v>
      </c>
      <c r="FV341">
        <v>-0.464</v>
      </c>
      <c r="FW341">
        <v>-0.401</v>
      </c>
      <c r="FX341">
        <v>420</v>
      </c>
      <c r="FY341">
        <v>0</v>
      </c>
      <c r="FZ341">
        <v>0.03</v>
      </c>
      <c r="GA341">
        <v>0.02</v>
      </c>
      <c r="GB341">
        <v>-79.136605</v>
      </c>
      <c r="GC341">
        <v>-29.86410506566578</v>
      </c>
      <c r="GD341">
        <v>2.883491144858087</v>
      </c>
      <c r="GE341">
        <v>0</v>
      </c>
      <c r="GF341">
        <v>13.46975</v>
      </c>
      <c r="GG341">
        <v>0.09738686679175501</v>
      </c>
      <c r="GH341">
        <v>0.009974091437319048</v>
      </c>
      <c r="GI341">
        <v>1</v>
      </c>
      <c r="GJ341">
        <v>1</v>
      </c>
      <c r="GK341">
        <v>2</v>
      </c>
      <c r="GL341" t="s">
        <v>439</v>
      </c>
      <c r="GM341">
        <v>3.09949</v>
      </c>
      <c r="GN341">
        <v>2.75827</v>
      </c>
      <c r="GO341">
        <v>0.0924941</v>
      </c>
      <c r="GP341">
        <v>0.104522</v>
      </c>
      <c r="GQ341">
        <v>0.102693</v>
      </c>
      <c r="GR341">
        <v>0.0505345</v>
      </c>
      <c r="GS341">
        <v>23282.7</v>
      </c>
      <c r="GT341">
        <v>22612.7</v>
      </c>
      <c r="GU341">
        <v>26211.2</v>
      </c>
      <c r="GV341">
        <v>25603.3</v>
      </c>
      <c r="GW341">
        <v>37735.5</v>
      </c>
      <c r="GX341">
        <v>36882.3</v>
      </c>
      <c r="GY341">
        <v>45825.6</v>
      </c>
      <c r="GZ341">
        <v>42027.9</v>
      </c>
      <c r="HA341">
        <v>1.86385</v>
      </c>
      <c r="HB341">
        <v>1.74408</v>
      </c>
      <c r="HC341">
        <v>-0.0284314</v>
      </c>
      <c r="HD341">
        <v>0</v>
      </c>
      <c r="HE341">
        <v>28.4629</v>
      </c>
      <c r="HF341">
        <v>999.9</v>
      </c>
      <c r="HG341">
        <v>30.5</v>
      </c>
      <c r="HH341">
        <v>43.8</v>
      </c>
      <c r="HI341">
        <v>30.4734</v>
      </c>
      <c r="HJ341">
        <v>61.4746</v>
      </c>
      <c r="HK341">
        <v>28.3654</v>
      </c>
      <c r="HL341">
        <v>1</v>
      </c>
      <c r="HM341">
        <v>0.360259</v>
      </c>
      <c r="HN341">
        <v>2.12899</v>
      </c>
      <c r="HO341">
        <v>20.2916</v>
      </c>
      <c r="HP341">
        <v>5.21085</v>
      </c>
      <c r="HQ341">
        <v>11.98</v>
      </c>
      <c r="HR341">
        <v>4.96315</v>
      </c>
      <c r="HS341">
        <v>3.27393</v>
      </c>
      <c r="HT341">
        <v>9999</v>
      </c>
      <c r="HU341">
        <v>9999</v>
      </c>
      <c r="HV341">
        <v>9999</v>
      </c>
      <c r="HW341">
        <v>59.4</v>
      </c>
      <c r="HX341">
        <v>1.86401</v>
      </c>
      <c r="HY341">
        <v>1.8602</v>
      </c>
      <c r="HZ341">
        <v>1.85859</v>
      </c>
      <c r="IA341">
        <v>1.8599</v>
      </c>
      <c r="IB341">
        <v>1.85989</v>
      </c>
      <c r="IC341">
        <v>1.85852</v>
      </c>
      <c r="ID341">
        <v>1.8576</v>
      </c>
      <c r="IE341">
        <v>1.85242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-1.093</v>
      </c>
      <c r="IT341">
        <v>-0.2418</v>
      </c>
      <c r="IU341">
        <v>-0.7885906718864093</v>
      </c>
      <c r="IV341">
        <v>-0.0007240741224296705</v>
      </c>
      <c r="IW341">
        <v>1.394155135453638E-07</v>
      </c>
      <c r="IX341">
        <v>-7.009397865246837E-11</v>
      </c>
      <c r="IY341">
        <v>-0.2677907096197649</v>
      </c>
      <c r="IZ341">
        <v>-0.01839738240005131</v>
      </c>
      <c r="JA341">
        <v>0.0009886339832832726</v>
      </c>
      <c r="JB341">
        <v>-4.895939666473346E-06</v>
      </c>
      <c r="JC341">
        <v>3</v>
      </c>
      <c r="JD341">
        <v>2018</v>
      </c>
      <c r="JE341">
        <v>1</v>
      </c>
      <c r="JF341">
        <v>26</v>
      </c>
      <c r="JG341">
        <v>15842.8</v>
      </c>
      <c r="JH341">
        <v>15842.5</v>
      </c>
      <c r="JI341">
        <v>1.40381</v>
      </c>
      <c r="JJ341">
        <v>2.67822</v>
      </c>
      <c r="JK341">
        <v>1.49658</v>
      </c>
      <c r="JL341">
        <v>2.38281</v>
      </c>
      <c r="JM341">
        <v>1.54785</v>
      </c>
      <c r="JN341">
        <v>2.43042</v>
      </c>
      <c r="JO341">
        <v>45.4328</v>
      </c>
      <c r="JP341">
        <v>15.3579</v>
      </c>
      <c r="JQ341">
        <v>18</v>
      </c>
      <c r="JR341">
        <v>498.718</v>
      </c>
      <c r="JS341">
        <v>437.038</v>
      </c>
      <c r="JT341">
        <v>25.9562</v>
      </c>
      <c r="JU341">
        <v>31.751</v>
      </c>
      <c r="JV341">
        <v>29.9998</v>
      </c>
      <c r="JW341">
        <v>31.7282</v>
      </c>
      <c r="JX341">
        <v>31.6687</v>
      </c>
      <c r="JY341">
        <v>28.3303</v>
      </c>
      <c r="JZ341">
        <v>61.9818</v>
      </c>
      <c r="KA341">
        <v>0</v>
      </c>
      <c r="KB341">
        <v>26.0398</v>
      </c>
      <c r="KC341">
        <v>560.2910000000001</v>
      </c>
      <c r="KD341">
        <v>8.533239999999999</v>
      </c>
      <c r="KE341">
        <v>100.15</v>
      </c>
      <c r="KF341">
        <v>99.9354</v>
      </c>
    </row>
    <row r="342" spans="1:292">
      <c r="A342">
        <v>322</v>
      </c>
      <c r="B342">
        <v>1686158624.5</v>
      </c>
      <c r="C342">
        <v>9373.5</v>
      </c>
      <c r="D342" t="s">
        <v>1082</v>
      </c>
      <c r="E342" t="s">
        <v>1083</v>
      </c>
      <c r="F342">
        <v>5</v>
      </c>
      <c r="G342" t="s">
        <v>1017</v>
      </c>
      <c r="H342">
        <v>1686158617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546.0656785100595</v>
      </c>
      <c r="AJ342">
        <v>474.551412121212</v>
      </c>
      <c r="AK342">
        <v>3.065907212054055</v>
      </c>
      <c r="AL342">
        <v>66.85819087253802</v>
      </c>
      <c r="AM342">
        <f>(AO342 - AN342 + DX342*1E3/(8.314*(DZ342+273.15)) * AQ342/DW342 * AP342) * DW342/(100*DK342) * 1000/(1000 - AO342)</f>
        <v>0</v>
      </c>
      <c r="AN342">
        <v>8.512694431994774</v>
      </c>
      <c r="AO342">
        <v>21.99617818181818</v>
      </c>
      <c r="AP342">
        <v>-3.655096120865208E-06</v>
      </c>
      <c r="AQ342">
        <v>99.88025367778685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6</v>
      </c>
      <c r="DL342">
        <v>0.5</v>
      </c>
      <c r="DM342" t="s">
        <v>430</v>
      </c>
      <c r="DN342">
        <v>2</v>
      </c>
      <c r="DO342" t="b">
        <v>1</v>
      </c>
      <c r="DP342">
        <v>1686158617</v>
      </c>
      <c r="DQ342">
        <v>443.2684814814816</v>
      </c>
      <c r="DR342">
        <v>525.973074074074</v>
      </c>
      <c r="DS342">
        <v>21.99388148148148</v>
      </c>
      <c r="DT342">
        <v>8.51324962962963</v>
      </c>
      <c r="DU342">
        <v>444.3574814814815</v>
      </c>
      <c r="DV342">
        <v>22.23575185185185</v>
      </c>
      <c r="DW342">
        <v>500.0217407407408</v>
      </c>
      <c r="DX342">
        <v>90.66303703703706</v>
      </c>
      <c r="DY342">
        <v>0.1000973481481482</v>
      </c>
      <c r="DZ342">
        <v>28.8635962962963</v>
      </c>
      <c r="EA342">
        <v>27.99883333333333</v>
      </c>
      <c r="EB342">
        <v>999.9000000000001</v>
      </c>
      <c r="EC342">
        <v>0</v>
      </c>
      <c r="ED342">
        <v>0</v>
      </c>
      <c r="EE342">
        <v>9992.642222222223</v>
      </c>
      <c r="EF342">
        <v>0</v>
      </c>
      <c r="EG342">
        <v>1567.540740740741</v>
      </c>
      <c r="EH342">
        <v>-82.70455555555556</v>
      </c>
      <c r="EI342">
        <v>453.237037037037</v>
      </c>
      <c r="EJ342">
        <v>530.4892962962963</v>
      </c>
      <c r="EK342">
        <v>13.48061481481482</v>
      </c>
      <c r="EL342">
        <v>525.973074074074</v>
      </c>
      <c r="EM342">
        <v>8.51324962962963</v>
      </c>
      <c r="EN342">
        <v>1.99402962962963</v>
      </c>
      <c r="EO342">
        <v>0.7718371851851852</v>
      </c>
      <c r="EP342">
        <v>17.39701111111111</v>
      </c>
      <c r="EQ342">
        <v>3.199634074074074</v>
      </c>
      <c r="ER342">
        <v>2000.01962962963</v>
      </c>
      <c r="ES342">
        <v>0.9799943333333333</v>
      </c>
      <c r="ET342">
        <v>0.02000566296296296</v>
      </c>
      <c r="EU342">
        <v>0</v>
      </c>
      <c r="EV342">
        <v>984.3337777777778</v>
      </c>
      <c r="EW342">
        <v>5.00078</v>
      </c>
      <c r="EX342">
        <v>25595.02222222222</v>
      </c>
      <c r="EY342">
        <v>16379.76666666666</v>
      </c>
      <c r="EZ342">
        <v>42.18966666666667</v>
      </c>
      <c r="FA342">
        <v>44.20574074074074</v>
      </c>
      <c r="FB342">
        <v>42.59477777777778</v>
      </c>
      <c r="FC342">
        <v>43.31922222222222</v>
      </c>
      <c r="FD342">
        <v>43.15948148148149</v>
      </c>
      <c r="FE342">
        <v>1955.109629629629</v>
      </c>
      <c r="FF342">
        <v>39.91</v>
      </c>
      <c r="FG342">
        <v>0</v>
      </c>
      <c r="FH342">
        <v>1686158617.9</v>
      </c>
      <c r="FI342">
        <v>0</v>
      </c>
      <c r="FJ342">
        <v>984.76288</v>
      </c>
      <c r="FK342">
        <v>68.66438451005961</v>
      </c>
      <c r="FL342">
        <v>-3604.099994148551</v>
      </c>
      <c r="FM342">
        <v>25576.7</v>
      </c>
      <c r="FN342">
        <v>15</v>
      </c>
      <c r="FO342">
        <v>0</v>
      </c>
      <c r="FP342" t="s">
        <v>431</v>
      </c>
      <c r="FQ342">
        <v>1685208052.5</v>
      </c>
      <c r="FR342">
        <v>1685208070</v>
      </c>
      <c r="FS342">
        <v>0</v>
      </c>
      <c r="FT342">
        <v>0.013</v>
      </c>
      <c r="FU342">
        <v>-0.005</v>
      </c>
      <c r="FV342">
        <v>-0.464</v>
      </c>
      <c r="FW342">
        <v>-0.401</v>
      </c>
      <c r="FX342">
        <v>420</v>
      </c>
      <c r="FY342">
        <v>0</v>
      </c>
      <c r="FZ342">
        <v>0.03</v>
      </c>
      <c r="GA342">
        <v>0.02</v>
      </c>
      <c r="GB342">
        <v>-81.046325</v>
      </c>
      <c r="GC342">
        <v>-26.64633996247645</v>
      </c>
      <c r="GD342">
        <v>2.570112474168203</v>
      </c>
      <c r="GE342">
        <v>0</v>
      </c>
      <c r="GF342">
        <v>13.4759225</v>
      </c>
      <c r="GG342">
        <v>0.08325140712947675</v>
      </c>
      <c r="GH342">
        <v>0.008624688037836602</v>
      </c>
      <c r="GI342">
        <v>1</v>
      </c>
      <c r="GJ342">
        <v>1</v>
      </c>
      <c r="GK342">
        <v>2</v>
      </c>
      <c r="GL342" t="s">
        <v>439</v>
      </c>
      <c r="GM342">
        <v>3.09959</v>
      </c>
      <c r="GN342">
        <v>2.75815</v>
      </c>
      <c r="GO342">
        <v>0.09476560000000001</v>
      </c>
      <c r="GP342">
        <v>0.106853</v>
      </c>
      <c r="GQ342">
        <v>0.102681</v>
      </c>
      <c r="GR342">
        <v>0.0505287</v>
      </c>
      <c r="GS342">
        <v>23224.7</v>
      </c>
      <c r="GT342">
        <v>22553.8</v>
      </c>
      <c r="GU342">
        <v>26211.4</v>
      </c>
      <c r="GV342">
        <v>25603.3</v>
      </c>
      <c r="GW342">
        <v>37736.5</v>
      </c>
      <c r="GX342">
        <v>36883</v>
      </c>
      <c r="GY342">
        <v>45825.8</v>
      </c>
      <c r="GZ342">
        <v>42028.2</v>
      </c>
      <c r="HA342">
        <v>1.8638</v>
      </c>
      <c r="HB342">
        <v>1.74408</v>
      </c>
      <c r="HC342">
        <v>-0.0295937</v>
      </c>
      <c r="HD342">
        <v>0</v>
      </c>
      <c r="HE342">
        <v>28.4629</v>
      </c>
      <c r="HF342">
        <v>999.9</v>
      </c>
      <c r="HG342">
        <v>30.5</v>
      </c>
      <c r="HH342">
        <v>43.8</v>
      </c>
      <c r="HI342">
        <v>30.4711</v>
      </c>
      <c r="HJ342">
        <v>61.5446</v>
      </c>
      <c r="HK342">
        <v>28.3494</v>
      </c>
      <c r="HL342">
        <v>1</v>
      </c>
      <c r="HM342">
        <v>0.35954</v>
      </c>
      <c r="HN342">
        <v>2.10386</v>
      </c>
      <c r="HO342">
        <v>20.2904</v>
      </c>
      <c r="HP342">
        <v>5.21115</v>
      </c>
      <c r="HQ342">
        <v>11.98</v>
      </c>
      <c r="HR342">
        <v>4.96325</v>
      </c>
      <c r="HS342">
        <v>3.27397</v>
      </c>
      <c r="HT342">
        <v>9999</v>
      </c>
      <c r="HU342">
        <v>9999</v>
      </c>
      <c r="HV342">
        <v>9999</v>
      </c>
      <c r="HW342">
        <v>59.4</v>
      </c>
      <c r="HX342">
        <v>1.86402</v>
      </c>
      <c r="HY342">
        <v>1.86022</v>
      </c>
      <c r="HZ342">
        <v>1.85858</v>
      </c>
      <c r="IA342">
        <v>1.85989</v>
      </c>
      <c r="IB342">
        <v>1.85989</v>
      </c>
      <c r="IC342">
        <v>1.85852</v>
      </c>
      <c r="ID342">
        <v>1.8576</v>
      </c>
      <c r="IE342">
        <v>1.85242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-1.104</v>
      </c>
      <c r="IT342">
        <v>-0.2419</v>
      </c>
      <c r="IU342">
        <v>-0.7885906718864093</v>
      </c>
      <c r="IV342">
        <v>-0.0007240741224296705</v>
      </c>
      <c r="IW342">
        <v>1.394155135453638E-07</v>
      </c>
      <c r="IX342">
        <v>-7.009397865246837E-11</v>
      </c>
      <c r="IY342">
        <v>-0.2677907096197649</v>
      </c>
      <c r="IZ342">
        <v>-0.01839738240005131</v>
      </c>
      <c r="JA342">
        <v>0.0009886339832832726</v>
      </c>
      <c r="JB342">
        <v>-4.895939666473346E-06</v>
      </c>
      <c r="JC342">
        <v>3</v>
      </c>
      <c r="JD342">
        <v>2018</v>
      </c>
      <c r="JE342">
        <v>1</v>
      </c>
      <c r="JF342">
        <v>26</v>
      </c>
      <c r="JG342">
        <v>15842.9</v>
      </c>
      <c r="JH342">
        <v>15842.6</v>
      </c>
      <c r="JI342">
        <v>1.44165</v>
      </c>
      <c r="JJ342">
        <v>2.68677</v>
      </c>
      <c r="JK342">
        <v>1.49658</v>
      </c>
      <c r="JL342">
        <v>2.38281</v>
      </c>
      <c r="JM342">
        <v>1.54907</v>
      </c>
      <c r="JN342">
        <v>2.39868</v>
      </c>
      <c r="JO342">
        <v>45.4328</v>
      </c>
      <c r="JP342">
        <v>15.3491</v>
      </c>
      <c r="JQ342">
        <v>18</v>
      </c>
      <c r="JR342">
        <v>498.706</v>
      </c>
      <c r="JS342">
        <v>437.061</v>
      </c>
      <c r="JT342">
        <v>26.0278</v>
      </c>
      <c r="JU342">
        <v>31.7519</v>
      </c>
      <c r="JV342">
        <v>29.9997</v>
      </c>
      <c r="JW342">
        <v>31.7308</v>
      </c>
      <c r="JX342">
        <v>31.6719</v>
      </c>
      <c r="JY342">
        <v>29.0013</v>
      </c>
      <c r="JZ342">
        <v>61.9818</v>
      </c>
      <c r="KA342">
        <v>0</v>
      </c>
      <c r="KB342">
        <v>26.0424</v>
      </c>
      <c r="KC342">
        <v>573.649</v>
      </c>
      <c r="KD342">
        <v>8.53312</v>
      </c>
      <c r="KE342">
        <v>100.151</v>
      </c>
      <c r="KF342">
        <v>99.9358</v>
      </c>
    </row>
    <row r="343" spans="1:292">
      <c r="A343">
        <v>323</v>
      </c>
      <c r="B343">
        <v>1686158629.5</v>
      </c>
      <c r="C343">
        <v>9378.5</v>
      </c>
      <c r="D343" t="s">
        <v>1084</v>
      </c>
      <c r="E343" t="s">
        <v>1085</v>
      </c>
      <c r="F343">
        <v>5</v>
      </c>
      <c r="G343" t="s">
        <v>1017</v>
      </c>
      <c r="H343">
        <v>1686158621.714286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562.9939872568034</v>
      </c>
      <c r="AJ343">
        <v>489.8697757575756</v>
      </c>
      <c r="AK343">
        <v>3.064543411107792</v>
      </c>
      <c r="AL343">
        <v>66.85819087253802</v>
      </c>
      <c r="AM343">
        <f>(AO343 - AN343 + DX343*1E3/(8.314*(DZ343+273.15)) * AQ343/DW343 * AP343) * DW343/(100*DK343) * 1000/(1000 - AO343)</f>
        <v>0</v>
      </c>
      <c r="AN343">
        <v>8.512013003239259</v>
      </c>
      <c r="AO343">
        <v>21.99644484848486</v>
      </c>
      <c r="AP343">
        <v>-2.835854546409881E-05</v>
      </c>
      <c r="AQ343">
        <v>99.88025367778685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6</v>
      </c>
      <c r="DL343">
        <v>0.5</v>
      </c>
      <c r="DM343" t="s">
        <v>430</v>
      </c>
      <c r="DN343">
        <v>2</v>
      </c>
      <c r="DO343" t="b">
        <v>1</v>
      </c>
      <c r="DP343">
        <v>1686158621.714286</v>
      </c>
      <c r="DQ343">
        <v>457.2876071428572</v>
      </c>
      <c r="DR343">
        <v>541.8419642857143</v>
      </c>
      <c r="DS343">
        <v>21.99659642857143</v>
      </c>
      <c r="DT343">
        <v>8.512630357142857</v>
      </c>
      <c r="DU343">
        <v>458.3854999999999</v>
      </c>
      <c r="DV343">
        <v>22.23841785714286</v>
      </c>
      <c r="DW343">
        <v>499.9915</v>
      </c>
      <c r="DX343">
        <v>90.663</v>
      </c>
      <c r="DY343">
        <v>0.09994297500000002</v>
      </c>
      <c r="DZ343">
        <v>28.85218928571429</v>
      </c>
      <c r="EA343">
        <v>27.98769642857144</v>
      </c>
      <c r="EB343">
        <v>999.9000000000002</v>
      </c>
      <c r="EC343">
        <v>0</v>
      </c>
      <c r="ED343">
        <v>0</v>
      </c>
      <c r="EE343">
        <v>10013.28785714286</v>
      </c>
      <c r="EF343">
        <v>0</v>
      </c>
      <c r="EG343">
        <v>1468.151071428572</v>
      </c>
      <c r="EH343">
        <v>-84.55430357142858</v>
      </c>
      <c r="EI343">
        <v>467.572642857143</v>
      </c>
      <c r="EJ343">
        <v>546.4940357142857</v>
      </c>
      <c r="EK343">
        <v>13.48395357142857</v>
      </c>
      <c r="EL343">
        <v>541.8419642857143</v>
      </c>
      <c r="EM343">
        <v>8.512630357142857</v>
      </c>
      <c r="EN343">
        <v>1.994276071428571</v>
      </c>
      <c r="EO343">
        <v>0.7717807857142855</v>
      </c>
      <c r="EP343">
        <v>17.39896785714286</v>
      </c>
      <c r="EQ343">
        <v>3.198600714285714</v>
      </c>
      <c r="ER343">
        <v>2000.002857142857</v>
      </c>
      <c r="ES343">
        <v>0.9799941785714287</v>
      </c>
      <c r="ET343">
        <v>0.02000581428571429</v>
      </c>
      <c r="EU343">
        <v>0</v>
      </c>
      <c r="EV343">
        <v>989.5678571428571</v>
      </c>
      <c r="EW343">
        <v>5.00078</v>
      </c>
      <c r="EX343">
        <v>25421.65357142857</v>
      </c>
      <c r="EY343">
        <v>16379.625</v>
      </c>
      <c r="EZ343">
        <v>42.17846428571428</v>
      </c>
      <c r="FA343">
        <v>44.20282142857142</v>
      </c>
      <c r="FB343">
        <v>42.54664285714284</v>
      </c>
      <c r="FC343">
        <v>43.31678571428571</v>
      </c>
      <c r="FD343">
        <v>43.26317857142856</v>
      </c>
      <c r="FE343">
        <v>1955.092857142857</v>
      </c>
      <c r="FF343">
        <v>39.91</v>
      </c>
      <c r="FG343">
        <v>0</v>
      </c>
      <c r="FH343">
        <v>1686158622.7</v>
      </c>
      <c r="FI343">
        <v>0</v>
      </c>
      <c r="FJ343">
        <v>990.0692000000001</v>
      </c>
      <c r="FK343">
        <v>63.91638461614239</v>
      </c>
      <c r="FL343">
        <v>-567.2615383343694</v>
      </c>
      <c r="FM343">
        <v>25408.3</v>
      </c>
      <c r="FN343">
        <v>15</v>
      </c>
      <c r="FO343">
        <v>0</v>
      </c>
      <c r="FP343" t="s">
        <v>431</v>
      </c>
      <c r="FQ343">
        <v>1685208052.5</v>
      </c>
      <c r="FR343">
        <v>1685208070</v>
      </c>
      <c r="FS343">
        <v>0</v>
      </c>
      <c r="FT343">
        <v>0.013</v>
      </c>
      <c r="FU343">
        <v>-0.005</v>
      </c>
      <c r="FV343">
        <v>-0.464</v>
      </c>
      <c r="FW343">
        <v>-0.401</v>
      </c>
      <c r="FX343">
        <v>420</v>
      </c>
      <c r="FY343">
        <v>0</v>
      </c>
      <c r="FZ343">
        <v>0.03</v>
      </c>
      <c r="GA343">
        <v>0.02</v>
      </c>
      <c r="GB343">
        <v>-83.2575780487805</v>
      </c>
      <c r="GC343">
        <v>-23.68539303135878</v>
      </c>
      <c r="GD343">
        <v>2.337840286697</v>
      </c>
      <c r="GE343">
        <v>0</v>
      </c>
      <c r="GF343">
        <v>13.48019024390244</v>
      </c>
      <c r="GG343">
        <v>0.04862299651568198</v>
      </c>
      <c r="GH343">
        <v>0.006496295562709031</v>
      </c>
      <c r="GI343">
        <v>1</v>
      </c>
      <c r="GJ343">
        <v>1</v>
      </c>
      <c r="GK343">
        <v>2</v>
      </c>
      <c r="GL343" t="s">
        <v>439</v>
      </c>
      <c r="GM343">
        <v>3.09945</v>
      </c>
      <c r="GN343">
        <v>2.75834</v>
      </c>
      <c r="GO343">
        <v>0.0970008</v>
      </c>
      <c r="GP343">
        <v>0.109193</v>
      </c>
      <c r="GQ343">
        <v>0.102685</v>
      </c>
      <c r="GR343">
        <v>0.0505261</v>
      </c>
      <c r="GS343">
        <v>23167.4</v>
      </c>
      <c r="GT343">
        <v>22494.8</v>
      </c>
      <c r="GU343">
        <v>26211.5</v>
      </c>
      <c r="GV343">
        <v>25603.5</v>
      </c>
      <c r="GW343">
        <v>37736.7</v>
      </c>
      <c r="GX343">
        <v>36883.4</v>
      </c>
      <c r="GY343">
        <v>45825.9</v>
      </c>
      <c r="GZ343">
        <v>42028.2</v>
      </c>
      <c r="HA343">
        <v>1.8636</v>
      </c>
      <c r="HB343">
        <v>1.74422</v>
      </c>
      <c r="HC343">
        <v>-0.0302568</v>
      </c>
      <c r="HD343">
        <v>0</v>
      </c>
      <c r="HE343">
        <v>28.4603</v>
      </c>
      <c r="HF343">
        <v>999.9</v>
      </c>
      <c r="HG343">
        <v>30.5</v>
      </c>
      <c r="HH343">
        <v>43.8</v>
      </c>
      <c r="HI343">
        <v>30.4736</v>
      </c>
      <c r="HJ343">
        <v>61.2546</v>
      </c>
      <c r="HK343">
        <v>28.5537</v>
      </c>
      <c r="HL343">
        <v>1</v>
      </c>
      <c r="HM343">
        <v>0.359479</v>
      </c>
      <c r="HN343">
        <v>2.13774</v>
      </c>
      <c r="HO343">
        <v>20.2931</v>
      </c>
      <c r="HP343">
        <v>5.21175</v>
      </c>
      <c r="HQ343">
        <v>11.98</v>
      </c>
      <c r="HR343">
        <v>4.96345</v>
      </c>
      <c r="HS343">
        <v>3.27403</v>
      </c>
      <c r="HT343">
        <v>9999</v>
      </c>
      <c r="HU343">
        <v>9999</v>
      </c>
      <c r="HV343">
        <v>9999</v>
      </c>
      <c r="HW343">
        <v>59.4</v>
      </c>
      <c r="HX343">
        <v>1.86401</v>
      </c>
      <c r="HY343">
        <v>1.86021</v>
      </c>
      <c r="HZ343">
        <v>1.8586</v>
      </c>
      <c r="IA343">
        <v>1.85989</v>
      </c>
      <c r="IB343">
        <v>1.85989</v>
      </c>
      <c r="IC343">
        <v>1.85852</v>
      </c>
      <c r="ID343">
        <v>1.8576</v>
      </c>
      <c r="IE343">
        <v>1.85242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-1.113</v>
      </c>
      <c r="IT343">
        <v>-0.2419</v>
      </c>
      <c r="IU343">
        <v>-0.7885906718864093</v>
      </c>
      <c r="IV343">
        <v>-0.0007240741224296705</v>
      </c>
      <c r="IW343">
        <v>1.394155135453638E-07</v>
      </c>
      <c r="IX343">
        <v>-7.009397865246837E-11</v>
      </c>
      <c r="IY343">
        <v>-0.2677907096197649</v>
      </c>
      <c r="IZ343">
        <v>-0.01839738240005131</v>
      </c>
      <c r="JA343">
        <v>0.0009886339832832726</v>
      </c>
      <c r="JB343">
        <v>-4.895939666473346E-06</v>
      </c>
      <c r="JC343">
        <v>3</v>
      </c>
      <c r="JD343">
        <v>2018</v>
      </c>
      <c r="JE343">
        <v>1</v>
      </c>
      <c r="JF343">
        <v>26</v>
      </c>
      <c r="JG343">
        <v>15843</v>
      </c>
      <c r="JH343">
        <v>15842.7</v>
      </c>
      <c r="JI343">
        <v>1.47339</v>
      </c>
      <c r="JJ343">
        <v>2.67456</v>
      </c>
      <c r="JK343">
        <v>1.49658</v>
      </c>
      <c r="JL343">
        <v>2.38281</v>
      </c>
      <c r="JM343">
        <v>1.54785</v>
      </c>
      <c r="JN343">
        <v>2.48047</v>
      </c>
      <c r="JO343">
        <v>45.4328</v>
      </c>
      <c r="JP343">
        <v>15.3579</v>
      </c>
      <c r="JQ343">
        <v>18</v>
      </c>
      <c r="JR343">
        <v>498.605</v>
      </c>
      <c r="JS343">
        <v>437.168</v>
      </c>
      <c r="JT343">
        <v>26.0482</v>
      </c>
      <c r="JU343">
        <v>31.7545</v>
      </c>
      <c r="JV343">
        <v>29.9999</v>
      </c>
      <c r="JW343">
        <v>31.7335</v>
      </c>
      <c r="JX343">
        <v>31.6742</v>
      </c>
      <c r="JY343">
        <v>29.7194</v>
      </c>
      <c r="JZ343">
        <v>61.9818</v>
      </c>
      <c r="KA343">
        <v>0</v>
      </c>
      <c r="KB343">
        <v>26.0555</v>
      </c>
      <c r="KC343">
        <v>593.6849999999999</v>
      </c>
      <c r="KD343">
        <v>8.53304</v>
      </c>
      <c r="KE343">
        <v>100.151</v>
      </c>
      <c r="KF343">
        <v>99.9359</v>
      </c>
    </row>
    <row r="344" spans="1:292">
      <c r="A344">
        <v>324</v>
      </c>
      <c r="B344">
        <v>1686158634.5</v>
      </c>
      <c r="C344">
        <v>9383.5</v>
      </c>
      <c r="D344" t="s">
        <v>1086</v>
      </c>
      <c r="E344" t="s">
        <v>1087</v>
      </c>
      <c r="F344">
        <v>5</v>
      </c>
      <c r="G344" t="s">
        <v>1017</v>
      </c>
      <c r="H344">
        <v>1686158627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579.877031233166</v>
      </c>
      <c r="AJ344">
        <v>505.1848121212121</v>
      </c>
      <c r="AK344">
        <v>3.054522649865138</v>
      </c>
      <c r="AL344">
        <v>66.85819087253802</v>
      </c>
      <c r="AM344">
        <f>(AO344 - AN344 + DX344*1E3/(8.314*(DZ344+273.15)) * AQ344/DW344 * AP344) * DW344/(100*DK344) * 1000/(1000 - AO344)</f>
        <v>0</v>
      </c>
      <c r="AN344">
        <v>8.510574300434737</v>
      </c>
      <c r="AO344">
        <v>21.99492060606059</v>
      </c>
      <c r="AP344">
        <v>1.736237851556666E-05</v>
      </c>
      <c r="AQ344">
        <v>99.88025367778685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6</v>
      </c>
      <c r="DL344">
        <v>0.5</v>
      </c>
      <c r="DM344" t="s">
        <v>430</v>
      </c>
      <c r="DN344">
        <v>2</v>
      </c>
      <c r="DO344" t="b">
        <v>1</v>
      </c>
      <c r="DP344">
        <v>1686158627</v>
      </c>
      <c r="DQ344">
        <v>473.0970740740741</v>
      </c>
      <c r="DR344">
        <v>559.5937037037037</v>
      </c>
      <c r="DS344">
        <v>21.99630740740741</v>
      </c>
      <c r="DT344">
        <v>8.511730370370371</v>
      </c>
      <c r="DU344">
        <v>474.2051111111111</v>
      </c>
      <c r="DV344">
        <v>22.23814444444444</v>
      </c>
      <c r="DW344">
        <v>500.0163333333333</v>
      </c>
      <c r="DX344">
        <v>90.6628925925926</v>
      </c>
      <c r="DY344">
        <v>0.09997991481481482</v>
      </c>
      <c r="DZ344">
        <v>28.8391037037037</v>
      </c>
      <c r="EA344">
        <v>27.97445925925926</v>
      </c>
      <c r="EB344">
        <v>999.9000000000001</v>
      </c>
      <c r="EC344">
        <v>0</v>
      </c>
      <c r="ED344">
        <v>0</v>
      </c>
      <c r="EE344">
        <v>10009.5437037037</v>
      </c>
      <c r="EF344">
        <v>0</v>
      </c>
      <c r="EG344">
        <v>1413.282592592593</v>
      </c>
      <c r="EH344">
        <v>-86.49655925925927</v>
      </c>
      <c r="EI344">
        <v>483.7375555555556</v>
      </c>
      <c r="EJ344">
        <v>564.3976666666667</v>
      </c>
      <c r="EK344">
        <v>13.48457407407408</v>
      </c>
      <c r="EL344">
        <v>559.5937037037037</v>
      </c>
      <c r="EM344">
        <v>8.511730370370371</v>
      </c>
      <c r="EN344">
        <v>1.994248148148148</v>
      </c>
      <c r="EO344">
        <v>0.7716981851851853</v>
      </c>
      <c r="EP344">
        <v>17.39874444444445</v>
      </c>
      <c r="EQ344">
        <v>3.197088148148148</v>
      </c>
      <c r="ER344">
        <v>1999.992222222222</v>
      </c>
      <c r="ES344">
        <v>0.9799937777777777</v>
      </c>
      <c r="ET344">
        <v>0.02000621481481481</v>
      </c>
      <c r="EU344">
        <v>0</v>
      </c>
      <c r="EV344">
        <v>995.0317407407407</v>
      </c>
      <c r="EW344">
        <v>5.00078</v>
      </c>
      <c r="EX344">
        <v>25387.46296296296</v>
      </c>
      <c r="EY344">
        <v>16379.53333333333</v>
      </c>
      <c r="EZ344">
        <v>42.18966666666666</v>
      </c>
      <c r="FA344">
        <v>44.2034074074074</v>
      </c>
      <c r="FB344">
        <v>42.51125925925925</v>
      </c>
      <c r="FC344">
        <v>43.31</v>
      </c>
      <c r="FD344">
        <v>43.26137037037036</v>
      </c>
      <c r="FE344">
        <v>1955.082222222222</v>
      </c>
      <c r="FF344">
        <v>39.91</v>
      </c>
      <c r="FG344">
        <v>0</v>
      </c>
      <c r="FH344">
        <v>1686158628.1</v>
      </c>
      <c r="FI344">
        <v>0</v>
      </c>
      <c r="FJ344">
        <v>995.2773076923077</v>
      </c>
      <c r="FK344">
        <v>59.51774359846721</v>
      </c>
      <c r="FL344">
        <v>509.6923081108386</v>
      </c>
      <c r="FM344">
        <v>25386.01923076923</v>
      </c>
      <c r="FN344">
        <v>15</v>
      </c>
      <c r="FO344">
        <v>0</v>
      </c>
      <c r="FP344" t="s">
        <v>431</v>
      </c>
      <c r="FQ344">
        <v>1685208052.5</v>
      </c>
      <c r="FR344">
        <v>1685208070</v>
      </c>
      <c r="FS344">
        <v>0</v>
      </c>
      <c r="FT344">
        <v>0.013</v>
      </c>
      <c r="FU344">
        <v>-0.005</v>
      </c>
      <c r="FV344">
        <v>-0.464</v>
      </c>
      <c r="FW344">
        <v>-0.401</v>
      </c>
      <c r="FX344">
        <v>420</v>
      </c>
      <c r="FY344">
        <v>0</v>
      </c>
      <c r="FZ344">
        <v>0.03</v>
      </c>
      <c r="GA344">
        <v>0.02</v>
      </c>
      <c r="GB344">
        <v>-85.19189512195122</v>
      </c>
      <c r="GC344">
        <v>-22.2528020905924</v>
      </c>
      <c r="GD344">
        <v>2.195700104578149</v>
      </c>
      <c r="GE344">
        <v>0</v>
      </c>
      <c r="GF344">
        <v>13.48373170731707</v>
      </c>
      <c r="GG344">
        <v>0.01244947735193221</v>
      </c>
      <c r="GH344">
        <v>0.003480218595909278</v>
      </c>
      <c r="GI344">
        <v>1</v>
      </c>
      <c r="GJ344">
        <v>1</v>
      </c>
      <c r="GK344">
        <v>2</v>
      </c>
      <c r="GL344" t="s">
        <v>439</v>
      </c>
      <c r="GM344">
        <v>3.09943</v>
      </c>
      <c r="GN344">
        <v>2.75801</v>
      </c>
      <c r="GO344">
        <v>0.0992002</v>
      </c>
      <c r="GP344">
        <v>0.111446</v>
      </c>
      <c r="GQ344">
        <v>0.102684</v>
      </c>
      <c r="GR344">
        <v>0.0505254</v>
      </c>
      <c r="GS344">
        <v>23110.8</v>
      </c>
      <c r="GT344">
        <v>22437.8</v>
      </c>
      <c r="GU344">
        <v>26211.3</v>
      </c>
      <c r="GV344">
        <v>25603.2</v>
      </c>
      <c r="GW344">
        <v>37736.8</v>
      </c>
      <c r="GX344">
        <v>36883.5</v>
      </c>
      <c r="GY344">
        <v>45825.7</v>
      </c>
      <c r="GZ344">
        <v>42028</v>
      </c>
      <c r="HA344">
        <v>1.8635</v>
      </c>
      <c r="HB344">
        <v>1.74425</v>
      </c>
      <c r="HC344">
        <v>-0.0308827</v>
      </c>
      <c r="HD344">
        <v>0</v>
      </c>
      <c r="HE344">
        <v>28.4513</v>
      </c>
      <c r="HF344">
        <v>999.9</v>
      </c>
      <c r="HG344">
        <v>30.5</v>
      </c>
      <c r="HH344">
        <v>43.9</v>
      </c>
      <c r="HI344">
        <v>30.6297</v>
      </c>
      <c r="HJ344">
        <v>61.7446</v>
      </c>
      <c r="HK344">
        <v>28.4135</v>
      </c>
      <c r="HL344">
        <v>1</v>
      </c>
      <c r="HM344">
        <v>0.359929</v>
      </c>
      <c r="HN344">
        <v>2.11213</v>
      </c>
      <c r="HO344">
        <v>20.2922</v>
      </c>
      <c r="HP344">
        <v>5.21085</v>
      </c>
      <c r="HQ344">
        <v>11.98</v>
      </c>
      <c r="HR344">
        <v>4.96315</v>
      </c>
      <c r="HS344">
        <v>3.2739</v>
      </c>
      <c r="HT344">
        <v>9999</v>
      </c>
      <c r="HU344">
        <v>9999</v>
      </c>
      <c r="HV344">
        <v>9999</v>
      </c>
      <c r="HW344">
        <v>59.4</v>
      </c>
      <c r="HX344">
        <v>1.86401</v>
      </c>
      <c r="HY344">
        <v>1.86021</v>
      </c>
      <c r="HZ344">
        <v>1.85857</v>
      </c>
      <c r="IA344">
        <v>1.85989</v>
      </c>
      <c r="IB344">
        <v>1.85989</v>
      </c>
      <c r="IC344">
        <v>1.85852</v>
      </c>
      <c r="ID344">
        <v>1.8576</v>
      </c>
      <c r="IE344">
        <v>1.85242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-1.123</v>
      </c>
      <c r="IT344">
        <v>-0.2419</v>
      </c>
      <c r="IU344">
        <v>-0.7885906718864093</v>
      </c>
      <c r="IV344">
        <v>-0.0007240741224296705</v>
      </c>
      <c r="IW344">
        <v>1.394155135453638E-07</v>
      </c>
      <c r="IX344">
        <v>-7.009397865246837E-11</v>
      </c>
      <c r="IY344">
        <v>-0.2677907096197649</v>
      </c>
      <c r="IZ344">
        <v>-0.01839738240005131</v>
      </c>
      <c r="JA344">
        <v>0.0009886339832832726</v>
      </c>
      <c r="JB344">
        <v>-4.895939666473346E-06</v>
      </c>
      <c r="JC344">
        <v>3</v>
      </c>
      <c r="JD344">
        <v>2018</v>
      </c>
      <c r="JE344">
        <v>1</v>
      </c>
      <c r="JF344">
        <v>26</v>
      </c>
      <c r="JG344">
        <v>15843</v>
      </c>
      <c r="JH344">
        <v>15842.7</v>
      </c>
      <c r="JI344">
        <v>1.51001</v>
      </c>
      <c r="JJ344">
        <v>2.68677</v>
      </c>
      <c r="JK344">
        <v>1.49658</v>
      </c>
      <c r="JL344">
        <v>2.38281</v>
      </c>
      <c r="JM344">
        <v>1.54785</v>
      </c>
      <c r="JN344">
        <v>2.35107</v>
      </c>
      <c r="JO344">
        <v>45.4328</v>
      </c>
      <c r="JP344">
        <v>15.3404</v>
      </c>
      <c r="JQ344">
        <v>18</v>
      </c>
      <c r="JR344">
        <v>498.56</v>
      </c>
      <c r="JS344">
        <v>437.198</v>
      </c>
      <c r="JT344">
        <v>26.0647</v>
      </c>
      <c r="JU344">
        <v>31.7546</v>
      </c>
      <c r="JV344">
        <v>30.0003</v>
      </c>
      <c r="JW344">
        <v>31.7357</v>
      </c>
      <c r="JX344">
        <v>31.6763</v>
      </c>
      <c r="JY344">
        <v>30.3815</v>
      </c>
      <c r="JZ344">
        <v>61.9818</v>
      </c>
      <c r="KA344">
        <v>0</v>
      </c>
      <c r="KB344">
        <v>26.0797</v>
      </c>
      <c r="KC344">
        <v>607.059</v>
      </c>
      <c r="KD344">
        <v>8.53304</v>
      </c>
      <c r="KE344">
        <v>100.15</v>
      </c>
      <c r="KF344">
        <v>99.9353</v>
      </c>
    </row>
    <row r="345" spans="1:292">
      <c r="A345">
        <v>325</v>
      </c>
      <c r="B345">
        <v>1686158639.5</v>
      </c>
      <c r="C345">
        <v>9388.5</v>
      </c>
      <c r="D345" t="s">
        <v>1088</v>
      </c>
      <c r="E345" t="s">
        <v>1089</v>
      </c>
      <c r="F345">
        <v>5</v>
      </c>
      <c r="G345" t="s">
        <v>1017</v>
      </c>
      <c r="H345">
        <v>1686158631.714286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596.8401119583203</v>
      </c>
      <c r="AJ345">
        <v>520.523533333333</v>
      </c>
      <c r="AK345">
        <v>3.070960739209377</v>
      </c>
      <c r="AL345">
        <v>66.85819087253802</v>
      </c>
      <c r="AM345">
        <f>(AO345 - AN345 + DX345*1E3/(8.314*(DZ345+273.15)) * AQ345/DW345 * AP345) * DW345/(100*DK345) * 1000/(1000 - AO345)</f>
        <v>0</v>
      </c>
      <c r="AN345">
        <v>8.511292213690945</v>
      </c>
      <c r="AO345">
        <v>21.99211393939393</v>
      </c>
      <c r="AP345">
        <v>-0.0001196090471396085</v>
      </c>
      <c r="AQ345">
        <v>99.88025367778685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6</v>
      </c>
      <c r="DL345">
        <v>0.5</v>
      </c>
      <c r="DM345" t="s">
        <v>430</v>
      </c>
      <c r="DN345">
        <v>2</v>
      </c>
      <c r="DO345" t="b">
        <v>1</v>
      </c>
      <c r="DP345">
        <v>1686158631.714286</v>
      </c>
      <c r="DQ345">
        <v>487.2280357142857</v>
      </c>
      <c r="DR345">
        <v>575.4223214285714</v>
      </c>
      <c r="DS345">
        <v>21.99368928571429</v>
      </c>
      <c r="DT345">
        <v>8.511218928571429</v>
      </c>
      <c r="DU345">
        <v>488.3450714285715</v>
      </c>
      <c r="DV345">
        <v>22.23557857142857</v>
      </c>
      <c r="DW345">
        <v>499.9764642857144</v>
      </c>
      <c r="DX345">
        <v>90.66330000000001</v>
      </c>
      <c r="DY345">
        <v>0.09989101071428572</v>
      </c>
      <c r="DZ345">
        <v>28.82497499999999</v>
      </c>
      <c r="EA345">
        <v>27.95756428571428</v>
      </c>
      <c r="EB345">
        <v>999.9000000000002</v>
      </c>
      <c r="EC345">
        <v>0</v>
      </c>
      <c r="ED345">
        <v>0</v>
      </c>
      <c r="EE345">
        <v>10006.79464285714</v>
      </c>
      <c r="EF345">
        <v>0</v>
      </c>
      <c r="EG345">
        <v>1387.635357142857</v>
      </c>
      <c r="EH345">
        <v>-88.19426428571428</v>
      </c>
      <c r="EI345">
        <v>498.1849642857143</v>
      </c>
      <c r="EJ345">
        <v>580.3618928571428</v>
      </c>
      <c r="EK345">
        <v>13.48247857142857</v>
      </c>
      <c r="EL345">
        <v>575.4223214285714</v>
      </c>
      <c r="EM345">
        <v>8.511218928571429</v>
      </c>
      <c r="EN345">
        <v>1.994021071428571</v>
      </c>
      <c r="EO345">
        <v>0.77165525</v>
      </c>
      <c r="EP345">
        <v>17.39693214285714</v>
      </c>
      <c r="EQ345">
        <v>3.196301785714286</v>
      </c>
      <c r="ER345">
        <v>1999.983571428572</v>
      </c>
      <c r="ES345">
        <v>0.9799935357142857</v>
      </c>
      <c r="ET345">
        <v>0.02000645714285715</v>
      </c>
      <c r="EU345">
        <v>0</v>
      </c>
      <c r="EV345">
        <v>999.4947500000001</v>
      </c>
      <c r="EW345">
        <v>5.00078</v>
      </c>
      <c r="EX345">
        <v>25379.31071428571</v>
      </c>
      <c r="EY345">
        <v>16379.46071428571</v>
      </c>
      <c r="EZ345">
        <v>42.19625</v>
      </c>
      <c r="FA345">
        <v>44.20499999999998</v>
      </c>
      <c r="FB345">
        <v>42.49746428571429</v>
      </c>
      <c r="FC345">
        <v>43.31232142857142</v>
      </c>
      <c r="FD345">
        <v>43.21625</v>
      </c>
      <c r="FE345">
        <v>1955.073571428571</v>
      </c>
      <c r="FF345">
        <v>39.91</v>
      </c>
      <c r="FG345">
        <v>0</v>
      </c>
      <c r="FH345">
        <v>1686158632.9</v>
      </c>
      <c r="FI345">
        <v>0</v>
      </c>
      <c r="FJ345">
        <v>999.819153846154</v>
      </c>
      <c r="FK345">
        <v>53.93258120796376</v>
      </c>
      <c r="FL345">
        <v>-514.9367529949751</v>
      </c>
      <c r="FM345">
        <v>25377.47307692307</v>
      </c>
      <c r="FN345">
        <v>15</v>
      </c>
      <c r="FO345">
        <v>0</v>
      </c>
      <c r="FP345" t="s">
        <v>431</v>
      </c>
      <c r="FQ345">
        <v>1685208052.5</v>
      </c>
      <c r="FR345">
        <v>1685208070</v>
      </c>
      <c r="FS345">
        <v>0</v>
      </c>
      <c r="FT345">
        <v>0.013</v>
      </c>
      <c r="FU345">
        <v>-0.005</v>
      </c>
      <c r="FV345">
        <v>-0.464</v>
      </c>
      <c r="FW345">
        <v>-0.401</v>
      </c>
      <c r="FX345">
        <v>420</v>
      </c>
      <c r="FY345">
        <v>0</v>
      </c>
      <c r="FZ345">
        <v>0.03</v>
      </c>
      <c r="GA345">
        <v>0.02</v>
      </c>
      <c r="GB345">
        <v>-87.30822499999999</v>
      </c>
      <c r="GC345">
        <v>-21.6315332082549</v>
      </c>
      <c r="GD345">
        <v>2.081950046200677</v>
      </c>
      <c r="GE345">
        <v>0</v>
      </c>
      <c r="GF345">
        <v>13.4834675</v>
      </c>
      <c r="GG345">
        <v>-0.01803489681057626</v>
      </c>
      <c r="GH345">
        <v>0.002770414003357644</v>
      </c>
      <c r="GI345">
        <v>1</v>
      </c>
      <c r="GJ345">
        <v>1</v>
      </c>
      <c r="GK345">
        <v>2</v>
      </c>
      <c r="GL345" t="s">
        <v>439</v>
      </c>
      <c r="GM345">
        <v>3.09942</v>
      </c>
      <c r="GN345">
        <v>2.75808</v>
      </c>
      <c r="GO345">
        <v>0.101382</v>
      </c>
      <c r="GP345">
        <v>0.113701</v>
      </c>
      <c r="GQ345">
        <v>0.10268</v>
      </c>
      <c r="GR345">
        <v>0.0505217</v>
      </c>
      <c r="GS345">
        <v>23054.7</v>
      </c>
      <c r="GT345">
        <v>22380.7</v>
      </c>
      <c r="GU345">
        <v>26211.1</v>
      </c>
      <c r="GV345">
        <v>25603</v>
      </c>
      <c r="GW345">
        <v>37736.9</v>
      </c>
      <c r="GX345">
        <v>36883.5</v>
      </c>
      <c r="GY345">
        <v>45825.3</v>
      </c>
      <c r="GZ345">
        <v>42027.5</v>
      </c>
      <c r="HA345">
        <v>1.86348</v>
      </c>
      <c r="HB345">
        <v>1.74413</v>
      </c>
      <c r="HC345">
        <v>-0.030905</v>
      </c>
      <c r="HD345">
        <v>0</v>
      </c>
      <c r="HE345">
        <v>28.4383</v>
      </c>
      <c r="HF345">
        <v>999.9</v>
      </c>
      <c r="HG345">
        <v>30.4</v>
      </c>
      <c r="HH345">
        <v>43.8</v>
      </c>
      <c r="HI345">
        <v>30.3707</v>
      </c>
      <c r="HJ345">
        <v>61.6946</v>
      </c>
      <c r="HK345">
        <v>28.5096</v>
      </c>
      <c r="HL345">
        <v>1</v>
      </c>
      <c r="HM345">
        <v>0.359868</v>
      </c>
      <c r="HN345">
        <v>2.03956</v>
      </c>
      <c r="HO345">
        <v>20.2929</v>
      </c>
      <c r="HP345">
        <v>5.21115</v>
      </c>
      <c r="HQ345">
        <v>11.98</v>
      </c>
      <c r="HR345">
        <v>4.96315</v>
      </c>
      <c r="HS345">
        <v>3.27397</v>
      </c>
      <c r="HT345">
        <v>9999</v>
      </c>
      <c r="HU345">
        <v>9999</v>
      </c>
      <c r="HV345">
        <v>9999</v>
      </c>
      <c r="HW345">
        <v>59.4</v>
      </c>
      <c r="HX345">
        <v>1.86401</v>
      </c>
      <c r="HY345">
        <v>1.86021</v>
      </c>
      <c r="HZ345">
        <v>1.8586</v>
      </c>
      <c r="IA345">
        <v>1.8599</v>
      </c>
      <c r="IB345">
        <v>1.85989</v>
      </c>
      <c r="IC345">
        <v>1.85852</v>
      </c>
      <c r="ID345">
        <v>1.8576</v>
      </c>
      <c r="IE345">
        <v>1.85242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-1.132</v>
      </c>
      <c r="IT345">
        <v>-0.2418</v>
      </c>
      <c r="IU345">
        <v>-0.7885906718864093</v>
      </c>
      <c r="IV345">
        <v>-0.0007240741224296705</v>
      </c>
      <c r="IW345">
        <v>1.394155135453638E-07</v>
      </c>
      <c r="IX345">
        <v>-7.009397865246837E-11</v>
      </c>
      <c r="IY345">
        <v>-0.2677907096197649</v>
      </c>
      <c r="IZ345">
        <v>-0.01839738240005131</v>
      </c>
      <c r="JA345">
        <v>0.0009886339832832726</v>
      </c>
      <c r="JB345">
        <v>-4.895939666473346E-06</v>
      </c>
      <c r="JC345">
        <v>3</v>
      </c>
      <c r="JD345">
        <v>2018</v>
      </c>
      <c r="JE345">
        <v>1</v>
      </c>
      <c r="JF345">
        <v>26</v>
      </c>
      <c r="JG345">
        <v>15843.1</v>
      </c>
      <c r="JH345">
        <v>15842.8</v>
      </c>
      <c r="JI345">
        <v>1.54297</v>
      </c>
      <c r="JJ345">
        <v>2.68066</v>
      </c>
      <c r="JK345">
        <v>1.49658</v>
      </c>
      <c r="JL345">
        <v>2.38281</v>
      </c>
      <c r="JM345">
        <v>1.54907</v>
      </c>
      <c r="JN345">
        <v>2.47803</v>
      </c>
      <c r="JO345">
        <v>45.4614</v>
      </c>
      <c r="JP345">
        <v>15.3579</v>
      </c>
      <c r="JQ345">
        <v>18</v>
      </c>
      <c r="JR345">
        <v>498.555</v>
      </c>
      <c r="JS345">
        <v>437.129</v>
      </c>
      <c r="JT345">
        <v>26.0877</v>
      </c>
      <c r="JU345">
        <v>31.7552</v>
      </c>
      <c r="JV345">
        <v>30</v>
      </c>
      <c r="JW345">
        <v>31.737</v>
      </c>
      <c r="JX345">
        <v>31.6773</v>
      </c>
      <c r="JY345">
        <v>31.0997</v>
      </c>
      <c r="JZ345">
        <v>61.9818</v>
      </c>
      <c r="KA345">
        <v>0</v>
      </c>
      <c r="KB345">
        <v>26.1169</v>
      </c>
      <c r="KC345">
        <v>627.095</v>
      </c>
      <c r="KD345">
        <v>8.532920000000001</v>
      </c>
      <c r="KE345">
        <v>100.15</v>
      </c>
      <c r="KF345">
        <v>99.9344</v>
      </c>
    </row>
    <row r="346" spans="1:292">
      <c r="A346">
        <v>326</v>
      </c>
      <c r="B346">
        <v>1686158644.5</v>
      </c>
      <c r="C346">
        <v>9393.5</v>
      </c>
      <c r="D346" t="s">
        <v>1090</v>
      </c>
      <c r="E346" t="s">
        <v>1091</v>
      </c>
      <c r="F346">
        <v>5</v>
      </c>
      <c r="G346" t="s">
        <v>1017</v>
      </c>
      <c r="H346">
        <v>1686158637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613.7304743378053</v>
      </c>
      <c r="AJ346">
        <v>536.0169999999997</v>
      </c>
      <c r="AK346">
        <v>3.104409956635729</v>
      </c>
      <c r="AL346">
        <v>66.85819087253802</v>
      </c>
      <c r="AM346">
        <f>(AO346 - AN346 + DX346*1E3/(8.314*(DZ346+273.15)) * AQ346/DW346 * AP346) * DW346/(100*DK346) * 1000/(1000 - AO346)</f>
        <v>0</v>
      </c>
      <c r="AN346">
        <v>8.510765335402352</v>
      </c>
      <c r="AO346">
        <v>21.99207939393938</v>
      </c>
      <c r="AP346">
        <v>-2.725654859539931E-05</v>
      </c>
      <c r="AQ346">
        <v>99.88025367778685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6</v>
      </c>
      <c r="DL346">
        <v>0.5</v>
      </c>
      <c r="DM346" t="s">
        <v>430</v>
      </c>
      <c r="DN346">
        <v>2</v>
      </c>
      <c r="DO346" t="b">
        <v>1</v>
      </c>
      <c r="DP346">
        <v>1686158637</v>
      </c>
      <c r="DQ346">
        <v>503.1007037037037</v>
      </c>
      <c r="DR346">
        <v>593.1648888888888</v>
      </c>
      <c r="DS346">
        <v>21.99392592592593</v>
      </c>
      <c r="DT346">
        <v>8.510767037037038</v>
      </c>
      <c r="DU346">
        <v>504.227888888889</v>
      </c>
      <c r="DV346">
        <v>22.23581481481481</v>
      </c>
      <c r="DW346">
        <v>499.9899629629629</v>
      </c>
      <c r="DX346">
        <v>90.66326666666666</v>
      </c>
      <c r="DY346">
        <v>0.09994942962962965</v>
      </c>
      <c r="DZ346">
        <v>28.81352962962963</v>
      </c>
      <c r="EA346">
        <v>27.94517777777778</v>
      </c>
      <c r="EB346">
        <v>999.9000000000001</v>
      </c>
      <c r="EC346">
        <v>0</v>
      </c>
      <c r="ED346">
        <v>0</v>
      </c>
      <c r="EE346">
        <v>9997.966666666665</v>
      </c>
      <c r="EF346">
        <v>0</v>
      </c>
      <c r="EG346">
        <v>1359.850740740741</v>
      </c>
      <c r="EH346">
        <v>-90.06418888888889</v>
      </c>
      <c r="EI346">
        <v>514.4146666666666</v>
      </c>
      <c r="EJ346">
        <v>598.2565555555556</v>
      </c>
      <c r="EK346">
        <v>13.48316666666666</v>
      </c>
      <c r="EL346">
        <v>593.1648888888888</v>
      </c>
      <c r="EM346">
        <v>8.510767037037038</v>
      </c>
      <c r="EN346">
        <v>1.994040740740741</v>
      </c>
      <c r="EO346">
        <v>0.7716139259259259</v>
      </c>
      <c r="EP346">
        <v>17.39709629629629</v>
      </c>
      <c r="EQ346">
        <v>3.195545555555555</v>
      </c>
      <c r="ER346">
        <v>1999.990740740741</v>
      </c>
      <c r="ES346">
        <v>0.9799936666666667</v>
      </c>
      <c r="ET346">
        <v>0.02000632222222223</v>
      </c>
      <c r="EU346">
        <v>0</v>
      </c>
      <c r="EV346">
        <v>1004.104666666666</v>
      </c>
      <c r="EW346">
        <v>5.00078</v>
      </c>
      <c r="EX346">
        <v>25365.55185185185</v>
      </c>
      <c r="EY346">
        <v>16379.52222222222</v>
      </c>
      <c r="EZ346">
        <v>42.19659259259259</v>
      </c>
      <c r="FA346">
        <v>44.20570370370369</v>
      </c>
      <c r="FB346">
        <v>42.45351851851852</v>
      </c>
      <c r="FC346">
        <v>43.29837037037036</v>
      </c>
      <c r="FD346">
        <v>43.15248148148147</v>
      </c>
      <c r="FE346">
        <v>1955.080740740741</v>
      </c>
      <c r="FF346">
        <v>39.91</v>
      </c>
      <c r="FG346">
        <v>0</v>
      </c>
      <c r="FH346">
        <v>1686158637.7</v>
      </c>
      <c r="FI346">
        <v>0</v>
      </c>
      <c r="FJ346">
        <v>1003.998269230769</v>
      </c>
      <c r="FK346">
        <v>49.77466671039234</v>
      </c>
      <c r="FL346">
        <v>-398.0683761332172</v>
      </c>
      <c r="FM346">
        <v>25369.90384615385</v>
      </c>
      <c r="FN346">
        <v>15</v>
      </c>
      <c r="FO346">
        <v>0</v>
      </c>
      <c r="FP346" t="s">
        <v>431</v>
      </c>
      <c r="FQ346">
        <v>1685208052.5</v>
      </c>
      <c r="FR346">
        <v>1685208070</v>
      </c>
      <c r="FS346">
        <v>0</v>
      </c>
      <c r="FT346">
        <v>0.013</v>
      </c>
      <c r="FU346">
        <v>-0.005</v>
      </c>
      <c r="FV346">
        <v>-0.464</v>
      </c>
      <c r="FW346">
        <v>-0.401</v>
      </c>
      <c r="FX346">
        <v>420</v>
      </c>
      <c r="FY346">
        <v>0</v>
      </c>
      <c r="FZ346">
        <v>0.03</v>
      </c>
      <c r="GA346">
        <v>0.02</v>
      </c>
      <c r="GB346">
        <v>-88.73145</v>
      </c>
      <c r="GC346">
        <v>-21.44991669793628</v>
      </c>
      <c r="GD346">
        <v>2.064667294021001</v>
      </c>
      <c r="GE346">
        <v>0</v>
      </c>
      <c r="GF346">
        <v>13.483245</v>
      </c>
      <c r="GG346">
        <v>-0.0003759849906496995</v>
      </c>
      <c r="GH346">
        <v>0.002604318528905398</v>
      </c>
      <c r="GI346">
        <v>1</v>
      </c>
      <c r="GJ346">
        <v>1</v>
      </c>
      <c r="GK346">
        <v>2</v>
      </c>
      <c r="GL346" t="s">
        <v>439</v>
      </c>
      <c r="GM346">
        <v>3.09949</v>
      </c>
      <c r="GN346">
        <v>2.75806</v>
      </c>
      <c r="GO346">
        <v>0.103557</v>
      </c>
      <c r="GP346">
        <v>0.115929</v>
      </c>
      <c r="GQ346">
        <v>0.102676</v>
      </c>
      <c r="GR346">
        <v>0.0505193</v>
      </c>
      <c r="GS346">
        <v>22998.8</v>
      </c>
      <c r="GT346">
        <v>22324.2</v>
      </c>
      <c r="GU346">
        <v>26211</v>
      </c>
      <c r="GV346">
        <v>25602.8</v>
      </c>
      <c r="GW346">
        <v>37737.1</v>
      </c>
      <c r="GX346">
        <v>36883.7</v>
      </c>
      <c r="GY346">
        <v>45825</v>
      </c>
      <c r="GZ346">
        <v>42027.4</v>
      </c>
      <c r="HA346">
        <v>1.86373</v>
      </c>
      <c r="HB346">
        <v>1.74425</v>
      </c>
      <c r="HC346">
        <v>-0.0300258</v>
      </c>
      <c r="HD346">
        <v>0</v>
      </c>
      <c r="HE346">
        <v>28.4259</v>
      </c>
      <c r="HF346">
        <v>999.9</v>
      </c>
      <c r="HG346">
        <v>30.4</v>
      </c>
      <c r="HH346">
        <v>43.9</v>
      </c>
      <c r="HI346">
        <v>30.5305</v>
      </c>
      <c r="HJ346">
        <v>61.4946</v>
      </c>
      <c r="HK346">
        <v>28.4976</v>
      </c>
      <c r="HL346">
        <v>1</v>
      </c>
      <c r="HM346">
        <v>0.359413</v>
      </c>
      <c r="HN346">
        <v>1.9439</v>
      </c>
      <c r="HO346">
        <v>20.2939</v>
      </c>
      <c r="HP346">
        <v>5.21175</v>
      </c>
      <c r="HQ346">
        <v>11.98</v>
      </c>
      <c r="HR346">
        <v>4.9634</v>
      </c>
      <c r="HS346">
        <v>3.27415</v>
      </c>
      <c r="HT346">
        <v>9999</v>
      </c>
      <c r="HU346">
        <v>9999</v>
      </c>
      <c r="HV346">
        <v>9999</v>
      </c>
      <c r="HW346">
        <v>59.4</v>
      </c>
      <c r="HX346">
        <v>1.86401</v>
      </c>
      <c r="HY346">
        <v>1.86021</v>
      </c>
      <c r="HZ346">
        <v>1.85861</v>
      </c>
      <c r="IA346">
        <v>1.85991</v>
      </c>
      <c r="IB346">
        <v>1.85989</v>
      </c>
      <c r="IC346">
        <v>1.85852</v>
      </c>
      <c r="ID346">
        <v>1.8576</v>
      </c>
      <c r="IE346">
        <v>1.85242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-1.142</v>
      </c>
      <c r="IT346">
        <v>-0.2419</v>
      </c>
      <c r="IU346">
        <v>-0.7885906718864093</v>
      </c>
      <c r="IV346">
        <v>-0.0007240741224296705</v>
      </c>
      <c r="IW346">
        <v>1.394155135453638E-07</v>
      </c>
      <c r="IX346">
        <v>-7.009397865246837E-11</v>
      </c>
      <c r="IY346">
        <v>-0.2677907096197649</v>
      </c>
      <c r="IZ346">
        <v>-0.01839738240005131</v>
      </c>
      <c r="JA346">
        <v>0.0009886339832832726</v>
      </c>
      <c r="JB346">
        <v>-4.895939666473346E-06</v>
      </c>
      <c r="JC346">
        <v>3</v>
      </c>
      <c r="JD346">
        <v>2018</v>
      </c>
      <c r="JE346">
        <v>1</v>
      </c>
      <c r="JF346">
        <v>26</v>
      </c>
      <c r="JG346">
        <v>15843.2</v>
      </c>
      <c r="JH346">
        <v>15842.9</v>
      </c>
      <c r="JI346">
        <v>1.57837</v>
      </c>
      <c r="JJ346">
        <v>2.68433</v>
      </c>
      <c r="JK346">
        <v>1.49658</v>
      </c>
      <c r="JL346">
        <v>2.38159</v>
      </c>
      <c r="JM346">
        <v>1.54907</v>
      </c>
      <c r="JN346">
        <v>2.39746</v>
      </c>
      <c r="JO346">
        <v>45.4614</v>
      </c>
      <c r="JP346">
        <v>15.3491</v>
      </c>
      <c r="JQ346">
        <v>18</v>
      </c>
      <c r="JR346">
        <v>498.725</v>
      </c>
      <c r="JS346">
        <v>437.225</v>
      </c>
      <c r="JT346">
        <v>26.1252</v>
      </c>
      <c r="JU346">
        <v>31.7575</v>
      </c>
      <c r="JV346">
        <v>30</v>
      </c>
      <c r="JW346">
        <v>31.7394</v>
      </c>
      <c r="JX346">
        <v>31.6801</v>
      </c>
      <c r="JY346">
        <v>31.7522</v>
      </c>
      <c r="JZ346">
        <v>61.9818</v>
      </c>
      <c r="KA346">
        <v>0</v>
      </c>
      <c r="KB346">
        <v>26.1614</v>
      </c>
      <c r="KC346">
        <v>640.466</v>
      </c>
      <c r="KD346">
        <v>8.532920000000001</v>
      </c>
      <c r="KE346">
        <v>100.149</v>
      </c>
      <c r="KF346">
        <v>99.93380000000001</v>
      </c>
    </row>
    <row r="347" spans="1:292">
      <c r="A347">
        <v>327</v>
      </c>
      <c r="B347">
        <v>1686158649.5</v>
      </c>
      <c r="C347">
        <v>9398.5</v>
      </c>
      <c r="D347" t="s">
        <v>1092</v>
      </c>
      <c r="E347" t="s">
        <v>1093</v>
      </c>
      <c r="F347">
        <v>5</v>
      </c>
      <c r="G347" t="s">
        <v>1017</v>
      </c>
      <c r="H347">
        <v>1686158641.714286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630.6396713455612</v>
      </c>
      <c r="AJ347">
        <v>551.5463333333331</v>
      </c>
      <c r="AK347">
        <v>3.092666100913862</v>
      </c>
      <c r="AL347">
        <v>66.85819087253802</v>
      </c>
      <c r="AM347">
        <f>(AO347 - AN347 + DX347*1E3/(8.314*(DZ347+273.15)) * AQ347/DW347 * AP347) * DW347/(100*DK347) * 1000/(1000 - AO347)</f>
        <v>0</v>
      </c>
      <c r="AN347">
        <v>8.509920851012147</v>
      </c>
      <c r="AO347">
        <v>21.99956727272726</v>
      </c>
      <c r="AP347">
        <v>7.370205573269753E-05</v>
      </c>
      <c r="AQ347">
        <v>99.88025367778685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6</v>
      </c>
      <c r="DL347">
        <v>0.5</v>
      </c>
      <c r="DM347" t="s">
        <v>430</v>
      </c>
      <c r="DN347">
        <v>2</v>
      </c>
      <c r="DO347" t="b">
        <v>1</v>
      </c>
      <c r="DP347">
        <v>1686158641.714286</v>
      </c>
      <c r="DQ347">
        <v>517.3388928571428</v>
      </c>
      <c r="DR347">
        <v>608.9781785714285</v>
      </c>
      <c r="DS347">
        <v>21.99451071428572</v>
      </c>
      <c r="DT347">
        <v>8.510452857142857</v>
      </c>
      <c r="DU347">
        <v>518.47525</v>
      </c>
      <c r="DV347">
        <v>22.23638571428571</v>
      </c>
      <c r="DW347">
        <v>499.9835357142857</v>
      </c>
      <c r="DX347">
        <v>90.66316428571429</v>
      </c>
      <c r="DY347">
        <v>0.09990985357142856</v>
      </c>
      <c r="DZ347">
        <v>28.80727142857143</v>
      </c>
      <c r="EA347">
        <v>27.93450714285714</v>
      </c>
      <c r="EB347">
        <v>999.9000000000002</v>
      </c>
      <c r="EC347">
        <v>0</v>
      </c>
      <c r="ED347">
        <v>0</v>
      </c>
      <c r="EE347">
        <v>10004.53642857143</v>
      </c>
      <c r="EF347">
        <v>0</v>
      </c>
      <c r="EG347">
        <v>1349.904285714285</v>
      </c>
      <c r="EH347">
        <v>-91.63922142857143</v>
      </c>
      <c r="EI347">
        <v>528.9733928571429</v>
      </c>
      <c r="EJ347">
        <v>614.2053214285714</v>
      </c>
      <c r="EK347">
        <v>13.48406071428572</v>
      </c>
      <c r="EL347">
        <v>608.9781785714285</v>
      </c>
      <c r="EM347">
        <v>8.510452857142857</v>
      </c>
      <c r="EN347">
        <v>1.994091428571428</v>
      </c>
      <c r="EO347">
        <v>0.7715846071428573</v>
      </c>
      <c r="EP347">
        <v>17.3975</v>
      </c>
      <c r="EQ347">
        <v>3.195008571428571</v>
      </c>
      <c r="ER347">
        <v>1999.979642857143</v>
      </c>
      <c r="ES347">
        <v>0.97999375</v>
      </c>
      <c r="ET347">
        <v>0.02000623214285715</v>
      </c>
      <c r="EU347">
        <v>0</v>
      </c>
      <c r="EV347">
        <v>1007.754642857143</v>
      </c>
      <c r="EW347">
        <v>5.00078</v>
      </c>
      <c r="EX347">
        <v>25453.23928571429</v>
      </c>
      <c r="EY347">
        <v>16379.42857142857</v>
      </c>
      <c r="EZ347">
        <v>42.18739285714285</v>
      </c>
      <c r="FA347">
        <v>44.19610714285714</v>
      </c>
      <c r="FB347">
        <v>42.51546428571428</v>
      </c>
      <c r="FC347">
        <v>43.29210714285714</v>
      </c>
      <c r="FD347">
        <v>43.16482142857141</v>
      </c>
      <c r="FE347">
        <v>1955.069642857143</v>
      </c>
      <c r="FF347">
        <v>39.91</v>
      </c>
      <c r="FG347">
        <v>0</v>
      </c>
      <c r="FH347">
        <v>1686158643.1</v>
      </c>
      <c r="FI347">
        <v>0</v>
      </c>
      <c r="FJ347">
        <v>1008.4156</v>
      </c>
      <c r="FK347">
        <v>43.39846162172065</v>
      </c>
      <c r="FL347">
        <v>2531.753851313932</v>
      </c>
      <c r="FM347">
        <v>25471.056</v>
      </c>
      <c r="FN347">
        <v>15</v>
      </c>
      <c r="FO347">
        <v>0</v>
      </c>
      <c r="FP347" t="s">
        <v>431</v>
      </c>
      <c r="FQ347">
        <v>1685208052.5</v>
      </c>
      <c r="FR347">
        <v>1685208070</v>
      </c>
      <c r="FS347">
        <v>0</v>
      </c>
      <c r="FT347">
        <v>0.013</v>
      </c>
      <c r="FU347">
        <v>-0.005</v>
      </c>
      <c r="FV347">
        <v>-0.464</v>
      </c>
      <c r="FW347">
        <v>-0.401</v>
      </c>
      <c r="FX347">
        <v>420</v>
      </c>
      <c r="FY347">
        <v>0</v>
      </c>
      <c r="FZ347">
        <v>0.03</v>
      </c>
      <c r="GA347">
        <v>0.02</v>
      </c>
      <c r="GB347">
        <v>-90.79414</v>
      </c>
      <c r="GC347">
        <v>-20.16024765478419</v>
      </c>
      <c r="GD347">
        <v>1.943039064301076</v>
      </c>
      <c r="GE347">
        <v>0</v>
      </c>
      <c r="GF347">
        <v>13.484315</v>
      </c>
      <c r="GG347">
        <v>0.01283752345211156</v>
      </c>
      <c r="GH347">
        <v>0.003260946948357119</v>
      </c>
      <c r="GI347">
        <v>1</v>
      </c>
      <c r="GJ347">
        <v>1</v>
      </c>
      <c r="GK347">
        <v>2</v>
      </c>
      <c r="GL347" t="s">
        <v>439</v>
      </c>
      <c r="GM347">
        <v>3.09945</v>
      </c>
      <c r="GN347">
        <v>2.75819</v>
      </c>
      <c r="GO347">
        <v>0.105698</v>
      </c>
      <c r="GP347">
        <v>0.118073</v>
      </c>
      <c r="GQ347">
        <v>0.102696</v>
      </c>
      <c r="GR347">
        <v>0.0505173</v>
      </c>
      <c r="GS347">
        <v>22943.7</v>
      </c>
      <c r="GT347">
        <v>22270.1</v>
      </c>
      <c r="GU347">
        <v>26210.8</v>
      </c>
      <c r="GV347">
        <v>25602.8</v>
      </c>
      <c r="GW347">
        <v>37736.5</v>
      </c>
      <c r="GX347">
        <v>36883.9</v>
      </c>
      <c r="GY347">
        <v>45824.9</v>
      </c>
      <c r="GZ347">
        <v>42027.2</v>
      </c>
      <c r="HA347">
        <v>1.86385</v>
      </c>
      <c r="HB347">
        <v>1.7441</v>
      </c>
      <c r="HC347">
        <v>-0.0297278</v>
      </c>
      <c r="HD347">
        <v>0</v>
      </c>
      <c r="HE347">
        <v>28.414</v>
      </c>
      <c r="HF347">
        <v>999.9</v>
      </c>
      <c r="HG347">
        <v>30.4</v>
      </c>
      <c r="HH347">
        <v>43.9</v>
      </c>
      <c r="HI347">
        <v>30.529</v>
      </c>
      <c r="HJ347">
        <v>61.6546</v>
      </c>
      <c r="HK347">
        <v>28.6418</v>
      </c>
      <c r="HL347">
        <v>1</v>
      </c>
      <c r="HM347">
        <v>0.359367</v>
      </c>
      <c r="HN347">
        <v>1.86663</v>
      </c>
      <c r="HO347">
        <v>20.2952</v>
      </c>
      <c r="HP347">
        <v>5.21175</v>
      </c>
      <c r="HQ347">
        <v>11.98</v>
      </c>
      <c r="HR347">
        <v>4.96335</v>
      </c>
      <c r="HS347">
        <v>3.2741</v>
      </c>
      <c r="HT347">
        <v>9999</v>
      </c>
      <c r="HU347">
        <v>9999</v>
      </c>
      <c r="HV347">
        <v>9999</v>
      </c>
      <c r="HW347">
        <v>59.4</v>
      </c>
      <c r="HX347">
        <v>1.86403</v>
      </c>
      <c r="HY347">
        <v>1.86021</v>
      </c>
      <c r="HZ347">
        <v>1.85861</v>
      </c>
      <c r="IA347">
        <v>1.8599</v>
      </c>
      <c r="IB347">
        <v>1.85989</v>
      </c>
      <c r="IC347">
        <v>1.85852</v>
      </c>
      <c r="ID347">
        <v>1.8576</v>
      </c>
      <c r="IE347">
        <v>1.85242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-1.152</v>
      </c>
      <c r="IT347">
        <v>-0.2418</v>
      </c>
      <c r="IU347">
        <v>-0.7885906718864093</v>
      </c>
      <c r="IV347">
        <v>-0.0007240741224296705</v>
      </c>
      <c r="IW347">
        <v>1.394155135453638E-07</v>
      </c>
      <c r="IX347">
        <v>-7.009397865246837E-11</v>
      </c>
      <c r="IY347">
        <v>-0.2677907096197649</v>
      </c>
      <c r="IZ347">
        <v>-0.01839738240005131</v>
      </c>
      <c r="JA347">
        <v>0.0009886339832832726</v>
      </c>
      <c r="JB347">
        <v>-4.895939666473346E-06</v>
      </c>
      <c r="JC347">
        <v>3</v>
      </c>
      <c r="JD347">
        <v>2018</v>
      </c>
      <c r="JE347">
        <v>1</v>
      </c>
      <c r="JF347">
        <v>26</v>
      </c>
      <c r="JG347">
        <v>15843.3</v>
      </c>
      <c r="JH347">
        <v>15843</v>
      </c>
      <c r="JI347">
        <v>1.61011</v>
      </c>
      <c r="JJ347">
        <v>2.68311</v>
      </c>
      <c r="JK347">
        <v>1.49658</v>
      </c>
      <c r="JL347">
        <v>2.38281</v>
      </c>
      <c r="JM347">
        <v>1.54907</v>
      </c>
      <c r="JN347">
        <v>2.46094</v>
      </c>
      <c r="JO347">
        <v>45.4614</v>
      </c>
      <c r="JP347">
        <v>15.3491</v>
      </c>
      <c r="JQ347">
        <v>18</v>
      </c>
      <c r="JR347">
        <v>498.809</v>
      </c>
      <c r="JS347">
        <v>437.133</v>
      </c>
      <c r="JT347">
        <v>26.1743</v>
      </c>
      <c r="JU347">
        <v>31.7575</v>
      </c>
      <c r="JV347">
        <v>30.0001</v>
      </c>
      <c r="JW347">
        <v>31.7405</v>
      </c>
      <c r="JX347">
        <v>31.6801</v>
      </c>
      <c r="JY347">
        <v>32.4696</v>
      </c>
      <c r="JZ347">
        <v>61.9818</v>
      </c>
      <c r="KA347">
        <v>0</v>
      </c>
      <c r="KB347">
        <v>26.209</v>
      </c>
      <c r="KC347">
        <v>660.5</v>
      </c>
      <c r="KD347">
        <v>8.532859999999999</v>
      </c>
      <c r="KE347">
        <v>100.149</v>
      </c>
      <c r="KF347">
        <v>99.9336</v>
      </c>
    </row>
    <row r="348" spans="1:292">
      <c r="A348">
        <v>328</v>
      </c>
      <c r="B348">
        <v>1686158654.5</v>
      </c>
      <c r="C348">
        <v>9403.5</v>
      </c>
      <c r="D348" t="s">
        <v>1094</v>
      </c>
      <c r="E348" t="s">
        <v>1095</v>
      </c>
      <c r="F348">
        <v>5</v>
      </c>
      <c r="G348" t="s">
        <v>1017</v>
      </c>
      <c r="H348">
        <v>1686158647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647.5020203109829</v>
      </c>
      <c r="AJ348">
        <v>567.1140969696966</v>
      </c>
      <c r="AK348">
        <v>3.109333741342375</v>
      </c>
      <c r="AL348">
        <v>66.85819087253802</v>
      </c>
      <c r="AM348">
        <f>(AO348 - AN348 + DX348*1E3/(8.314*(DZ348+273.15)) * AQ348/DW348 * AP348) * DW348/(100*DK348) * 1000/(1000 - AO348)</f>
        <v>0</v>
      </c>
      <c r="AN348">
        <v>8.510070802353326</v>
      </c>
      <c r="AO348">
        <v>21.99794060606059</v>
      </c>
      <c r="AP348">
        <v>-1.757585745354594E-06</v>
      </c>
      <c r="AQ348">
        <v>99.88025367778685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6</v>
      </c>
      <c r="DL348">
        <v>0.5</v>
      </c>
      <c r="DM348" t="s">
        <v>430</v>
      </c>
      <c r="DN348">
        <v>2</v>
      </c>
      <c r="DO348" t="b">
        <v>1</v>
      </c>
      <c r="DP348">
        <v>1686158647</v>
      </c>
      <c r="DQ348">
        <v>533.3631481481481</v>
      </c>
      <c r="DR348">
        <v>626.6839259259259</v>
      </c>
      <c r="DS348">
        <v>21.99678888888889</v>
      </c>
      <c r="DT348">
        <v>8.509982592592593</v>
      </c>
      <c r="DU348">
        <v>534.5096666666667</v>
      </c>
      <c r="DV348">
        <v>22.23862592592593</v>
      </c>
      <c r="DW348">
        <v>499.9535555555556</v>
      </c>
      <c r="DX348">
        <v>90.66305555555554</v>
      </c>
      <c r="DY348">
        <v>0.09984102222222223</v>
      </c>
      <c r="DZ348">
        <v>28.80503333333333</v>
      </c>
      <c r="EA348">
        <v>27.92694814814815</v>
      </c>
      <c r="EB348">
        <v>999.9000000000001</v>
      </c>
      <c r="EC348">
        <v>0</v>
      </c>
      <c r="ED348">
        <v>0</v>
      </c>
      <c r="EE348">
        <v>10004.79148148148</v>
      </c>
      <c r="EF348">
        <v>0</v>
      </c>
      <c r="EG348">
        <v>1363.893703703704</v>
      </c>
      <c r="EH348">
        <v>-93.32075555555556</v>
      </c>
      <c r="EI348">
        <v>545.3592592592593</v>
      </c>
      <c r="EJ348">
        <v>632.0627777777778</v>
      </c>
      <c r="EK348">
        <v>13.4868074074074</v>
      </c>
      <c r="EL348">
        <v>626.6839259259259</v>
      </c>
      <c r="EM348">
        <v>8.509982592592593</v>
      </c>
      <c r="EN348">
        <v>1.994296296296296</v>
      </c>
      <c r="EO348">
        <v>0.7715410740740741</v>
      </c>
      <c r="EP348">
        <v>17.39912592592593</v>
      </c>
      <c r="EQ348">
        <v>3.194212222222222</v>
      </c>
      <c r="ER348">
        <v>1999.987777777778</v>
      </c>
      <c r="ES348">
        <v>0.979994</v>
      </c>
      <c r="ET348">
        <v>0.02000598518518519</v>
      </c>
      <c r="EU348">
        <v>0</v>
      </c>
      <c r="EV348">
        <v>1011.497777777778</v>
      </c>
      <c r="EW348">
        <v>5.00078</v>
      </c>
      <c r="EX348">
        <v>25576.22962962964</v>
      </c>
      <c r="EY348">
        <v>16379.5</v>
      </c>
      <c r="EZ348">
        <v>42.18737037037036</v>
      </c>
      <c r="FA348">
        <v>44.18722222222222</v>
      </c>
      <c r="FB348">
        <v>42.53222222222222</v>
      </c>
      <c r="FC348">
        <v>43.27970370370369</v>
      </c>
      <c r="FD348">
        <v>43.17788888888889</v>
      </c>
      <c r="FE348">
        <v>1955.077777777778</v>
      </c>
      <c r="FF348">
        <v>39.91</v>
      </c>
      <c r="FG348">
        <v>0</v>
      </c>
      <c r="FH348">
        <v>1686158647.9</v>
      </c>
      <c r="FI348">
        <v>0</v>
      </c>
      <c r="FJ348">
        <v>1011.7128</v>
      </c>
      <c r="FK348">
        <v>38.07769224968765</v>
      </c>
      <c r="FL348">
        <v>1728.569228290552</v>
      </c>
      <c r="FM348">
        <v>25586.144</v>
      </c>
      <c r="FN348">
        <v>15</v>
      </c>
      <c r="FO348">
        <v>0</v>
      </c>
      <c r="FP348" t="s">
        <v>431</v>
      </c>
      <c r="FQ348">
        <v>1685208052.5</v>
      </c>
      <c r="FR348">
        <v>1685208070</v>
      </c>
      <c r="FS348">
        <v>0</v>
      </c>
      <c r="FT348">
        <v>0.013</v>
      </c>
      <c r="FU348">
        <v>-0.005</v>
      </c>
      <c r="FV348">
        <v>-0.464</v>
      </c>
      <c r="FW348">
        <v>-0.401</v>
      </c>
      <c r="FX348">
        <v>420</v>
      </c>
      <c r="FY348">
        <v>0</v>
      </c>
      <c r="FZ348">
        <v>0.03</v>
      </c>
      <c r="GA348">
        <v>0.02</v>
      </c>
      <c r="GB348">
        <v>-92.10799499999999</v>
      </c>
      <c r="GC348">
        <v>-19.18621688555335</v>
      </c>
      <c r="GD348">
        <v>1.849334210459266</v>
      </c>
      <c r="GE348">
        <v>0</v>
      </c>
      <c r="GF348">
        <v>13.4848625</v>
      </c>
      <c r="GG348">
        <v>0.0271148217636003</v>
      </c>
      <c r="GH348">
        <v>0.003591147971053248</v>
      </c>
      <c r="GI348">
        <v>1</v>
      </c>
      <c r="GJ348">
        <v>1</v>
      </c>
      <c r="GK348">
        <v>2</v>
      </c>
      <c r="GL348" t="s">
        <v>439</v>
      </c>
      <c r="GM348">
        <v>3.09933</v>
      </c>
      <c r="GN348">
        <v>2.75797</v>
      </c>
      <c r="GO348">
        <v>0.107821</v>
      </c>
      <c r="GP348">
        <v>0.120246</v>
      </c>
      <c r="GQ348">
        <v>0.102684</v>
      </c>
      <c r="GR348">
        <v>0.0505126</v>
      </c>
      <c r="GS348">
        <v>22889.1</v>
      </c>
      <c r="GT348">
        <v>22215.1</v>
      </c>
      <c r="GU348">
        <v>26210.7</v>
      </c>
      <c r="GV348">
        <v>25602.7</v>
      </c>
      <c r="GW348">
        <v>37737.3</v>
      </c>
      <c r="GX348">
        <v>36884.1</v>
      </c>
      <c r="GY348">
        <v>45825</v>
      </c>
      <c r="GZ348">
        <v>42027</v>
      </c>
      <c r="HA348">
        <v>1.86357</v>
      </c>
      <c r="HB348">
        <v>1.74437</v>
      </c>
      <c r="HC348">
        <v>-0.0299886</v>
      </c>
      <c r="HD348">
        <v>0</v>
      </c>
      <c r="HE348">
        <v>28.4016</v>
      </c>
      <c r="HF348">
        <v>999.9</v>
      </c>
      <c r="HG348">
        <v>30.4</v>
      </c>
      <c r="HH348">
        <v>43.9</v>
      </c>
      <c r="HI348">
        <v>30.531</v>
      </c>
      <c r="HJ348">
        <v>61.9646</v>
      </c>
      <c r="HK348">
        <v>28.6579</v>
      </c>
      <c r="HL348">
        <v>1</v>
      </c>
      <c r="HM348">
        <v>0.359301</v>
      </c>
      <c r="HN348">
        <v>1.79948</v>
      </c>
      <c r="HO348">
        <v>20.2956</v>
      </c>
      <c r="HP348">
        <v>5.2116</v>
      </c>
      <c r="HQ348">
        <v>11.98</v>
      </c>
      <c r="HR348">
        <v>4.9632</v>
      </c>
      <c r="HS348">
        <v>3.27405</v>
      </c>
      <c r="HT348">
        <v>9999</v>
      </c>
      <c r="HU348">
        <v>9999</v>
      </c>
      <c r="HV348">
        <v>9999</v>
      </c>
      <c r="HW348">
        <v>59.4</v>
      </c>
      <c r="HX348">
        <v>1.86401</v>
      </c>
      <c r="HY348">
        <v>1.86023</v>
      </c>
      <c r="HZ348">
        <v>1.8586</v>
      </c>
      <c r="IA348">
        <v>1.85989</v>
      </c>
      <c r="IB348">
        <v>1.85989</v>
      </c>
      <c r="IC348">
        <v>1.85852</v>
      </c>
      <c r="ID348">
        <v>1.8576</v>
      </c>
      <c r="IE348">
        <v>1.85242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-1.161</v>
      </c>
      <c r="IT348">
        <v>-0.2418</v>
      </c>
      <c r="IU348">
        <v>-0.7885906718864093</v>
      </c>
      <c r="IV348">
        <v>-0.0007240741224296705</v>
      </c>
      <c r="IW348">
        <v>1.394155135453638E-07</v>
      </c>
      <c r="IX348">
        <v>-7.009397865246837E-11</v>
      </c>
      <c r="IY348">
        <v>-0.2677907096197649</v>
      </c>
      <c r="IZ348">
        <v>-0.01839738240005131</v>
      </c>
      <c r="JA348">
        <v>0.0009886339832832726</v>
      </c>
      <c r="JB348">
        <v>-4.895939666473346E-06</v>
      </c>
      <c r="JC348">
        <v>3</v>
      </c>
      <c r="JD348">
        <v>2018</v>
      </c>
      <c r="JE348">
        <v>1</v>
      </c>
      <c r="JF348">
        <v>26</v>
      </c>
      <c r="JG348">
        <v>15843.4</v>
      </c>
      <c r="JH348">
        <v>15843.1</v>
      </c>
      <c r="JI348">
        <v>1.64673</v>
      </c>
      <c r="JJ348">
        <v>2.677</v>
      </c>
      <c r="JK348">
        <v>1.49658</v>
      </c>
      <c r="JL348">
        <v>2.38159</v>
      </c>
      <c r="JM348">
        <v>1.54907</v>
      </c>
      <c r="JN348">
        <v>2.42798</v>
      </c>
      <c r="JO348">
        <v>45.4614</v>
      </c>
      <c r="JP348">
        <v>15.3491</v>
      </c>
      <c r="JQ348">
        <v>18</v>
      </c>
      <c r="JR348">
        <v>498.654</v>
      </c>
      <c r="JS348">
        <v>437.301</v>
      </c>
      <c r="JT348">
        <v>26.2241</v>
      </c>
      <c r="JU348">
        <v>31.7575</v>
      </c>
      <c r="JV348">
        <v>30</v>
      </c>
      <c r="JW348">
        <v>31.7421</v>
      </c>
      <c r="JX348">
        <v>31.6801</v>
      </c>
      <c r="JY348">
        <v>33.1188</v>
      </c>
      <c r="JZ348">
        <v>61.9818</v>
      </c>
      <c r="KA348">
        <v>0</v>
      </c>
      <c r="KB348">
        <v>26.2626</v>
      </c>
      <c r="KC348">
        <v>673.874</v>
      </c>
      <c r="KD348">
        <v>8.532830000000001</v>
      </c>
      <c r="KE348">
        <v>100.149</v>
      </c>
      <c r="KF348">
        <v>99.9331</v>
      </c>
    </row>
    <row r="349" spans="1:292">
      <c r="A349">
        <v>329</v>
      </c>
      <c r="B349">
        <v>1686158659.5</v>
      </c>
      <c r="C349">
        <v>9408.5</v>
      </c>
      <c r="D349" t="s">
        <v>1096</v>
      </c>
      <c r="E349" t="s">
        <v>1097</v>
      </c>
      <c r="F349">
        <v>5</v>
      </c>
      <c r="G349" t="s">
        <v>1017</v>
      </c>
      <c r="H349">
        <v>1686158651.714286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664.5643549203834</v>
      </c>
      <c r="AJ349">
        <v>582.977921212121</v>
      </c>
      <c r="AK349">
        <v>3.168043457368822</v>
      </c>
      <c r="AL349">
        <v>66.85819087253802</v>
      </c>
      <c r="AM349">
        <f>(AO349 - AN349 + DX349*1E3/(8.314*(DZ349+273.15)) * AQ349/DW349 * AP349) * DW349/(100*DK349) * 1000/(1000 - AO349)</f>
        <v>0</v>
      </c>
      <c r="AN349">
        <v>8.508077566001299</v>
      </c>
      <c r="AO349">
        <v>21.99352545454545</v>
      </c>
      <c r="AP349">
        <v>-5.239804120499961E-05</v>
      </c>
      <c r="AQ349">
        <v>99.88025367778685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6</v>
      </c>
      <c r="DL349">
        <v>0.5</v>
      </c>
      <c r="DM349" t="s">
        <v>430</v>
      </c>
      <c r="DN349">
        <v>2</v>
      </c>
      <c r="DO349" t="b">
        <v>1</v>
      </c>
      <c r="DP349">
        <v>1686158651.714286</v>
      </c>
      <c r="DQ349">
        <v>547.7663571428573</v>
      </c>
      <c r="DR349">
        <v>642.5162857142858</v>
      </c>
      <c r="DS349">
        <v>21.99590357142857</v>
      </c>
      <c r="DT349">
        <v>8.509147857142857</v>
      </c>
      <c r="DU349">
        <v>548.9219642857142</v>
      </c>
      <c r="DV349">
        <v>22.23775714285714</v>
      </c>
      <c r="DW349">
        <v>499.9983214285715</v>
      </c>
      <c r="DX349">
        <v>90.66323571428572</v>
      </c>
      <c r="DY349">
        <v>0.09999806071428573</v>
      </c>
      <c r="DZ349">
        <v>28.80215357142857</v>
      </c>
      <c r="EA349">
        <v>27.91812142857143</v>
      </c>
      <c r="EB349">
        <v>999.9000000000002</v>
      </c>
      <c r="EC349">
        <v>0</v>
      </c>
      <c r="ED349">
        <v>0</v>
      </c>
      <c r="EE349">
        <v>9995.337142857143</v>
      </c>
      <c r="EF349">
        <v>0</v>
      </c>
      <c r="EG349">
        <v>1386.4375</v>
      </c>
      <c r="EH349">
        <v>-94.74994642857145</v>
      </c>
      <c r="EI349">
        <v>560.0859642857143</v>
      </c>
      <c r="EJ349">
        <v>648.0305357142857</v>
      </c>
      <c r="EK349">
        <v>13.48675357142857</v>
      </c>
      <c r="EL349">
        <v>642.5162857142858</v>
      </c>
      <c r="EM349">
        <v>8.509147857142857</v>
      </c>
      <c r="EN349">
        <v>1.994220714285714</v>
      </c>
      <c r="EO349">
        <v>0.7714669642857144</v>
      </c>
      <c r="EP349">
        <v>17.398525</v>
      </c>
      <c r="EQ349">
        <v>3.192853928571428</v>
      </c>
      <c r="ER349">
        <v>1999.974285714285</v>
      </c>
      <c r="ES349">
        <v>0.9799938571428571</v>
      </c>
      <c r="ET349">
        <v>0.02000612142857143</v>
      </c>
      <c r="EU349">
        <v>0</v>
      </c>
      <c r="EV349">
        <v>1014.133214285714</v>
      </c>
      <c r="EW349">
        <v>5.00078</v>
      </c>
      <c r="EX349">
        <v>25753.01428571428</v>
      </c>
      <c r="EY349">
        <v>16379.38928571429</v>
      </c>
      <c r="EZ349">
        <v>42.18735714285714</v>
      </c>
      <c r="FA349">
        <v>44.16714285714286</v>
      </c>
      <c r="FB349">
        <v>42.63371428571428</v>
      </c>
      <c r="FC349">
        <v>43.27414285714285</v>
      </c>
      <c r="FD349">
        <v>43.19385714285712</v>
      </c>
      <c r="FE349">
        <v>1955.064285714286</v>
      </c>
      <c r="FF349">
        <v>39.91</v>
      </c>
      <c r="FG349">
        <v>0</v>
      </c>
      <c r="FH349">
        <v>1686158653.3</v>
      </c>
      <c r="FI349">
        <v>0</v>
      </c>
      <c r="FJ349">
        <v>1014.543461538461</v>
      </c>
      <c r="FK349">
        <v>30.76820515800934</v>
      </c>
      <c r="FL349">
        <v>1431.634188457445</v>
      </c>
      <c r="FM349">
        <v>25776.68846153846</v>
      </c>
      <c r="FN349">
        <v>15</v>
      </c>
      <c r="FO349">
        <v>0</v>
      </c>
      <c r="FP349" t="s">
        <v>431</v>
      </c>
      <c r="FQ349">
        <v>1685208052.5</v>
      </c>
      <c r="FR349">
        <v>1685208070</v>
      </c>
      <c r="FS349">
        <v>0</v>
      </c>
      <c r="FT349">
        <v>0.013</v>
      </c>
      <c r="FU349">
        <v>-0.005</v>
      </c>
      <c r="FV349">
        <v>-0.464</v>
      </c>
      <c r="FW349">
        <v>-0.401</v>
      </c>
      <c r="FX349">
        <v>420</v>
      </c>
      <c r="FY349">
        <v>0</v>
      </c>
      <c r="FZ349">
        <v>0.03</v>
      </c>
      <c r="GA349">
        <v>0.02</v>
      </c>
      <c r="GB349">
        <v>-93.77322926829268</v>
      </c>
      <c r="GC349">
        <v>-18.27045365853668</v>
      </c>
      <c r="GD349">
        <v>1.803019333425003</v>
      </c>
      <c r="GE349">
        <v>0</v>
      </c>
      <c r="GF349">
        <v>13.48617317073171</v>
      </c>
      <c r="GG349">
        <v>0.007977700348416878</v>
      </c>
      <c r="GH349">
        <v>0.00248978639403535</v>
      </c>
      <c r="GI349">
        <v>1</v>
      </c>
      <c r="GJ349">
        <v>1</v>
      </c>
      <c r="GK349">
        <v>2</v>
      </c>
      <c r="GL349" t="s">
        <v>439</v>
      </c>
      <c r="GM349">
        <v>3.09963</v>
      </c>
      <c r="GN349">
        <v>2.75818</v>
      </c>
      <c r="GO349">
        <v>0.10995</v>
      </c>
      <c r="GP349">
        <v>0.122392</v>
      </c>
      <c r="GQ349">
        <v>0.102674</v>
      </c>
      <c r="GR349">
        <v>0.0505076</v>
      </c>
      <c r="GS349">
        <v>22834.6</v>
      </c>
      <c r="GT349">
        <v>22160.9</v>
      </c>
      <c r="GU349">
        <v>26210.7</v>
      </c>
      <c r="GV349">
        <v>25602.7</v>
      </c>
      <c r="GW349">
        <v>37738</v>
      </c>
      <c r="GX349">
        <v>36884.4</v>
      </c>
      <c r="GY349">
        <v>45824.9</v>
      </c>
      <c r="GZ349">
        <v>42026.9</v>
      </c>
      <c r="HA349">
        <v>1.86402</v>
      </c>
      <c r="HB349">
        <v>1.74395</v>
      </c>
      <c r="HC349">
        <v>-0.0297725</v>
      </c>
      <c r="HD349">
        <v>0</v>
      </c>
      <c r="HE349">
        <v>28.3871</v>
      </c>
      <c r="HF349">
        <v>999.9</v>
      </c>
      <c r="HG349">
        <v>30.4</v>
      </c>
      <c r="HH349">
        <v>43.9</v>
      </c>
      <c r="HI349">
        <v>30.5298</v>
      </c>
      <c r="HJ349">
        <v>61.9446</v>
      </c>
      <c r="HK349">
        <v>28.4095</v>
      </c>
      <c r="HL349">
        <v>1</v>
      </c>
      <c r="HM349">
        <v>0.359164</v>
      </c>
      <c r="HN349">
        <v>1.72422</v>
      </c>
      <c r="HO349">
        <v>20.2966</v>
      </c>
      <c r="HP349">
        <v>5.21085</v>
      </c>
      <c r="HQ349">
        <v>11.98</v>
      </c>
      <c r="HR349">
        <v>4.9632</v>
      </c>
      <c r="HS349">
        <v>3.27413</v>
      </c>
      <c r="HT349">
        <v>9999</v>
      </c>
      <c r="HU349">
        <v>9999</v>
      </c>
      <c r="HV349">
        <v>9999</v>
      </c>
      <c r="HW349">
        <v>59.4</v>
      </c>
      <c r="HX349">
        <v>1.86402</v>
      </c>
      <c r="HY349">
        <v>1.86021</v>
      </c>
      <c r="HZ349">
        <v>1.8586</v>
      </c>
      <c r="IA349">
        <v>1.8599</v>
      </c>
      <c r="IB349">
        <v>1.85989</v>
      </c>
      <c r="IC349">
        <v>1.85852</v>
      </c>
      <c r="ID349">
        <v>1.8576</v>
      </c>
      <c r="IE349">
        <v>1.85242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-1.17</v>
      </c>
      <c r="IT349">
        <v>-0.2419</v>
      </c>
      <c r="IU349">
        <v>-0.7885906718864093</v>
      </c>
      <c r="IV349">
        <v>-0.0007240741224296705</v>
      </c>
      <c r="IW349">
        <v>1.394155135453638E-07</v>
      </c>
      <c r="IX349">
        <v>-7.009397865246837E-11</v>
      </c>
      <c r="IY349">
        <v>-0.2677907096197649</v>
      </c>
      <c r="IZ349">
        <v>-0.01839738240005131</v>
      </c>
      <c r="JA349">
        <v>0.0009886339832832726</v>
      </c>
      <c r="JB349">
        <v>-4.895939666473346E-06</v>
      </c>
      <c r="JC349">
        <v>3</v>
      </c>
      <c r="JD349">
        <v>2018</v>
      </c>
      <c r="JE349">
        <v>1</v>
      </c>
      <c r="JF349">
        <v>26</v>
      </c>
      <c r="JG349">
        <v>15843.5</v>
      </c>
      <c r="JH349">
        <v>15843.2</v>
      </c>
      <c r="JI349">
        <v>1.67847</v>
      </c>
      <c r="JJ349">
        <v>2.68066</v>
      </c>
      <c r="JK349">
        <v>1.49658</v>
      </c>
      <c r="JL349">
        <v>2.38159</v>
      </c>
      <c r="JM349">
        <v>1.54907</v>
      </c>
      <c r="JN349">
        <v>2.43896</v>
      </c>
      <c r="JO349">
        <v>45.4614</v>
      </c>
      <c r="JP349">
        <v>15.3491</v>
      </c>
      <c r="JQ349">
        <v>18</v>
      </c>
      <c r="JR349">
        <v>498.928</v>
      </c>
      <c r="JS349">
        <v>437.042</v>
      </c>
      <c r="JT349">
        <v>26.2802</v>
      </c>
      <c r="JU349">
        <v>31.7575</v>
      </c>
      <c r="JV349">
        <v>29.9999</v>
      </c>
      <c r="JW349">
        <v>31.7421</v>
      </c>
      <c r="JX349">
        <v>31.6801</v>
      </c>
      <c r="JY349">
        <v>33.8194</v>
      </c>
      <c r="JZ349">
        <v>61.9818</v>
      </c>
      <c r="KA349">
        <v>0</v>
      </c>
      <c r="KB349">
        <v>26.3236</v>
      </c>
      <c r="KC349">
        <v>693.914</v>
      </c>
      <c r="KD349">
        <v>8.532830000000001</v>
      </c>
      <c r="KE349">
        <v>100.149</v>
      </c>
      <c r="KF349">
        <v>99.9328</v>
      </c>
    </row>
    <row r="350" spans="1:292">
      <c r="A350">
        <v>330</v>
      </c>
      <c r="B350">
        <v>1686158664.5</v>
      </c>
      <c r="C350">
        <v>9413.5</v>
      </c>
      <c r="D350" t="s">
        <v>1098</v>
      </c>
      <c r="E350" t="s">
        <v>1099</v>
      </c>
      <c r="F350">
        <v>5</v>
      </c>
      <c r="G350" t="s">
        <v>1017</v>
      </c>
      <c r="H350">
        <v>1686158657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681.4779476995033</v>
      </c>
      <c r="AJ350">
        <v>598.9380787878787</v>
      </c>
      <c r="AK350">
        <v>3.203743116249105</v>
      </c>
      <c r="AL350">
        <v>66.85819087253802</v>
      </c>
      <c r="AM350">
        <f>(AO350 - AN350 + DX350*1E3/(8.314*(DZ350+273.15)) * AQ350/DW350 * AP350) * DW350/(100*DK350) * 1000/(1000 - AO350)</f>
        <v>0</v>
      </c>
      <c r="AN350">
        <v>8.507629410282988</v>
      </c>
      <c r="AO350">
        <v>21.99950545454545</v>
      </c>
      <c r="AP350">
        <v>4.175683603445113E-05</v>
      </c>
      <c r="AQ350">
        <v>99.88025367778685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6</v>
      </c>
      <c r="DL350">
        <v>0.5</v>
      </c>
      <c r="DM350" t="s">
        <v>430</v>
      </c>
      <c r="DN350">
        <v>2</v>
      </c>
      <c r="DO350" t="b">
        <v>1</v>
      </c>
      <c r="DP350">
        <v>1686158657</v>
      </c>
      <c r="DQ350">
        <v>564.007111111111</v>
      </c>
      <c r="DR350">
        <v>660.2647777777778</v>
      </c>
      <c r="DS350">
        <v>21.99572222222222</v>
      </c>
      <c r="DT350">
        <v>8.508306296296299</v>
      </c>
      <c r="DU350">
        <v>565.173</v>
      </c>
      <c r="DV350">
        <v>22.23757777777778</v>
      </c>
      <c r="DW350">
        <v>500.0142962962963</v>
      </c>
      <c r="DX350">
        <v>90.66334814814816</v>
      </c>
      <c r="DY350">
        <v>0.100011637037037</v>
      </c>
      <c r="DZ350">
        <v>28.80071481481482</v>
      </c>
      <c r="EA350">
        <v>27.90883703703703</v>
      </c>
      <c r="EB350">
        <v>999.9000000000001</v>
      </c>
      <c r="EC350">
        <v>0</v>
      </c>
      <c r="ED350">
        <v>0</v>
      </c>
      <c r="EE350">
        <v>9996.27185185185</v>
      </c>
      <c r="EF350">
        <v>0</v>
      </c>
      <c r="EG350">
        <v>1413.22074074074</v>
      </c>
      <c r="EH350">
        <v>-96.25770370370371</v>
      </c>
      <c r="EI350">
        <v>576.6919259259259</v>
      </c>
      <c r="EJ350">
        <v>665.9308518518518</v>
      </c>
      <c r="EK350">
        <v>13.48741111111111</v>
      </c>
      <c r="EL350">
        <v>660.2647777777778</v>
      </c>
      <c r="EM350">
        <v>8.508306296296299</v>
      </c>
      <c r="EN350">
        <v>1.994207037037037</v>
      </c>
      <c r="EO350">
        <v>0.7713915925925924</v>
      </c>
      <c r="EP350">
        <v>17.39841481481481</v>
      </c>
      <c r="EQ350">
        <v>3.191472962962963</v>
      </c>
      <c r="ER350">
        <v>1999.99</v>
      </c>
      <c r="ES350">
        <v>0.9799939999999999</v>
      </c>
      <c r="ET350">
        <v>0.02000598518518519</v>
      </c>
      <c r="EU350">
        <v>0</v>
      </c>
      <c r="EV350">
        <v>1016.777407407408</v>
      </c>
      <c r="EW350">
        <v>5.00078</v>
      </c>
      <c r="EX350">
        <v>25798.22962962963</v>
      </c>
      <c r="EY350">
        <v>16379.52222222222</v>
      </c>
      <c r="EZ350">
        <v>42.18270370370369</v>
      </c>
      <c r="FA350">
        <v>44.15944444444444</v>
      </c>
      <c r="FB350">
        <v>42.60859259259259</v>
      </c>
      <c r="FC350">
        <v>43.26351851851851</v>
      </c>
      <c r="FD350">
        <v>43.13622222222221</v>
      </c>
      <c r="FE350">
        <v>1955.08</v>
      </c>
      <c r="FF350">
        <v>39.91</v>
      </c>
      <c r="FG350">
        <v>0</v>
      </c>
      <c r="FH350">
        <v>1686158658.1</v>
      </c>
      <c r="FI350">
        <v>0</v>
      </c>
      <c r="FJ350">
        <v>1016.866923076923</v>
      </c>
      <c r="FK350">
        <v>25.41811967672272</v>
      </c>
      <c r="FL350">
        <v>358.6461551842576</v>
      </c>
      <c r="FM350">
        <v>25788.27692307692</v>
      </c>
      <c r="FN350">
        <v>15</v>
      </c>
      <c r="FO350">
        <v>0</v>
      </c>
      <c r="FP350" t="s">
        <v>431</v>
      </c>
      <c r="FQ350">
        <v>1685208052.5</v>
      </c>
      <c r="FR350">
        <v>1685208070</v>
      </c>
      <c r="FS350">
        <v>0</v>
      </c>
      <c r="FT350">
        <v>0.013</v>
      </c>
      <c r="FU350">
        <v>-0.005</v>
      </c>
      <c r="FV350">
        <v>-0.464</v>
      </c>
      <c r="FW350">
        <v>-0.401</v>
      </c>
      <c r="FX350">
        <v>420</v>
      </c>
      <c r="FY350">
        <v>0</v>
      </c>
      <c r="FZ350">
        <v>0.03</v>
      </c>
      <c r="GA350">
        <v>0.02</v>
      </c>
      <c r="GB350">
        <v>-95.24388292682926</v>
      </c>
      <c r="GC350">
        <v>-17.26132891986067</v>
      </c>
      <c r="GD350">
        <v>1.705655176157364</v>
      </c>
      <c r="GE350">
        <v>0</v>
      </c>
      <c r="GF350">
        <v>13.48708048780488</v>
      </c>
      <c r="GG350">
        <v>0.005577700348457369</v>
      </c>
      <c r="GH350">
        <v>0.002329264461751404</v>
      </c>
      <c r="GI350">
        <v>1</v>
      </c>
      <c r="GJ350">
        <v>1</v>
      </c>
      <c r="GK350">
        <v>2</v>
      </c>
      <c r="GL350" t="s">
        <v>439</v>
      </c>
      <c r="GM350">
        <v>3.09947</v>
      </c>
      <c r="GN350">
        <v>2.75822</v>
      </c>
      <c r="GO350">
        <v>0.112061</v>
      </c>
      <c r="GP350">
        <v>0.124476</v>
      </c>
      <c r="GQ350">
        <v>0.102698</v>
      </c>
      <c r="GR350">
        <v>0.0505051</v>
      </c>
      <c r="GS350">
        <v>22780.6</v>
      </c>
      <c r="GT350">
        <v>22108.5</v>
      </c>
      <c r="GU350">
        <v>26210.9</v>
      </c>
      <c r="GV350">
        <v>25602.9</v>
      </c>
      <c r="GW350">
        <v>37737.2</v>
      </c>
      <c r="GX350">
        <v>36885</v>
      </c>
      <c r="GY350">
        <v>45824.9</v>
      </c>
      <c r="GZ350">
        <v>42027.2</v>
      </c>
      <c r="HA350">
        <v>1.8638</v>
      </c>
      <c r="HB350">
        <v>1.74413</v>
      </c>
      <c r="HC350">
        <v>-0.0288934</v>
      </c>
      <c r="HD350">
        <v>0</v>
      </c>
      <c r="HE350">
        <v>28.3692</v>
      </c>
      <c r="HF350">
        <v>999.9</v>
      </c>
      <c r="HG350">
        <v>30.4</v>
      </c>
      <c r="HH350">
        <v>43.9</v>
      </c>
      <c r="HI350">
        <v>30.5296</v>
      </c>
      <c r="HJ350">
        <v>61.0546</v>
      </c>
      <c r="HK350">
        <v>28.6498</v>
      </c>
      <c r="HL350">
        <v>1</v>
      </c>
      <c r="HM350">
        <v>0.358951</v>
      </c>
      <c r="HN350">
        <v>1.6305</v>
      </c>
      <c r="HO350">
        <v>20.2977</v>
      </c>
      <c r="HP350">
        <v>5.2116</v>
      </c>
      <c r="HQ350">
        <v>11.98</v>
      </c>
      <c r="HR350">
        <v>4.9635</v>
      </c>
      <c r="HS350">
        <v>3.27408</v>
      </c>
      <c r="HT350">
        <v>9999</v>
      </c>
      <c r="HU350">
        <v>9999</v>
      </c>
      <c r="HV350">
        <v>9999</v>
      </c>
      <c r="HW350">
        <v>59.4</v>
      </c>
      <c r="HX350">
        <v>1.86401</v>
      </c>
      <c r="HY350">
        <v>1.86021</v>
      </c>
      <c r="HZ350">
        <v>1.85861</v>
      </c>
      <c r="IA350">
        <v>1.85989</v>
      </c>
      <c r="IB350">
        <v>1.85989</v>
      </c>
      <c r="IC350">
        <v>1.85852</v>
      </c>
      <c r="ID350">
        <v>1.8576</v>
      </c>
      <c r="IE350">
        <v>1.85242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-1.18</v>
      </c>
      <c r="IT350">
        <v>-0.2418</v>
      </c>
      <c r="IU350">
        <v>-0.7885906718864093</v>
      </c>
      <c r="IV350">
        <v>-0.0007240741224296705</v>
      </c>
      <c r="IW350">
        <v>1.394155135453638E-07</v>
      </c>
      <c r="IX350">
        <v>-7.009397865246837E-11</v>
      </c>
      <c r="IY350">
        <v>-0.2677907096197649</v>
      </c>
      <c r="IZ350">
        <v>-0.01839738240005131</v>
      </c>
      <c r="JA350">
        <v>0.0009886339832832726</v>
      </c>
      <c r="JB350">
        <v>-4.895939666473346E-06</v>
      </c>
      <c r="JC350">
        <v>3</v>
      </c>
      <c r="JD350">
        <v>2018</v>
      </c>
      <c r="JE350">
        <v>1</v>
      </c>
      <c r="JF350">
        <v>26</v>
      </c>
      <c r="JG350">
        <v>15843.5</v>
      </c>
      <c r="JH350">
        <v>15843.2</v>
      </c>
      <c r="JI350">
        <v>1.71387</v>
      </c>
      <c r="JJ350">
        <v>2.6709</v>
      </c>
      <c r="JK350">
        <v>1.49658</v>
      </c>
      <c r="JL350">
        <v>2.38281</v>
      </c>
      <c r="JM350">
        <v>1.54785</v>
      </c>
      <c r="JN350">
        <v>2.44385</v>
      </c>
      <c r="JO350">
        <v>45.4614</v>
      </c>
      <c r="JP350">
        <v>15.3491</v>
      </c>
      <c r="JQ350">
        <v>18</v>
      </c>
      <c r="JR350">
        <v>498.791</v>
      </c>
      <c r="JS350">
        <v>437.148</v>
      </c>
      <c r="JT350">
        <v>26.3442</v>
      </c>
      <c r="JU350">
        <v>31.7546</v>
      </c>
      <c r="JV350">
        <v>29.9998</v>
      </c>
      <c r="JW350">
        <v>31.7421</v>
      </c>
      <c r="JX350">
        <v>31.6801</v>
      </c>
      <c r="JY350">
        <v>34.4612</v>
      </c>
      <c r="JZ350">
        <v>61.9818</v>
      </c>
      <c r="KA350">
        <v>0</v>
      </c>
      <c r="KB350">
        <v>26.3924</v>
      </c>
      <c r="KC350">
        <v>707.288</v>
      </c>
      <c r="KD350">
        <v>8.532830000000001</v>
      </c>
      <c r="KE350">
        <v>100.149</v>
      </c>
      <c r="KF350">
        <v>99.9336</v>
      </c>
    </row>
    <row r="351" spans="1:292">
      <c r="A351">
        <v>331</v>
      </c>
      <c r="B351">
        <v>1686158669.5</v>
      </c>
      <c r="C351">
        <v>9418.5</v>
      </c>
      <c r="D351" t="s">
        <v>1100</v>
      </c>
      <c r="E351" t="s">
        <v>1101</v>
      </c>
      <c r="F351">
        <v>5</v>
      </c>
      <c r="G351" t="s">
        <v>1017</v>
      </c>
      <c r="H351">
        <v>1686158661.714286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698.3722806370602</v>
      </c>
      <c r="AJ351">
        <v>614.7072363636365</v>
      </c>
      <c r="AK351">
        <v>3.163114696670399</v>
      </c>
      <c r="AL351">
        <v>66.85819087253802</v>
      </c>
      <c r="AM351">
        <f>(AO351 - AN351 + DX351*1E3/(8.314*(DZ351+273.15)) * AQ351/DW351 * AP351) * DW351/(100*DK351) * 1000/(1000 - AO351)</f>
        <v>0</v>
      </c>
      <c r="AN351">
        <v>8.506574930028819</v>
      </c>
      <c r="AO351">
        <v>22.00568727272727</v>
      </c>
      <c r="AP351">
        <v>7.688762389087225E-06</v>
      </c>
      <c r="AQ351">
        <v>99.88025367778685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6</v>
      </c>
      <c r="DL351">
        <v>0.5</v>
      </c>
      <c r="DM351" t="s">
        <v>430</v>
      </c>
      <c r="DN351">
        <v>2</v>
      </c>
      <c r="DO351" t="b">
        <v>1</v>
      </c>
      <c r="DP351">
        <v>1686158661.714286</v>
      </c>
      <c r="DQ351">
        <v>578.5975357142858</v>
      </c>
      <c r="DR351">
        <v>676.0977857142858</v>
      </c>
      <c r="DS351">
        <v>21.99718571428572</v>
      </c>
      <c r="DT351">
        <v>8.507303928571428</v>
      </c>
      <c r="DU351">
        <v>579.7726428571428</v>
      </c>
      <c r="DV351">
        <v>22.23901785714286</v>
      </c>
      <c r="DW351">
        <v>500.0508571428572</v>
      </c>
      <c r="DX351">
        <v>90.66297857142857</v>
      </c>
      <c r="DY351">
        <v>0.10013245</v>
      </c>
      <c r="DZ351">
        <v>28.80075714285715</v>
      </c>
      <c r="EA351">
        <v>27.903675</v>
      </c>
      <c r="EB351">
        <v>999.9000000000002</v>
      </c>
      <c r="EC351">
        <v>0</v>
      </c>
      <c r="ED351">
        <v>0</v>
      </c>
      <c r="EE351">
        <v>9995.177142857141</v>
      </c>
      <c r="EF351">
        <v>0</v>
      </c>
      <c r="EG351">
        <v>1390.872857142857</v>
      </c>
      <c r="EH351">
        <v>-97.50022857142856</v>
      </c>
      <c r="EI351">
        <v>591.6114285714285</v>
      </c>
      <c r="EJ351">
        <v>681.8990000000001</v>
      </c>
      <c r="EK351">
        <v>13.48987857142857</v>
      </c>
      <c r="EL351">
        <v>676.0977857142858</v>
      </c>
      <c r="EM351">
        <v>8.507303928571428</v>
      </c>
      <c r="EN351">
        <v>1.994331071428572</v>
      </c>
      <c r="EO351">
        <v>0.7712975357142858</v>
      </c>
      <c r="EP351">
        <v>17.39939642857143</v>
      </c>
      <c r="EQ351">
        <v>3.189748214285714</v>
      </c>
      <c r="ER351">
        <v>1999.992142857143</v>
      </c>
      <c r="ES351">
        <v>0.9799940714285714</v>
      </c>
      <c r="ET351">
        <v>0.02000590714285715</v>
      </c>
      <c r="EU351">
        <v>0</v>
      </c>
      <c r="EV351">
        <v>1018.602142857143</v>
      </c>
      <c r="EW351">
        <v>5.00078</v>
      </c>
      <c r="EX351">
        <v>25741.93571428572</v>
      </c>
      <c r="EY351">
        <v>16379.53928571429</v>
      </c>
      <c r="EZ351">
        <v>42.18071428571428</v>
      </c>
      <c r="FA351">
        <v>44.156</v>
      </c>
      <c r="FB351">
        <v>42.67839285714285</v>
      </c>
      <c r="FC351">
        <v>43.27199999999999</v>
      </c>
      <c r="FD351">
        <v>43.06885714285713</v>
      </c>
      <c r="FE351">
        <v>1955.082142857143</v>
      </c>
      <c r="FF351">
        <v>39.91</v>
      </c>
      <c r="FG351">
        <v>0</v>
      </c>
      <c r="FH351">
        <v>1686158662.9</v>
      </c>
      <c r="FI351">
        <v>0</v>
      </c>
      <c r="FJ351">
        <v>1018.695384615385</v>
      </c>
      <c r="FK351">
        <v>21.88581197129649</v>
      </c>
      <c r="FL351">
        <v>-2030.550428791556</v>
      </c>
      <c r="FM351">
        <v>25739.45384615384</v>
      </c>
      <c r="FN351">
        <v>15</v>
      </c>
      <c r="FO351">
        <v>0</v>
      </c>
      <c r="FP351" t="s">
        <v>431</v>
      </c>
      <c r="FQ351">
        <v>1685208052.5</v>
      </c>
      <c r="FR351">
        <v>1685208070</v>
      </c>
      <c r="FS351">
        <v>0</v>
      </c>
      <c r="FT351">
        <v>0.013</v>
      </c>
      <c r="FU351">
        <v>-0.005</v>
      </c>
      <c r="FV351">
        <v>-0.464</v>
      </c>
      <c r="FW351">
        <v>-0.401</v>
      </c>
      <c r="FX351">
        <v>420</v>
      </c>
      <c r="FY351">
        <v>0</v>
      </c>
      <c r="FZ351">
        <v>0.03</v>
      </c>
      <c r="GA351">
        <v>0.02</v>
      </c>
      <c r="GB351">
        <v>-96.82630750000001</v>
      </c>
      <c r="GC351">
        <v>-15.76755534709189</v>
      </c>
      <c r="GD351">
        <v>1.521388162072305</v>
      </c>
      <c r="GE351">
        <v>0</v>
      </c>
      <c r="GF351">
        <v>13.48941</v>
      </c>
      <c r="GG351">
        <v>0.02925028142585802</v>
      </c>
      <c r="GH351">
        <v>0.003999362449191106</v>
      </c>
      <c r="GI351">
        <v>1</v>
      </c>
      <c r="GJ351">
        <v>1</v>
      </c>
      <c r="GK351">
        <v>2</v>
      </c>
      <c r="GL351" t="s">
        <v>439</v>
      </c>
      <c r="GM351">
        <v>3.09953</v>
      </c>
      <c r="GN351">
        <v>2.7581</v>
      </c>
      <c r="GO351">
        <v>0.114131</v>
      </c>
      <c r="GP351">
        <v>0.126534</v>
      </c>
      <c r="GQ351">
        <v>0.102718</v>
      </c>
      <c r="GR351">
        <v>0.0504963</v>
      </c>
      <c r="GS351">
        <v>22727.5</v>
      </c>
      <c r="GT351">
        <v>22056.5</v>
      </c>
      <c r="GU351">
        <v>26210.9</v>
      </c>
      <c r="GV351">
        <v>25603</v>
      </c>
      <c r="GW351">
        <v>37736.8</v>
      </c>
      <c r="GX351">
        <v>36885.7</v>
      </c>
      <c r="GY351">
        <v>45825.2</v>
      </c>
      <c r="GZ351">
        <v>42027.3</v>
      </c>
      <c r="HA351">
        <v>1.86418</v>
      </c>
      <c r="HB351">
        <v>1.7443</v>
      </c>
      <c r="HC351">
        <v>-0.0276305</v>
      </c>
      <c r="HD351">
        <v>0</v>
      </c>
      <c r="HE351">
        <v>28.3514</v>
      </c>
      <c r="HF351">
        <v>999.9</v>
      </c>
      <c r="HG351">
        <v>30.4</v>
      </c>
      <c r="HH351">
        <v>43.9</v>
      </c>
      <c r="HI351">
        <v>30.5285</v>
      </c>
      <c r="HJ351">
        <v>61.6346</v>
      </c>
      <c r="HK351">
        <v>28.6218</v>
      </c>
      <c r="HL351">
        <v>1</v>
      </c>
      <c r="HM351">
        <v>0.358384</v>
      </c>
      <c r="HN351">
        <v>1.55404</v>
      </c>
      <c r="HO351">
        <v>20.2984</v>
      </c>
      <c r="HP351">
        <v>5.21145</v>
      </c>
      <c r="HQ351">
        <v>11.98</v>
      </c>
      <c r="HR351">
        <v>4.9634</v>
      </c>
      <c r="HS351">
        <v>3.27415</v>
      </c>
      <c r="HT351">
        <v>9999</v>
      </c>
      <c r="HU351">
        <v>9999</v>
      </c>
      <c r="HV351">
        <v>9999</v>
      </c>
      <c r="HW351">
        <v>59.4</v>
      </c>
      <c r="HX351">
        <v>1.86401</v>
      </c>
      <c r="HY351">
        <v>1.8602</v>
      </c>
      <c r="HZ351">
        <v>1.85861</v>
      </c>
      <c r="IA351">
        <v>1.85989</v>
      </c>
      <c r="IB351">
        <v>1.85989</v>
      </c>
      <c r="IC351">
        <v>1.85852</v>
      </c>
      <c r="ID351">
        <v>1.8576</v>
      </c>
      <c r="IE351">
        <v>1.85242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-1.19</v>
      </c>
      <c r="IT351">
        <v>-0.2416</v>
      </c>
      <c r="IU351">
        <v>-0.7885906718864093</v>
      </c>
      <c r="IV351">
        <v>-0.0007240741224296705</v>
      </c>
      <c r="IW351">
        <v>1.394155135453638E-07</v>
      </c>
      <c r="IX351">
        <v>-7.009397865246837E-11</v>
      </c>
      <c r="IY351">
        <v>-0.2677907096197649</v>
      </c>
      <c r="IZ351">
        <v>-0.01839738240005131</v>
      </c>
      <c r="JA351">
        <v>0.0009886339832832726</v>
      </c>
      <c r="JB351">
        <v>-4.895939666473346E-06</v>
      </c>
      <c r="JC351">
        <v>3</v>
      </c>
      <c r="JD351">
        <v>2018</v>
      </c>
      <c r="JE351">
        <v>1</v>
      </c>
      <c r="JF351">
        <v>26</v>
      </c>
      <c r="JG351">
        <v>15843.6</v>
      </c>
      <c r="JH351">
        <v>15843.3</v>
      </c>
      <c r="JI351">
        <v>1.74561</v>
      </c>
      <c r="JJ351">
        <v>2.67944</v>
      </c>
      <c r="JK351">
        <v>1.49658</v>
      </c>
      <c r="JL351">
        <v>2.38281</v>
      </c>
      <c r="JM351">
        <v>1.54785</v>
      </c>
      <c r="JN351">
        <v>2.42065</v>
      </c>
      <c r="JO351">
        <v>45.4614</v>
      </c>
      <c r="JP351">
        <v>15.3491</v>
      </c>
      <c r="JQ351">
        <v>18</v>
      </c>
      <c r="JR351">
        <v>499.019</v>
      </c>
      <c r="JS351">
        <v>437.256</v>
      </c>
      <c r="JT351">
        <v>26.4149</v>
      </c>
      <c r="JU351">
        <v>31.7546</v>
      </c>
      <c r="JV351">
        <v>29.9998</v>
      </c>
      <c r="JW351">
        <v>31.7421</v>
      </c>
      <c r="JX351">
        <v>31.6801</v>
      </c>
      <c r="JY351">
        <v>35.1694</v>
      </c>
      <c r="JZ351">
        <v>61.9818</v>
      </c>
      <c r="KA351">
        <v>0</v>
      </c>
      <c r="KB351">
        <v>26.4629</v>
      </c>
      <c r="KC351">
        <v>727.322</v>
      </c>
      <c r="KD351">
        <v>8.528180000000001</v>
      </c>
      <c r="KE351">
        <v>100.149</v>
      </c>
      <c r="KF351">
        <v>99.934</v>
      </c>
    </row>
    <row r="352" spans="1:292">
      <c r="A352">
        <v>332</v>
      </c>
      <c r="B352">
        <v>1686158674.5</v>
      </c>
      <c r="C352">
        <v>9423.5</v>
      </c>
      <c r="D352" t="s">
        <v>1102</v>
      </c>
      <c r="E352" t="s">
        <v>1103</v>
      </c>
      <c r="F352">
        <v>5</v>
      </c>
      <c r="G352" t="s">
        <v>1017</v>
      </c>
      <c r="H352">
        <v>1686158667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715.173191115804</v>
      </c>
      <c r="AJ352">
        <v>630.7092121212123</v>
      </c>
      <c r="AK352">
        <v>3.205973878720833</v>
      </c>
      <c r="AL352">
        <v>66.85819087253802</v>
      </c>
      <c r="AM352">
        <f>(AO352 - AN352 + DX352*1E3/(8.314*(DZ352+273.15)) * AQ352/DW352 * AP352) * DW352/(100*DK352) * 1000/(1000 - AO352)</f>
        <v>0</v>
      </c>
      <c r="AN352">
        <v>8.503999328697493</v>
      </c>
      <c r="AO352">
        <v>22.00650363636363</v>
      </c>
      <c r="AP352">
        <v>3.658621245329942E-06</v>
      </c>
      <c r="AQ352">
        <v>99.88025367778685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6</v>
      </c>
      <c r="DL352">
        <v>0.5</v>
      </c>
      <c r="DM352" t="s">
        <v>430</v>
      </c>
      <c r="DN352">
        <v>2</v>
      </c>
      <c r="DO352" t="b">
        <v>1</v>
      </c>
      <c r="DP352">
        <v>1686158667</v>
      </c>
      <c r="DQ352">
        <v>595.0103703703704</v>
      </c>
      <c r="DR352">
        <v>693.7933703703703</v>
      </c>
      <c r="DS352">
        <v>22.0021</v>
      </c>
      <c r="DT352">
        <v>8.505996666666666</v>
      </c>
      <c r="DU352">
        <v>596.1959259259258</v>
      </c>
      <c r="DV352">
        <v>22.24384444444445</v>
      </c>
      <c r="DW352">
        <v>500.020962962963</v>
      </c>
      <c r="DX352">
        <v>90.66277407407408</v>
      </c>
      <c r="DY352">
        <v>0.09997237777777779</v>
      </c>
      <c r="DZ352">
        <v>28.80391111111112</v>
      </c>
      <c r="EA352">
        <v>27.89843703703704</v>
      </c>
      <c r="EB352">
        <v>999.9000000000001</v>
      </c>
      <c r="EC352">
        <v>0</v>
      </c>
      <c r="ED352">
        <v>0</v>
      </c>
      <c r="EE352">
        <v>9999.604444444445</v>
      </c>
      <c r="EF352">
        <v>0</v>
      </c>
      <c r="EG352">
        <v>1366.725185185185</v>
      </c>
      <c r="EH352">
        <v>-98.78286666666666</v>
      </c>
      <c r="EI352">
        <v>608.3964814814814</v>
      </c>
      <c r="EJ352">
        <v>699.7453333333333</v>
      </c>
      <c r="EK352">
        <v>13.4961037037037</v>
      </c>
      <c r="EL352">
        <v>693.7933703703703</v>
      </c>
      <c r="EM352">
        <v>8.505996666666666</v>
      </c>
      <c r="EN352">
        <v>1.994771851851852</v>
      </c>
      <c r="EO352">
        <v>0.7711771851851851</v>
      </c>
      <c r="EP352">
        <v>17.40289259259259</v>
      </c>
      <c r="EQ352">
        <v>3.187542962962963</v>
      </c>
      <c r="ER352">
        <v>2000.02962962963</v>
      </c>
      <c r="ES352">
        <v>0.9799945555555557</v>
      </c>
      <c r="ET352">
        <v>0.02000542962962963</v>
      </c>
      <c r="EU352">
        <v>0</v>
      </c>
      <c r="EV352">
        <v>1020.347037037037</v>
      </c>
      <c r="EW352">
        <v>5.00078</v>
      </c>
      <c r="EX352">
        <v>25650.2</v>
      </c>
      <c r="EY352">
        <v>16379.84444444444</v>
      </c>
      <c r="EZ352">
        <v>42.18511111111111</v>
      </c>
      <c r="FA352">
        <v>44.15025925925926</v>
      </c>
      <c r="FB352">
        <v>42.66177777777776</v>
      </c>
      <c r="FC352">
        <v>43.27059259259259</v>
      </c>
      <c r="FD352">
        <v>43.01114814814813</v>
      </c>
      <c r="FE352">
        <v>1955.11962962963</v>
      </c>
      <c r="FF352">
        <v>39.91</v>
      </c>
      <c r="FG352">
        <v>0</v>
      </c>
      <c r="FH352">
        <v>1686158667.7</v>
      </c>
      <c r="FI352">
        <v>0</v>
      </c>
      <c r="FJ352">
        <v>1020.273846153846</v>
      </c>
      <c r="FK352">
        <v>16.29333334849282</v>
      </c>
      <c r="FL352">
        <v>-1195.671794428406</v>
      </c>
      <c r="FM352">
        <v>25663.28461538461</v>
      </c>
      <c r="FN352">
        <v>15</v>
      </c>
      <c r="FO352">
        <v>0</v>
      </c>
      <c r="FP352" t="s">
        <v>431</v>
      </c>
      <c r="FQ352">
        <v>1685208052.5</v>
      </c>
      <c r="FR352">
        <v>1685208070</v>
      </c>
      <c r="FS352">
        <v>0</v>
      </c>
      <c r="FT352">
        <v>0.013</v>
      </c>
      <c r="FU352">
        <v>-0.005</v>
      </c>
      <c r="FV352">
        <v>-0.464</v>
      </c>
      <c r="FW352">
        <v>-0.401</v>
      </c>
      <c r="FX352">
        <v>420</v>
      </c>
      <c r="FY352">
        <v>0</v>
      </c>
      <c r="FZ352">
        <v>0.03</v>
      </c>
      <c r="GA352">
        <v>0.02</v>
      </c>
      <c r="GB352">
        <v>-97.8621</v>
      </c>
      <c r="GC352">
        <v>-14.62145741088159</v>
      </c>
      <c r="GD352">
        <v>1.408411299301451</v>
      </c>
      <c r="GE352">
        <v>0</v>
      </c>
      <c r="GF352">
        <v>13.4925675</v>
      </c>
      <c r="GG352">
        <v>0.06496772983112613</v>
      </c>
      <c r="GH352">
        <v>0.006849393677545512</v>
      </c>
      <c r="GI352">
        <v>1</v>
      </c>
      <c r="GJ352">
        <v>1</v>
      </c>
      <c r="GK352">
        <v>2</v>
      </c>
      <c r="GL352" t="s">
        <v>439</v>
      </c>
      <c r="GM352">
        <v>3.0994</v>
      </c>
      <c r="GN352">
        <v>2.75798</v>
      </c>
      <c r="GO352">
        <v>0.116204</v>
      </c>
      <c r="GP352">
        <v>0.128609</v>
      </c>
      <c r="GQ352">
        <v>0.102722</v>
      </c>
      <c r="GR352">
        <v>0.050488</v>
      </c>
      <c r="GS352">
        <v>22674.6</v>
      </c>
      <c r="GT352">
        <v>22004.1</v>
      </c>
      <c r="GU352">
        <v>26211.2</v>
      </c>
      <c r="GV352">
        <v>25603</v>
      </c>
      <c r="GW352">
        <v>37737.3</v>
      </c>
      <c r="GX352">
        <v>36886.6</v>
      </c>
      <c r="GY352">
        <v>45825.7</v>
      </c>
      <c r="GZ352">
        <v>42027.7</v>
      </c>
      <c r="HA352">
        <v>1.86383</v>
      </c>
      <c r="HB352">
        <v>1.74445</v>
      </c>
      <c r="HC352">
        <v>-0.0273027</v>
      </c>
      <c r="HD352">
        <v>0</v>
      </c>
      <c r="HE352">
        <v>28.3361</v>
      </c>
      <c r="HF352">
        <v>999.9</v>
      </c>
      <c r="HG352">
        <v>30.4</v>
      </c>
      <c r="HH352">
        <v>43.9</v>
      </c>
      <c r="HI352">
        <v>30.5298</v>
      </c>
      <c r="HJ352">
        <v>60.9846</v>
      </c>
      <c r="HK352">
        <v>28.6859</v>
      </c>
      <c r="HL352">
        <v>1</v>
      </c>
      <c r="HM352">
        <v>0.358041</v>
      </c>
      <c r="HN352">
        <v>1.49083</v>
      </c>
      <c r="HO352">
        <v>20.2989</v>
      </c>
      <c r="HP352">
        <v>5.2107</v>
      </c>
      <c r="HQ352">
        <v>11.98</v>
      </c>
      <c r="HR352">
        <v>4.96325</v>
      </c>
      <c r="HS352">
        <v>3.27418</v>
      </c>
      <c r="HT352">
        <v>9999</v>
      </c>
      <c r="HU352">
        <v>9999</v>
      </c>
      <c r="HV352">
        <v>9999</v>
      </c>
      <c r="HW352">
        <v>59.4</v>
      </c>
      <c r="HX352">
        <v>1.86401</v>
      </c>
      <c r="HY352">
        <v>1.8602</v>
      </c>
      <c r="HZ352">
        <v>1.8586</v>
      </c>
      <c r="IA352">
        <v>1.85989</v>
      </c>
      <c r="IB352">
        <v>1.85989</v>
      </c>
      <c r="IC352">
        <v>1.85852</v>
      </c>
      <c r="ID352">
        <v>1.8576</v>
      </c>
      <c r="IE352">
        <v>1.85242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-1.201</v>
      </c>
      <c r="IT352">
        <v>-0.2416</v>
      </c>
      <c r="IU352">
        <v>-0.7885906718864093</v>
      </c>
      <c r="IV352">
        <v>-0.0007240741224296705</v>
      </c>
      <c r="IW352">
        <v>1.394155135453638E-07</v>
      </c>
      <c r="IX352">
        <v>-7.009397865246837E-11</v>
      </c>
      <c r="IY352">
        <v>-0.2677907096197649</v>
      </c>
      <c r="IZ352">
        <v>-0.01839738240005131</v>
      </c>
      <c r="JA352">
        <v>0.0009886339832832726</v>
      </c>
      <c r="JB352">
        <v>-4.895939666473346E-06</v>
      </c>
      <c r="JC352">
        <v>3</v>
      </c>
      <c r="JD352">
        <v>2018</v>
      </c>
      <c r="JE352">
        <v>1</v>
      </c>
      <c r="JF352">
        <v>26</v>
      </c>
      <c r="JG352">
        <v>15843.7</v>
      </c>
      <c r="JH352">
        <v>15843.4</v>
      </c>
      <c r="JI352">
        <v>1.78101</v>
      </c>
      <c r="JJ352">
        <v>2.6709</v>
      </c>
      <c r="JK352">
        <v>1.49658</v>
      </c>
      <c r="JL352">
        <v>2.38159</v>
      </c>
      <c r="JM352">
        <v>1.54907</v>
      </c>
      <c r="JN352">
        <v>2.46582</v>
      </c>
      <c r="JO352">
        <v>45.4614</v>
      </c>
      <c r="JP352">
        <v>15.3491</v>
      </c>
      <c r="JQ352">
        <v>18</v>
      </c>
      <c r="JR352">
        <v>498.806</v>
      </c>
      <c r="JS352">
        <v>437.347</v>
      </c>
      <c r="JT352">
        <v>26.488</v>
      </c>
      <c r="JU352">
        <v>31.754</v>
      </c>
      <c r="JV352">
        <v>29.9997</v>
      </c>
      <c r="JW352">
        <v>31.7421</v>
      </c>
      <c r="JX352">
        <v>31.6801</v>
      </c>
      <c r="JY352">
        <v>35.8068</v>
      </c>
      <c r="JZ352">
        <v>61.9818</v>
      </c>
      <c r="KA352">
        <v>0</v>
      </c>
      <c r="KB352">
        <v>26.5327</v>
      </c>
      <c r="KC352">
        <v>740.696</v>
      </c>
      <c r="KD352">
        <v>8.52318</v>
      </c>
      <c r="KE352">
        <v>100.15</v>
      </c>
      <c r="KF352">
        <v>99.9344</v>
      </c>
    </row>
    <row r="353" spans="1:292">
      <c r="A353">
        <v>333</v>
      </c>
      <c r="B353">
        <v>1686158679.5</v>
      </c>
      <c r="C353">
        <v>9428.5</v>
      </c>
      <c r="D353" t="s">
        <v>1104</v>
      </c>
      <c r="E353" t="s">
        <v>1105</v>
      </c>
      <c r="F353">
        <v>5</v>
      </c>
      <c r="G353" t="s">
        <v>1017</v>
      </c>
      <c r="H353">
        <v>1686158671.714286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732.2861143811128</v>
      </c>
      <c r="AJ353">
        <v>646.8824060606062</v>
      </c>
      <c r="AK353">
        <v>3.235733862481247</v>
      </c>
      <c r="AL353">
        <v>66.85819087253802</v>
      </c>
      <c r="AM353">
        <f>(AO353 - AN353 + DX353*1E3/(8.314*(DZ353+273.15)) * AQ353/DW353 * AP353) * DW353/(100*DK353) * 1000/(1000 - AO353)</f>
        <v>0</v>
      </c>
      <c r="AN353">
        <v>8.502298677264918</v>
      </c>
      <c r="AO353">
        <v>22.01236484848485</v>
      </c>
      <c r="AP353">
        <v>3.599484299996019E-05</v>
      </c>
      <c r="AQ353">
        <v>99.88025367778685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6</v>
      </c>
      <c r="DL353">
        <v>0.5</v>
      </c>
      <c r="DM353" t="s">
        <v>430</v>
      </c>
      <c r="DN353">
        <v>2</v>
      </c>
      <c r="DO353" t="b">
        <v>1</v>
      </c>
      <c r="DP353">
        <v>1686158671.714286</v>
      </c>
      <c r="DQ353">
        <v>609.7283214285715</v>
      </c>
      <c r="DR353">
        <v>709.6385714285715</v>
      </c>
      <c r="DS353">
        <v>22.00685714285714</v>
      </c>
      <c r="DT353">
        <v>8.504327499999999</v>
      </c>
      <c r="DU353">
        <v>610.9231785714285</v>
      </c>
      <c r="DV353">
        <v>22.24851785714285</v>
      </c>
      <c r="DW353">
        <v>500.0203928571428</v>
      </c>
      <c r="DX353">
        <v>90.66261428571427</v>
      </c>
      <c r="DY353">
        <v>0.1000082357142857</v>
      </c>
      <c r="DZ353">
        <v>28.80876428571428</v>
      </c>
      <c r="EA353">
        <v>27.897975</v>
      </c>
      <c r="EB353">
        <v>999.9000000000002</v>
      </c>
      <c r="EC353">
        <v>0</v>
      </c>
      <c r="ED353">
        <v>0</v>
      </c>
      <c r="EE353">
        <v>9993.518571428571</v>
      </c>
      <c r="EF353">
        <v>0</v>
      </c>
      <c r="EG353">
        <v>1344.107857142857</v>
      </c>
      <c r="EH353">
        <v>-99.91012500000001</v>
      </c>
      <c r="EI353">
        <v>623.4486071428572</v>
      </c>
      <c r="EJ353">
        <v>715.7252857142856</v>
      </c>
      <c r="EK353">
        <v>13.50252857142857</v>
      </c>
      <c r="EL353">
        <v>709.6385714285715</v>
      </c>
      <c r="EM353">
        <v>8.504327499999999</v>
      </c>
      <c r="EN353">
        <v>1.995198928571428</v>
      </c>
      <c r="EO353">
        <v>0.7710245000000001</v>
      </c>
      <c r="EP353">
        <v>17.40628928571428</v>
      </c>
      <c r="EQ353">
        <v>3.184744642857143</v>
      </c>
      <c r="ER353">
        <v>2000.017857142857</v>
      </c>
      <c r="ES353">
        <v>0.9799945000000001</v>
      </c>
      <c r="ET353">
        <v>0.02000548928571428</v>
      </c>
      <c r="EU353">
        <v>0</v>
      </c>
      <c r="EV353">
        <v>1021.382857142857</v>
      </c>
      <c r="EW353">
        <v>5.00078</v>
      </c>
      <c r="EX353">
        <v>25638.33571428571</v>
      </c>
      <c r="EY353">
        <v>16379.75</v>
      </c>
      <c r="EZ353">
        <v>42.19628571428571</v>
      </c>
      <c r="FA353">
        <v>44.13378571428571</v>
      </c>
      <c r="FB353">
        <v>42.69385714285712</v>
      </c>
      <c r="FC353">
        <v>43.26096428571429</v>
      </c>
      <c r="FD353">
        <v>43.06217857142856</v>
      </c>
      <c r="FE353">
        <v>1955.107857142857</v>
      </c>
      <c r="FF353">
        <v>39.91</v>
      </c>
      <c r="FG353">
        <v>0</v>
      </c>
      <c r="FH353">
        <v>1686158673.1</v>
      </c>
      <c r="FI353">
        <v>0</v>
      </c>
      <c r="FJ353">
        <v>1021.5816</v>
      </c>
      <c r="FK353">
        <v>11.0853846352676</v>
      </c>
      <c r="FL353">
        <v>1521.500002995857</v>
      </c>
      <c r="FM353">
        <v>25647.816</v>
      </c>
      <c r="FN353">
        <v>15</v>
      </c>
      <c r="FO353">
        <v>0</v>
      </c>
      <c r="FP353" t="s">
        <v>431</v>
      </c>
      <c r="FQ353">
        <v>1685208052.5</v>
      </c>
      <c r="FR353">
        <v>1685208070</v>
      </c>
      <c r="FS353">
        <v>0</v>
      </c>
      <c r="FT353">
        <v>0.013</v>
      </c>
      <c r="FU353">
        <v>-0.005</v>
      </c>
      <c r="FV353">
        <v>-0.464</v>
      </c>
      <c r="FW353">
        <v>-0.401</v>
      </c>
      <c r="FX353">
        <v>420</v>
      </c>
      <c r="FY353">
        <v>0</v>
      </c>
      <c r="FZ353">
        <v>0.03</v>
      </c>
      <c r="GA353">
        <v>0.02</v>
      </c>
      <c r="GB353">
        <v>-99.08642999999999</v>
      </c>
      <c r="GC353">
        <v>-14.29092607879905</v>
      </c>
      <c r="GD353">
        <v>1.375966798509326</v>
      </c>
      <c r="GE353">
        <v>0</v>
      </c>
      <c r="GF353">
        <v>13.4979075</v>
      </c>
      <c r="GG353">
        <v>0.0820941838648693</v>
      </c>
      <c r="GH353">
        <v>0.008019924797028932</v>
      </c>
      <c r="GI353">
        <v>1</v>
      </c>
      <c r="GJ353">
        <v>1</v>
      </c>
      <c r="GK353">
        <v>2</v>
      </c>
      <c r="GL353" t="s">
        <v>439</v>
      </c>
      <c r="GM353">
        <v>3.09937</v>
      </c>
      <c r="GN353">
        <v>2.75811</v>
      </c>
      <c r="GO353">
        <v>0.118264</v>
      </c>
      <c r="GP353">
        <v>0.130638</v>
      </c>
      <c r="GQ353">
        <v>0.102731</v>
      </c>
      <c r="GR353">
        <v>0.0504758</v>
      </c>
      <c r="GS353">
        <v>22621.9</v>
      </c>
      <c r="GT353">
        <v>21953.1</v>
      </c>
      <c r="GU353">
        <v>26211.4</v>
      </c>
      <c r="GV353">
        <v>25603.2</v>
      </c>
      <c r="GW353">
        <v>37737.3</v>
      </c>
      <c r="GX353">
        <v>36887.4</v>
      </c>
      <c r="GY353">
        <v>45825.9</v>
      </c>
      <c r="GZ353">
        <v>42027.8</v>
      </c>
      <c r="HA353">
        <v>1.86367</v>
      </c>
      <c r="HB353">
        <v>1.7443</v>
      </c>
      <c r="HC353">
        <v>-0.0258423</v>
      </c>
      <c r="HD353">
        <v>0</v>
      </c>
      <c r="HE353">
        <v>28.324</v>
      </c>
      <c r="HF353">
        <v>999.9</v>
      </c>
      <c r="HG353">
        <v>30.4</v>
      </c>
      <c r="HH353">
        <v>43.9</v>
      </c>
      <c r="HI353">
        <v>30.5309</v>
      </c>
      <c r="HJ353">
        <v>61.1146</v>
      </c>
      <c r="HK353">
        <v>28.6458</v>
      </c>
      <c r="HL353">
        <v>1</v>
      </c>
      <c r="HM353">
        <v>0.35766</v>
      </c>
      <c r="HN353">
        <v>1.41762</v>
      </c>
      <c r="HO353">
        <v>20.2997</v>
      </c>
      <c r="HP353">
        <v>5.21115</v>
      </c>
      <c r="HQ353">
        <v>11.98</v>
      </c>
      <c r="HR353">
        <v>4.9633</v>
      </c>
      <c r="HS353">
        <v>3.27408</v>
      </c>
      <c r="HT353">
        <v>9999</v>
      </c>
      <c r="HU353">
        <v>9999</v>
      </c>
      <c r="HV353">
        <v>9999</v>
      </c>
      <c r="HW353">
        <v>59.4</v>
      </c>
      <c r="HX353">
        <v>1.86402</v>
      </c>
      <c r="HY353">
        <v>1.86021</v>
      </c>
      <c r="HZ353">
        <v>1.85862</v>
      </c>
      <c r="IA353">
        <v>1.85989</v>
      </c>
      <c r="IB353">
        <v>1.85989</v>
      </c>
      <c r="IC353">
        <v>1.85852</v>
      </c>
      <c r="ID353">
        <v>1.8576</v>
      </c>
      <c r="IE353">
        <v>1.85242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-1.21</v>
      </c>
      <c r="IT353">
        <v>-0.2416</v>
      </c>
      <c r="IU353">
        <v>-0.7885906718864093</v>
      </c>
      <c r="IV353">
        <v>-0.0007240741224296705</v>
      </c>
      <c r="IW353">
        <v>1.394155135453638E-07</v>
      </c>
      <c r="IX353">
        <v>-7.009397865246837E-11</v>
      </c>
      <c r="IY353">
        <v>-0.2677907096197649</v>
      </c>
      <c r="IZ353">
        <v>-0.01839738240005131</v>
      </c>
      <c r="JA353">
        <v>0.0009886339832832726</v>
      </c>
      <c r="JB353">
        <v>-4.895939666473346E-06</v>
      </c>
      <c r="JC353">
        <v>3</v>
      </c>
      <c r="JD353">
        <v>2018</v>
      </c>
      <c r="JE353">
        <v>1</v>
      </c>
      <c r="JF353">
        <v>26</v>
      </c>
      <c r="JG353">
        <v>15843.8</v>
      </c>
      <c r="JH353">
        <v>15843.5</v>
      </c>
      <c r="JI353">
        <v>1.81152</v>
      </c>
      <c r="JJ353">
        <v>2.68066</v>
      </c>
      <c r="JK353">
        <v>1.49658</v>
      </c>
      <c r="JL353">
        <v>2.38159</v>
      </c>
      <c r="JM353">
        <v>1.54907</v>
      </c>
      <c r="JN353">
        <v>2.38525</v>
      </c>
      <c r="JO353">
        <v>45.4614</v>
      </c>
      <c r="JP353">
        <v>15.3491</v>
      </c>
      <c r="JQ353">
        <v>18</v>
      </c>
      <c r="JR353">
        <v>498.715</v>
      </c>
      <c r="JS353">
        <v>437.255</v>
      </c>
      <c r="JT353">
        <v>26.5595</v>
      </c>
      <c r="JU353">
        <v>31.7519</v>
      </c>
      <c r="JV353">
        <v>29.9997</v>
      </c>
      <c r="JW353">
        <v>31.7421</v>
      </c>
      <c r="JX353">
        <v>31.6801</v>
      </c>
      <c r="JY353">
        <v>36.4977</v>
      </c>
      <c r="JZ353">
        <v>61.9818</v>
      </c>
      <c r="KA353">
        <v>0</v>
      </c>
      <c r="KB353">
        <v>26.6075</v>
      </c>
      <c r="KC353">
        <v>760.732</v>
      </c>
      <c r="KD353">
        <v>8.522959999999999</v>
      </c>
      <c r="KE353">
        <v>100.151</v>
      </c>
      <c r="KF353">
        <v>99.9349</v>
      </c>
    </row>
    <row r="354" spans="1:292">
      <c r="A354">
        <v>334</v>
      </c>
      <c r="B354">
        <v>1686158684.5</v>
      </c>
      <c r="C354">
        <v>9433.5</v>
      </c>
      <c r="D354" t="s">
        <v>1106</v>
      </c>
      <c r="E354" t="s">
        <v>1107</v>
      </c>
      <c r="F354">
        <v>5</v>
      </c>
      <c r="G354" t="s">
        <v>1017</v>
      </c>
      <c r="H354">
        <v>1686158677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749.1100799252063</v>
      </c>
      <c r="AJ354">
        <v>662.9805090909094</v>
      </c>
      <c r="AK354">
        <v>3.213792741684897</v>
      </c>
      <c r="AL354">
        <v>66.85819087253802</v>
      </c>
      <c r="AM354">
        <f>(AO354 - AN354 + DX354*1E3/(8.314*(DZ354+273.15)) * AQ354/DW354 * AP354) * DW354/(100*DK354) * 1000/(1000 - AO354)</f>
        <v>0</v>
      </c>
      <c r="AN354">
        <v>8.498552671218176</v>
      </c>
      <c r="AO354">
        <v>22.01945212121212</v>
      </c>
      <c r="AP354">
        <v>3.044072773272323E-05</v>
      </c>
      <c r="AQ354">
        <v>99.88025367778685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6</v>
      </c>
      <c r="DL354">
        <v>0.5</v>
      </c>
      <c r="DM354" t="s">
        <v>430</v>
      </c>
      <c r="DN354">
        <v>2</v>
      </c>
      <c r="DO354" t="b">
        <v>1</v>
      </c>
      <c r="DP354">
        <v>1686158677</v>
      </c>
      <c r="DQ354">
        <v>626.3179259259259</v>
      </c>
      <c r="DR354">
        <v>727.3954444444445</v>
      </c>
      <c r="DS354">
        <v>22.01166296296296</v>
      </c>
      <c r="DT354">
        <v>8.501708888888889</v>
      </c>
      <c r="DU354">
        <v>627.5233333333332</v>
      </c>
      <c r="DV354">
        <v>22.25322592592592</v>
      </c>
      <c r="DW354">
        <v>500.0346666666667</v>
      </c>
      <c r="DX354">
        <v>90.66230370370373</v>
      </c>
      <c r="DY354">
        <v>0.09996967037037036</v>
      </c>
      <c r="DZ354">
        <v>28.81728888888889</v>
      </c>
      <c r="EA354">
        <v>27.90013703703703</v>
      </c>
      <c r="EB354">
        <v>999.9000000000001</v>
      </c>
      <c r="EC354">
        <v>0</v>
      </c>
      <c r="ED354">
        <v>0</v>
      </c>
      <c r="EE354">
        <v>9991.871481481483</v>
      </c>
      <c r="EF354">
        <v>0</v>
      </c>
      <c r="EG354">
        <v>1355.741851851852</v>
      </c>
      <c r="EH354">
        <v>-101.0773888888889</v>
      </c>
      <c r="EI354">
        <v>640.4147037037037</v>
      </c>
      <c r="EJ354">
        <v>733.6325555555554</v>
      </c>
      <c r="EK354">
        <v>13.50995185185185</v>
      </c>
      <c r="EL354">
        <v>727.3954444444445</v>
      </c>
      <c r="EM354">
        <v>8.501708888888889</v>
      </c>
      <c r="EN354">
        <v>1.995627777777778</v>
      </c>
      <c r="EO354">
        <v>0.7707843703703704</v>
      </c>
      <c r="EP354">
        <v>17.40969259259259</v>
      </c>
      <c r="EQ354">
        <v>3.180342962962963</v>
      </c>
      <c r="ER354">
        <v>2000.024444444444</v>
      </c>
      <c r="ES354">
        <v>0.9799944444444445</v>
      </c>
      <c r="ET354">
        <v>0.02000555185185185</v>
      </c>
      <c r="EU354">
        <v>0</v>
      </c>
      <c r="EV354">
        <v>1022.161481481481</v>
      </c>
      <c r="EW354">
        <v>5.00078</v>
      </c>
      <c r="EX354">
        <v>25788.82222222222</v>
      </c>
      <c r="EY354">
        <v>16379.7962962963</v>
      </c>
      <c r="EZ354">
        <v>42.19196296296295</v>
      </c>
      <c r="FA354">
        <v>44.11333333333333</v>
      </c>
      <c r="FB354">
        <v>42.68474074074074</v>
      </c>
      <c r="FC354">
        <v>43.24055555555555</v>
      </c>
      <c r="FD354">
        <v>43.12474074074074</v>
      </c>
      <c r="FE354">
        <v>1955.114444444444</v>
      </c>
      <c r="FF354">
        <v>39.91</v>
      </c>
      <c r="FG354">
        <v>0</v>
      </c>
      <c r="FH354">
        <v>1686158677.9</v>
      </c>
      <c r="FI354">
        <v>0</v>
      </c>
      <c r="FJ354">
        <v>1022.2272</v>
      </c>
      <c r="FK354">
        <v>5.433846158327892</v>
      </c>
      <c r="FL354">
        <v>2247.523075259899</v>
      </c>
      <c r="FM354">
        <v>25805.672</v>
      </c>
      <c r="FN354">
        <v>15</v>
      </c>
      <c r="FO354">
        <v>0</v>
      </c>
      <c r="FP354" t="s">
        <v>431</v>
      </c>
      <c r="FQ354">
        <v>1685208052.5</v>
      </c>
      <c r="FR354">
        <v>1685208070</v>
      </c>
      <c r="FS354">
        <v>0</v>
      </c>
      <c r="FT354">
        <v>0.013</v>
      </c>
      <c r="FU354">
        <v>-0.005</v>
      </c>
      <c r="FV354">
        <v>-0.464</v>
      </c>
      <c r="FW354">
        <v>-0.401</v>
      </c>
      <c r="FX354">
        <v>420</v>
      </c>
      <c r="FY354">
        <v>0</v>
      </c>
      <c r="FZ354">
        <v>0.03</v>
      </c>
      <c r="GA354">
        <v>0.02</v>
      </c>
      <c r="GB354">
        <v>-100.2749268292683</v>
      </c>
      <c r="GC354">
        <v>-13.60399442508715</v>
      </c>
      <c r="GD354">
        <v>1.344831932018924</v>
      </c>
      <c r="GE354">
        <v>0</v>
      </c>
      <c r="GF354">
        <v>13.50496585365854</v>
      </c>
      <c r="GG354">
        <v>0.08035191637631171</v>
      </c>
      <c r="GH354">
        <v>0.008063002217478989</v>
      </c>
      <c r="GI354">
        <v>1</v>
      </c>
      <c r="GJ354">
        <v>1</v>
      </c>
      <c r="GK354">
        <v>2</v>
      </c>
      <c r="GL354" t="s">
        <v>439</v>
      </c>
      <c r="GM354">
        <v>3.09944</v>
      </c>
      <c r="GN354">
        <v>2.75792</v>
      </c>
      <c r="GO354">
        <v>0.120297</v>
      </c>
      <c r="GP354">
        <v>0.132631</v>
      </c>
      <c r="GQ354">
        <v>0.102757</v>
      </c>
      <c r="GR354">
        <v>0.0504674</v>
      </c>
      <c r="GS354">
        <v>22569.9</v>
      </c>
      <c r="GT354">
        <v>21902.9</v>
      </c>
      <c r="GU354">
        <v>26211.5</v>
      </c>
      <c r="GV354">
        <v>25603.3</v>
      </c>
      <c r="GW354">
        <v>37736.6</v>
      </c>
      <c r="GX354">
        <v>36888.2</v>
      </c>
      <c r="GY354">
        <v>45826.1</v>
      </c>
      <c r="GZ354">
        <v>42028.1</v>
      </c>
      <c r="HA354">
        <v>1.86397</v>
      </c>
      <c r="HB354">
        <v>1.74435</v>
      </c>
      <c r="HC354">
        <v>-0.0251234</v>
      </c>
      <c r="HD354">
        <v>0</v>
      </c>
      <c r="HE354">
        <v>28.3124</v>
      </c>
      <c r="HF354">
        <v>999.9</v>
      </c>
      <c r="HG354">
        <v>30.4</v>
      </c>
      <c r="HH354">
        <v>43.9</v>
      </c>
      <c r="HI354">
        <v>30.533</v>
      </c>
      <c r="HJ354">
        <v>61.1846</v>
      </c>
      <c r="HK354">
        <v>28.6579</v>
      </c>
      <c r="HL354">
        <v>1</v>
      </c>
      <c r="HM354">
        <v>0.357162</v>
      </c>
      <c r="HN354">
        <v>1.36898</v>
      </c>
      <c r="HO354">
        <v>20.3002</v>
      </c>
      <c r="HP354">
        <v>5.211</v>
      </c>
      <c r="HQ354">
        <v>11.98</v>
      </c>
      <c r="HR354">
        <v>4.96315</v>
      </c>
      <c r="HS354">
        <v>3.27405</v>
      </c>
      <c r="HT354">
        <v>9999</v>
      </c>
      <c r="HU354">
        <v>9999</v>
      </c>
      <c r="HV354">
        <v>9999</v>
      </c>
      <c r="HW354">
        <v>59.4</v>
      </c>
      <c r="HX354">
        <v>1.86401</v>
      </c>
      <c r="HY354">
        <v>1.86021</v>
      </c>
      <c r="HZ354">
        <v>1.85863</v>
      </c>
      <c r="IA354">
        <v>1.85989</v>
      </c>
      <c r="IB354">
        <v>1.85989</v>
      </c>
      <c r="IC354">
        <v>1.85852</v>
      </c>
      <c r="ID354">
        <v>1.8576</v>
      </c>
      <c r="IE354">
        <v>1.85243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-1.22</v>
      </c>
      <c r="IT354">
        <v>-0.2414</v>
      </c>
      <c r="IU354">
        <v>-0.7885906718864093</v>
      </c>
      <c r="IV354">
        <v>-0.0007240741224296705</v>
      </c>
      <c r="IW354">
        <v>1.394155135453638E-07</v>
      </c>
      <c r="IX354">
        <v>-7.009397865246837E-11</v>
      </c>
      <c r="IY354">
        <v>-0.2677907096197649</v>
      </c>
      <c r="IZ354">
        <v>-0.01839738240005131</v>
      </c>
      <c r="JA354">
        <v>0.0009886339832832726</v>
      </c>
      <c r="JB354">
        <v>-4.895939666473346E-06</v>
      </c>
      <c r="JC354">
        <v>3</v>
      </c>
      <c r="JD354">
        <v>2018</v>
      </c>
      <c r="JE354">
        <v>1</v>
      </c>
      <c r="JF354">
        <v>26</v>
      </c>
      <c r="JG354">
        <v>15843.9</v>
      </c>
      <c r="JH354">
        <v>15843.6</v>
      </c>
      <c r="JI354">
        <v>1.84692</v>
      </c>
      <c r="JJ354">
        <v>2.6709</v>
      </c>
      <c r="JK354">
        <v>1.49658</v>
      </c>
      <c r="JL354">
        <v>2.38281</v>
      </c>
      <c r="JM354">
        <v>1.54907</v>
      </c>
      <c r="JN354">
        <v>2.46216</v>
      </c>
      <c r="JO354">
        <v>45.4614</v>
      </c>
      <c r="JP354">
        <v>15.3491</v>
      </c>
      <c r="JQ354">
        <v>18</v>
      </c>
      <c r="JR354">
        <v>498.897</v>
      </c>
      <c r="JS354">
        <v>437.284</v>
      </c>
      <c r="JT354">
        <v>26.6339</v>
      </c>
      <c r="JU354">
        <v>31.7505</v>
      </c>
      <c r="JV354">
        <v>29.9998</v>
      </c>
      <c r="JW354">
        <v>31.7421</v>
      </c>
      <c r="JX354">
        <v>31.6798</v>
      </c>
      <c r="JY354">
        <v>37.1285</v>
      </c>
      <c r="JZ354">
        <v>61.9818</v>
      </c>
      <c r="KA354">
        <v>0</v>
      </c>
      <c r="KB354">
        <v>26.6744</v>
      </c>
      <c r="KC354">
        <v>774.0890000000001</v>
      </c>
      <c r="KD354">
        <v>8.50497</v>
      </c>
      <c r="KE354">
        <v>100.151</v>
      </c>
      <c r="KF354">
        <v>99.93559999999999</v>
      </c>
    </row>
    <row r="355" spans="1:292">
      <c r="A355">
        <v>335</v>
      </c>
      <c r="B355">
        <v>1686158689.5</v>
      </c>
      <c r="C355">
        <v>9438.5</v>
      </c>
      <c r="D355" t="s">
        <v>1108</v>
      </c>
      <c r="E355" t="s">
        <v>1109</v>
      </c>
      <c r="F355">
        <v>5</v>
      </c>
      <c r="G355" t="s">
        <v>1017</v>
      </c>
      <c r="H355">
        <v>1686158681.714286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766.0324874517759</v>
      </c>
      <c r="AJ355">
        <v>679.1251878787876</v>
      </c>
      <c r="AK355">
        <v>3.211034619598176</v>
      </c>
      <c r="AL355">
        <v>66.85819087253802</v>
      </c>
      <c r="AM355">
        <f>(AO355 - AN355 + DX355*1E3/(8.314*(DZ355+273.15)) * AQ355/DW355 * AP355) * DW355/(100*DK355) * 1000/(1000 - AO355)</f>
        <v>0</v>
      </c>
      <c r="AN355">
        <v>8.498283298288856</v>
      </c>
      <c r="AO355">
        <v>22.02890909090908</v>
      </c>
      <c r="AP355">
        <v>2.126146592055448E-05</v>
      </c>
      <c r="AQ355">
        <v>99.88025367778685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6</v>
      </c>
      <c r="DL355">
        <v>0.5</v>
      </c>
      <c r="DM355" t="s">
        <v>430</v>
      </c>
      <c r="DN355">
        <v>2</v>
      </c>
      <c r="DO355" t="b">
        <v>1</v>
      </c>
      <c r="DP355">
        <v>1686158681.714286</v>
      </c>
      <c r="DQ355">
        <v>641.2004642857144</v>
      </c>
      <c r="DR355">
        <v>743.236857142857</v>
      </c>
      <c r="DS355">
        <v>22.016525</v>
      </c>
      <c r="DT355">
        <v>8.499849999999999</v>
      </c>
      <c r="DU355">
        <v>642.4152857142859</v>
      </c>
      <c r="DV355">
        <v>22.25799642857143</v>
      </c>
      <c r="DW355">
        <v>500.0241785714285</v>
      </c>
      <c r="DX355">
        <v>90.66185</v>
      </c>
      <c r="DY355">
        <v>0.09995865714285714</v>
      </c>
      <c r="DZ355">
        <v>28.828025</v>
      </c>
      <c r="EA355">
        <v>27.90436428571429</v>
      </c>
      <c r="EB355">
        <v>999.9000000000002</v>
      </c>
      <c r="EC355">
        <v>0</v>
      </c>
      <c r="ED355">
        <v>0</v>
      </c>
      <c r="EE355">
        <v>9994.061785714284</v>
      </c>
      <c r="EF355">
        <v>0</v>
      </c>
      <c r="EG355">
        <v>1412.112857142857</v>
      </c>
      <c r="EH355">
        <v>-102.0363571428571</v>
      </c>
      <c r="EI355">
        <v>655.6354642857143</v>
      </c>
      <c r="EJ355">
        <v>749.6084642857141</v>
      </c>
      <c r="EK355">
        <v>13.516675</v>
      </c>
      <c r="EL355">
        <v>743.236857142857</v>
      </c>
      <c r="EM355">
        <v>8.499849999999999</v>
      </c>
      <c r="EN355">
        <v>1.996058214285714</v>
      </c>
      <c r="EO355">
        <v>0.770612</v>
      </c>
      <c r="EP355">
        <v>17.41311071428572</v>
      </c>
      <c r="EQ355">
        <v>3.177182142857142</v>
      </c>
      <c r="ER355">
        <v>1999.997142857143</v>
      </c>
      <c r="ES355">
        <v>0.9799939642857144</v>
      </c>
      <c r="ET355">
        <v>0.02000603571428572</v>
      </c>
      <c r="EU355">
        <v>0</v>
      </c>
      <c r="EV355">
        <v>1022.441428571428</v>
      </c>
      <c r="EW355">
        <v>5.00078</v>
      </c>
      <c r="EX355">
        <v>26020.90357142858</v>
      </c>
      <c r="EY355">
        <v>16379.57142857143</v>
      </c>
      <c r="EZ355">
        <v>42.18732142857142</v>
      </c>
      <c r="FA355">
        <v>44.11367857142857</v>
      </c>
      <c r="FB355">
        <v>42.68939285714286</v>
      </c>
      <c r="FC355">
        <v>43.23414285714284</v>
      </c>
      <c r="FD355">
        <v>43.14267857142858</v>
      </c>
      <c r="FE355">
        <v>1955.087142857143</v>
      </c>
      <c r="FF355">
        <v>39.91</v>
      </c>
      <c r="FG355">
        <v>0</v>
      </c>
      <c r="FH355">
        <v>1686158683.3</v>
      </c>
      <c r="FI355">
        <v>0</v>
      </c>
      <c r="FJ355">
        <v>1022.507692307692</v>
      </c>
      <c r="FK355">
        <v>1.033162405908846</v>
      </c>
      <c r="FL355">
        <v>2929.357268417862</v>
      </c>
      <c r="FM355">
        <v>26035.11153846153</v>
      </c>
      <c r="FN355">
        <v>15</v>
      </c>
      <c r="FO355">
        <v>0</v>
      </c>
      <c r="FP355" t="s">
        <v>431</v>
      </c>
      <c r="FQ355">
        <v>1685208052.5</v>
      </c>
      <c r="FR355">
        <v>1685208070</v>
      </c>
      <c r="FS355">
        <v>0</v>
      </c>
      <c r="FT355">
        <v>0.013</v>
      </c>
      <c r="FU355">
        <v>-0.005</v>
      </c>
      <c r="FV355">
        <v>-0.464</v>
      </c>
      <c r="FW355">
        <v>-0.401</v>
      </c>
      <c r="FX355">
        <v>420</v>
      </c>
      <c r="FY355">
        <v>0</v>
      </c>
      <c r="FZ355">
        <v>0.03</v>
      </c>
      <c r="GA355">
        <v>0.02</v>
      </c>
      <c r="GB355">
        <v>-101.51081</v>
      </c>
      <c r="GC355">
        <v>-12.21268818011244</v>
      </c>
      <c r="GD355">
        <v>1.178422931888208</v>
      </c>
      <c r="GE355">
        <v>0</v>
      </c>
      <c r="GF355">
        <v>13.5134225</v>
      </c>
      <c r="GG355">
        <v>0.08548705440899804</v>
      </c>
      <c r="GH355">
        <v>0.008420168867071399</v>
      </c>
      <c r="GI355">
        <v>1</v>
      </c>
      <c r="GJ355">
        <v>1</v>
      </c>
      <c r="GK355">
        <v>2</v>
      </c>
      <c r="GL355" t="s">
        <v>439</v>
      </c>
      <c r="GM355">
        <v>3.09945</v>
      </c>
      <c r="GN355">
        <v>2.75805</v>
      </c>
      <c r="GO355">
        <v>0.122306</v>
      </c>
      <c r="GP355">
        <v>0.134607</v>
      </c>
      <c r="GQ355">
        <v>0.102791</v>
      </c>
      <c r="GR355">
        <v>0.0504521</v>
      </c>
      <c r="GS355">
        <v>22518.7</v>
      </c>
      <c r="GT355">
        <v>21853.1</v>
      </c>
      <c r="GU355">
        <v>26211.9</v>
      </c>
      <c r="GV355">
        <v>25603.4</v>
      </c>
      <c r="GW355">
        <v>37735.6</v>
      </c>
      <c r="GX355">
        <v>36889.4</v>
      </c>
      <c r="GY355">
        <v>45826.3</v>
      </c>
      <c r="GZ355">
        <v>42028.5</v>
      </c>
      <c r="HA355">
        <v>1.86395</v>
      </c>
      <c r="HB355">
        <v>1.7446</v>
      </c>
      <c r="HC355">
        <v>-0.0235252</v>
      </c>
      <c r="HD355">
        <v>0</v>
      </c>
      <c r="HE355">
        <v>28.3033</v>
      </c>
      <c r="HF355">
        <v>999.9</v>
      </c>
      <c r="HG355">
        <v>30.3</v>
      </c>
      <c r="HH355">
        <v>43.9</v>
      </c>
      <c r="HI355">
        <v>30.4301</v>
      </c>
      <c r="HJ355">
        <v>61.4346</v>
      </c>
      <c r="HK355">
        <v>28.3574</v>
      </c>
      <c r="HL355">
        <v>1</v>
      </c>
      <c r="HM355">
        <v>0.35671</v>
      </c>
      <c r="HN355">
        <v>1.33002</v>
      </c>
      <c r="HO355">
        <v>20.3006</v>
      </c>
      <c r="HP355">
        <v>5.2122</v>
      </c>
      <c r="HQ355">
        <v>11.98</v>
      </c>
      <c r="HR355">
        <v>4.9633</v>
      </c>
      <c r="HS355">
        <v>3.27418</v>
      </c>
      <c r="HT355">
        <v>9999</v>
      </c>
      <c r="HU355">
        <v>9999</v>
      </c>
      <c r="HV355">
        <v>9999</v>
      </c>
      <c r="HW355">
        <v>59.4</v>
      </c>
      <c r="HX355">
        <v>1.86401</v>
      </c>
      <c r="HY355">
        <v>1.86023</v>
      </c>
      <c r="HZ355">
        <v>1.85864</v>
      </c>
      <c r="IA355">
        <v>1.8599</v>
      </c>
      <c r="IB355">
        <v>1.85989</v>
      </c>
      <c r="IC355">
        <v>1.85852</v>
      </c>
      <c r="ID355">
        <v>1.8576</v>
      </c>
      <c r="IE355">
        <v>1.85242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-1.23</v>
      </c>
      <c r="IT355">
        <v>-0.2413</v>
      </c>
      <c r="IU355">
        <v>-0.7885906718864093</v>
      </c>
      <c r="IV355">
        <v>-0.0007240741224296705</v>
      </c>
      <c r="IW355">
        <v>1.394155135453638E-07</v>
      </c>
      <c r="IX355">
        <v>-7.009397865246837E-11</v>
      </c>
      <c r="IY355">
        <v>-0.2677907096197649</v>
      </c>
      <c r="IZ355">
        <v>-0.01839738240005131</v>
      </c>
      <c r="JA355">
        <v>0.0009886339832832726</v>
      </c>
      <c r="JB355">
        <v>-4.895939666473346E-06</v>
      </c>
      <c r="JC355">
        <v>3</v>
      </c>
      <c r="JD355">
        <v>2018</v>
      </c>
      <c r="JE355">
        <v>1</v>
      </c>
      <c r="JF355">
        <v>26</v>
      </c>
      <c r="JG355">
        <v>15844</v>
      </c>
      <c r="JH355">
        <v>15843.7</v>
      </c>
      <c r="JI355">
        <v>1.87744</v>
      </c>
      <c r="JJ355">
        <v>2.67944</v>
      </c>
      <c r="JK355">
        <v>1.49658</v>
      </c>
      <c r="JL355">
        <v>2.38281</v>
      </c>
      <c r="JM355">
        <v>1.54785</v>
      </c>
      <c r="JN355">
        <v>2.39014</v>
      </c>
      <c r="JO355">
        <v>45.4614</v>
      </c>
      <c r="JP355">
        <v>15.3404</v>
      </c>
      <c r="JQ355">
        <v>18</v>
      </c>
      <c r="JR355">
        <v>498.882</v>
      </c>
      <c r="JS355">
        <v>437.424</v>
      </c>
      <c r="JT355">
        <v>26.7025</v>
      </c>
      <c r="JU355">
        <v>31.7491</v>
      </c>
      <c r="JV355">
        <v>29.9998</v>
      </c>
      <c r="JW355">
        <v>31.7421</v>
      </c>
      <c r="JX355">
        <v>31.678</v>
      </c>
      <c r="JY355">
        <v>37.8164</v>
      </c>
      <c r="JZ355">
        <v>61.9818</v>
      </c>
      <c r="KA355">
        <v>0</v>
      </c>
      <c r="KB355">
        <v>26.7405</v>
      </c>
      <c r="KC355">
        <v>794.124</v>
      </c>
      <c r="KD355">
        <v>8.493460000000001</v>
      </c>
      <c r="KE355">
        <v>100.152</v>
      </c>
      <c r="KF355">
        <v>99.93640000000001</v>
      </c>
    </row>
    <row r="356" spans="1:292">
      <c r="A356">
        <v>336</v>
      </c>
      <c r="B356">
        <v>1686158694.5</v>
      </c>
      <c r="C356">
        <v>9443.5</v>
      </c>
      <c r="D356" t="s">
        <v>1110</v>
      </c>
      <c r="E356" t="s">
        <v>1111</v>
      </c>
      <c r="F356">
        <v>5</v>
      </c>
      <c r="G356" t="s">
        <v>1017</v>
      </c>
      <c r="H356">
        <v>1686158687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782.9432559402912</v>
      </c>
      <c r="AJ356">
        <v>695.4061999999998</v>
      </c>
      <c r="AK356">
        <v>3.25237538496659</v>
      </c>
      <c r="AL356">
        <v>66.85819087253802</v>
      </c>
      <c r="AM356">
        <f>(AO356 - AN356 + DX356*1E3/(8.314*(DZ356+273.15)) * AQ356/DW356 * AP356) * DW356/(100*DK356) * 1000/(1000 - AO356)</f>
        <v>0</v>
      </c>
      <c r="AN356">
        <v>8.495634362303157</v>
      </c>
      <c r="AO356">
        <v>22.04008848484848</v>
      </c>
      <c r="AP356">
        <v>4.453987805189876E-05</v>
      </c>
      <c r="AQ356">
        <v>99.88025367778685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6</v>
      </c>
      <c r="DL356">
        <v>0.5</v>
      </c>
      <c r="DM356" t="s">
        <v>430</v>
      </c>
      <c r="DN356">
        <v>2</v>
      </c>
      <c r="DO356" t="b">
        <v>1</v>
      </c>
      <c r="DP356">
        <v>1686158687</v>
      </c>
      <c r="DQ356">
        <v>657.9127777777778</v>
      </c>
      <c r="DR356">
        <v>760.9285925925926</v>
      </c>
      <c r="DS356">
        <v>22.02533333333334</v>
      </c>
      <c r="DT356">
        <v>8.49753037037037</v>
      </c>
      <c r="DU356">
        <v>659.1381481481482</v>
      </c>
      <c r="DV356">
        <v>22.26663703703704</v>
      </c>
      <c r="DW356">
        <v>500.0273333333334</v>
      </c>
      <c r="DX356">
        <v>90.66137037037039</v>
      </c>
      <c r="DY356">
        <v>0.1000165</v>
      </c>
      <c r="DZ356">
        <v>28.8426962962963</v>
      </c>
      <c r="EA356">
        <v>27.91350740740741</v>
      </c>
      <c r="EB356">
        <v>999.9000000000001</v>
      </c>
      <c r="EC356">
        <v>0</v>
      </c>
      <c r="ED356">
        <v>0</v>
      </c>
      <c r="EE356">
        <v>9993.684814814815</v>
      </c>
      <c r="EF356">
        <v>0</v>
      </c>
      <c r="EG356">
        <v>1455.86037037037</v>
      </c>
      <c r="EH356">
        <v>-103.0157037037037</v>
      </c>
      <c r="EI356">
        <v>672.7300370370368</v>
      </c>
      <c r="EJ356">
        <v>767.449925925926</v>
      </c>
      <c r="EK356">
        <v>13.5278</v>
      </c>
      <c r="EL356">
        <v>760.9285925925926</v>
      </c>
      <c r="EM356">
        <v>8.49753037037037</v>
      </c>
      <c r="EN356">
        <v>1.996846666666667</v>
      </c>
      <c r="EO356">
        <v>0.7703975555555554</v>
      </c>
      <c r="EP356">
        <v>17.41935185185185</v>
      </c>
      <c r="EQ356">
        <v>3.173248888888889</v>
      </c>
      <c r="ER356">
        <v>2000.015925925926</v>
      </c>
      <c r="ES356">
        <v>0.9799941111111112</v>
      </c>
      <c r="ET356">
        <v>0.02000588888888889</v>
      </c>
      <c r="EU356">
        <v>0</v>
      </c>
      <c r="EV356">
        <v>1022.483333333333</v>
      </c>
      <c r="EW356">
        <v>5.00078</v>
      </c>
      <c r="EX356">
        <v>26152.75925925926</v>
      </c>
      <c r="EY356">
        <v>16379.72962962963</v>
      </c>
      <c r="EZ356">
        <v>42.18270370370369</v>
      </c>
      <c r="FA356">
        <v>44.10625925925925</v>
      </c>
      <c r="FB356">
        <v>42.68488888888888</v>
      </c>
      <c r="FC356">
        <v>43.22196296296296</v>
      </c>
      <c r="FD356">
        <v>43.09011111111111</v>
      </c>
      <c r="FE356">
        <v>1955.105925925926</v>
      </c>
      <c r="FF356">
        <v>39.91</v>
      </c>
      <c r="FG356">
        <v>0</v>
      </c>
      <c r="FH356">
        <v>1686158688.1</v>
      </c>
      <c r="FI356">
        <v>0</v>
      </c>
      <c r="FJ356">
        <v>1022.514615384615</v>
      </c>
      <c r="FK356">
        <v>-0.5688888918294924</v>
      </c>
      <c r="FL356">
        <v>1415.531624809865</v>
      </c>
      <c r="FM356">
        <v>26159.51153846153</v>
      </c>
      <c r="FN356">
        <v>15</v>
      </c>
      <c r="FO356">
        <v>0</v>
      </c>
      <c r="FP356" t="s">
        <v>431</v>
      </c>
      <c r="FQ356">
        <v>1685208052.5</v>
      </c>
      <c r="FR356">
        <v>1685208070</v>
      </c>
      <c r="FS356">
        <v>0</v>
      </c>
      <c r="FT356">
        <v>0.013</v>
      </c>
      <c r="FU356">
        <v>-0.005</v>
      </c>
      <c r="FV356">
        <v>-0.464</v>
      </c>
      <c r="FW356">
        <v>-0.401</v>
      </c>
      <c r="FX356">
        <v>420</v>
      </c>
      <c r="FY356">
        <v>0</v>
      </c>
      <c r="FZ356">
        <v>0.03</v>
      </c>
      <c r="GA356">
        <v>0.02</v>
      </c>
      <c r="GB356">
        <v>-102.5069</v>
      </c>
      <c r="GC356">
        <v>-11.14847279549696</v>
      </c>
      <c r="GD356">
        <v>1.073231564015892</v>
      </c>
      <c r="GE356">
        <v>0</v>
      </c>
      <c r="GF356">
        <v>13.522705</v>
      </c>
      <c r="GG356">
        <v>0.1247774859286641</v>
      </c>
      <c r="GH356">
        <v>0.01226452098534628</v>
      </c>
      <c r="GI356">
        <v>1</v>
      </c>
      <c r="GJ356">
        <v>1</v>
      </c>
      <c r="GK356">
        <v>2</v>
      </c>
      <c r="GL356" t="s">
        <v>439</v>
      </c>
      <c r="GM356">
        <v>3.09947</v>
      </c>
      <c r="GN356">
        <v>2.75822</v>
      </c>
      <c r="GO356">
        <v>0.124308</v>
      </c>
      <c r="GP356">
        <v>0.136546</v>
      </c>
      <c r="GQ356">
        <v>0.102822</v>
      </c>
      <c r="GR356">
        <v>0.0504508</v>
      </c>
      <c r="GS356">
        <v>22467.4</v>
      </c>
      <c r="GT356">
        <v>21804.4</v>
      </c>
      <c r="GU356">
        <v>26212</v>
      </c>
      <c r="GV356">
        <v>25603.8</v>
      </c>
      <c r="GW356">
        <v>37734.8</v>
      </c>
      <c r="GX356">
        <v>36889.9</v>
      </c>
      <c r="GY356">
        <v>45826.6</v>
      </c>
      <c r="GZ356">
        <v>42028.8</v>
      </c>
      <c r="HA356">
        <v>1.8641</v>
      </c>
      <c r="HB356">
        <v>1.74435</v>
      </c>
      <c r="HC356">
        <v>-0.0221841</v>
      </c>
      <c r="HD356">
        <v>0</v>
      </c>
      <c r="HE356">
        <v>28.2971</v>
      </c>
      <c r="HF356">
        <v>999.9</v>
      </c>
      <c r="HG356">
        <v>30.3</v>
      </c>
      <c r="HH356">
        <v>43.9</v>
      </c>
      <c r="HI356">
        <v>30.4308</v>
      </c>
      <c r="HJ356">
        <v>61.3846</v>
      </c>
      <c r="HK356">
        <v>28.6098</v>
      </c>
      <c r="HL356">
        <v>1</v>
      </c>
      <c r="HM356">
        <v>0.356606</v>
      </c>
      <c r="HN356">
        <v>1.31591</v>
      </c>
      <c r="HO356">
        <v>20.3007</v>
      </c>
      <c r="HP356">
        <v>5.21115</v>
      </c>
      <c r="HQ356">
        <v>11.98</v>
      </c>
      <c r="HR356">
        <v>4.9634</v>
      </c>
      <c r="HS356">
        <v>3.2742</v>
      </c>
      <c r="HT356">
        <v>9999</v>
      </c>
      <c r="HU356">
        <v>9999</v>
      </c>
      <c r="HV356">
        <v>9999</v>
      </c>
      <c r="HW356">
        <v>59.4</v>
      </c>
      <c r="HX356">
        <v>1.86401</v>
      </c>
      <c r="HY356">
        <v>1.86021</v>
      </c>
      <c r="HZ356">
        <v>1.8586</v>
      </c>
      <c r="IA356">
        <v>1.85989</v>
      </c>
      <c r="IB356">
        <v>1.85989</v>
      </c>
      <c r="IC356">
        <v>1.85852</v>
      </c>
      <c r="ID356">
        <v>1.8576</v>
      </c>
      <c r="IE356">
        <v>1.85242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-1.24</v>
      </c>
      <c r="IT356">
        <v>-0.241</v>
      </c>
      <c r="IU356">
        <v>-0.7885906718864093</v>
      </c>
      <c r="IV356">
        <v>-0.0007240741224296705</v>
      </c>
      <c r="IW356">
        <v>1.394155135453638E-07</v>
      </c>
      <c r="IX356">
        <v>-7.009397865246837E-11</v>
      </c>
      <c r="IY356">
        <v>-0.2677907096197649</v>
      </c>
      <c r="IZ356">
        <v>-0.01839738240005131</v>
      </c>
      <c r="JA356">
        <v>0.0009886339832832726</v>
      </c>
      <c r="JB356">
        <v>-4.895939666473346E-06</v>
      </c>
      <c r="JC356">
        <v>3</v>
      </c>
      <c r="JD356">
        <v>2018</v>
      </c>
      <c r="JE356">
        <v>1</v>
      </c>
      <c r="JF356">
        <v>26</v>
      </c>
      <c r="JG356">
        <v>15844</v>
      </c>
      <c r="JH356">
        <v>15843.7</v>
      </c>
      <c r="JI356">
        <v>1.9104</v>
      </c>
      <c r="JJ356">
        <v>2.67334</v>
      </c>
      <c r="JK356">
        <v>1.49658</v>
      </c>
      <c r="JL356">
        <v>2.38281</v>
      </c>
      <c r="JM356">
        <v>1.54785</v>
      </c>
      <c r="JN356">
        <v>2.47803</v>
      </c>
      <c r="JO356">
        <v>45.49</v>
      </c>
      <c r="JP356">
        <v>15.3491</v>
      </c>
      <c r="JQ356">
        <v>18</v>
      </c>
      <c r="JR356">
        <v>498.973</v>
      </c>
      <c r="JS356">
        <v>437.286</v>
      </c>
      <c r="JT356">
        <v>26.7683</v>
      </c>
      <c r="JU356">
        <v>31.7463</v>
      </c>
      <c r="JV356">
        <v>29.9998</v>
      </c>
      <c r="JW356">
        <v>31.7421</v>
      </c>
      <c r="JX356">
        <v>31.6801</v>
      </c>
      <c r="JY356">
        <v>38.3982</v>
      </c>
      <c r="JZ356">
        <v>61.9818</v>
      </c>
      <c r="KA356">
        <v>0</v>
      </c>
      <c r="KB356">
        <v>26.7975</v>
      </c>
      <c r="KC356">
        <v>807.498</v>
      </c>
      <c r="KD356">
        <v>8.475210000000001</v>
      </c>
      <c r="KE356">
        <v>100.153</v>
      </c>
      <c r="KF356">
        <v>99.93729999999999</v>
      </c>
    </row>
    <row r="357" spans="1:292">
      <c r="A357">
        <v>337</v>
      </c>
      <c r="B357">
        <v>1686158699.5</v>
      </c>
      <c r="C357">
        <v>9448.5</v>
      </c>
      <c r="D357" t="s">
        <v>1112</v>
      </c>
      <c r="E357" t="s">
        <v>1113</v>
      </c>
      <c r="F357">
        <v>5</v>
      </c>
      <c r="G357" t="s">
        <v>1017</v>
      </c>
      <c r="H357">
        <v>1686158691.714286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799.2151995823568</v>
      </c>
      <c r="AJ357">
        <v>711.5405999999997</v>
      </c>
      <c r="AK357">
        <v>3.216018228653631</v>
      </c>
      <c r="AL357">
        <v>66.85819087253802</v>
      </c>
      <c r="AM357">
        <f>(AO357 - AN357 + DX357*1E3/(8.314*(DZ357+273.15)) * AQ357/DW357 * AP357) * DW357/(100*DK357) * 1000/(1000 - AO357)</f>
        <v>0</v>
      </c>
      <c r="AN357">
        <v>8.494315746177639</v>
      </c>
      <c r="AO357">
        <v>22.04608424242424</v>
      </c>
      <c r="AP357">
        <v>2.273598011490004E-05</v>
      </c>
      <c r="AQ357">
        <v>99.88025367778685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6</v>
      </c>
      <c r="DL357">
        <v>0.5</v>
      </c>
      <c r="DM357" t="s">
        <v>430</v>
      </c>
      <c r="DN357">
        <v>2</v>
      </c>
      <c r="DO357" t="b">
        <v>1</v>
      </c>
      <c r="DP357">
        <v>1686158691.714286</v>
      </c>
      <c r="DQ357">
        <v>672.8368928571427</v>
      </c>
      <c r="DR357">
        <v>776.5054642857143</v>
      </c>
      <c r="DS357">
        <v>22.03364285714285</v>
      </c>
      <c r="DT357">
        <v>8.496076785714287</v>
      </c>
      <c r="DU357">
        <v>674.0716428571428</v>
      </c>
      <c r="DV357">
        <v>22.27479642857143</v>
      </c>
      <c r="DW357">
        <v>500.0135</v>
      </c>
      <c r="DX357">
        <v>90.66137857142857</v>
      </c>
      <c r="DY357">
        <v>0.1000084714285714</v>
      </c>
      <c r="DZ357">
        <v>28.859</v>
      </c>
      <c r="EA357">
        <v>27.92536785714286</v>
      </c>
      <c r="EB357">
        <v>999.9000000000002</v>
      </c>
      <c r="EC357">
        <v>0</v>
      </c>
      <c r="ED357">
        <v>0</v>
      </c>
      <c r="EE357">
        <v>9999.355714285715</v>
      </c>
      <c r="EF357">
        <v>0</v>
      </c>
      <c r="EG357">
        <v>1500.819285714286</v>
      </c>
      <c r="EH357">
        <v>-103.6685</v>
      </c>
      <c r="EI357">
        <v>687.9960714285717</v>
      </c>
      <c r="EJ357">
        <v>783.1590357142858</v>
      </c>
      <c r="EK357">
        <v>13.53756428571428</v>
      </c>
      <c r="EL357">
        <v>776.5054642857143</v>
      </c>
      <c r="EM357">
        <v>8.496076785714287</v>
      </c>
      <c r="EN357">
        <v>1.9976</v>
      </c>
      <c r="EO357">
        <v>0.7702658571428571</v>
      </c>
      <c r="EP357">
        <v>17.42532142857143</v>
      </c>
      <c r="EQ357">
        <v>3.170833571428571</v>
      </c>
      <c r="ER357">
        <v>2000.019285714285</v>
      </c>
      <c r="ES357">
        <v>0.9799940714285716</v>
      </c>
      <c r="ET357">
        <v>0.02000592857142857</v>
      </c>
      <c r="EU357">
        <v>0</v>
      </c>
      <c r="EV357">
        <v>1022.273571428571</v>
      </c>
      <c r="EW357">
        <v>5.00078</v>
      </c>
      <c r="EX357">
        <v>26304.58571428572</v>
      </c>
      <c r="EY357">
        <v>16379.75714285715</v>
      </c>
      <c r="EZ357">
        <v>42.20071428571428</v>
      </c>
      <c r="FA357">
        <v>44.10242857142857</v>
      </c>
      <c r="FB357">
        <v>42.64482142857143</v>
      </c>
      <c r="FC357">
        <v>43.23635714285714</v>
      </c>
      <c r="FD357">
        <v>43.01103571428571</v>
      </c>
      <c r="FE357">
        <v>1955.109285714286</v>
      </c>
      <c r="FF357">
        <v>39.91</v>
      </c>
      <c r="FG357">
        <v>0</v>
      </c>
      <c r="FH357">
        <v>1686158692.9</v>
      </c>
      <c r="FI357">
        <v>0</v>
      </c>
      <c r="FJ357">
        <v>1022.290769230769</v>
      </c>
      <c r="FK357">
        <v>-3.809230775158889</v>
      </c>
      <c r="FL357">
        <v>229.4803415654134</v>
      </c>
      <c r="FM357">
        <v>26305.72692307692</v>
      </c>
      <c r="FN357">
        <v>15</v>
      </c>
      <c r="FO357">
        <v>0</v>
      </c>
      <c r="FP357" t="s">
        <v>431</v>
      </c>
      <c r="FQ357">
        <v>1685208052.5</v>
      </c>
      <c r="FR357">
        <v>1685208070</v>
      </c>
      <c r="FS357">
        <v>0</v>
      </c>
      <c r="FT357">
        <v>0.013</v>
      </c>
      <c r="FU357">
        <v>-0.005</v>
      </c>
      <c r="FV357">
        <v>-0.464</v>
      </c>
      <c r="FW357">
        <v>-0.401</v>
      </c>
      <c r="FX357">
        <v>420</v>
      </c>
      <c r="FY357">
        <v>0</v>
      </c>
      <c r="FZ357">
        <v>0.03</v>
      </c>
      <c r="GA357">
        <v>0.02</v>
      </c>
      <c r="GB357">
        <v>-103.1673170731708</v>
      </c>
      <c r="GC357">
        <v>-9.123721254355356</v>
      </c>
      <c r="GD357">
        <v>0.9225462758972687</v>
      </c>
      <c r="GE357">
        <v>0</v>
      </c>
      <c r="GF357">
        <v>13.53081219512195</v>
      </c>
      <c r="GG357">
        <v>0.1311721254355349</v>
      </c>
      <c r="GH357">
        <v>0.01311121648133629</v>
      </c>
      <c r="GI357">
        <v>1</v>
      </c>
      <c r="GJ357">
        <v>1</v>
      </c>
      <c r="GK357">
        <v>2</v>
      </c>
      <c r="GL357" t="s">
        <v>439</v>
      </c>
      <c r="GM357">
        <v>3.09958</v>
      </c>
      <c r="GN357">
        <v>2.75798</v>
      </c>
      <c r="GO357">
        <v>0.126257</v>
      </c>
      <c r="GP357">
        <v>0.138356</v>
      </c>
      <c r="GQ357">
        <v>0.102841</v>
      </c>
      <c r="GR357">
        <v>0.0504396</v>
      </c>
      <c r="GS357">
        <v>22417.5</v>
      </c>
      <c r="GT357">
        <v>21758.7</v>
      </c>
      <c r="GU357">
        <v>26212.1</v>
      </c>
      <c r="GV357">
        <v>25603.7</v>
      </c>
      <c r="GW357">
        <v>37734.3</v>
      </c>
      <c r="GX357">
        <v>36890.7</v>
      </c>
      <c r="GY357">
        <v>45826.7</v>
      </c>
      <c r="GZ357">
        <v>42028.9</v>
      </c>
      <c r="HA357">
        <v>1.86418</v>
      </c>
      <c r="HB357">
        <v>1.74448</v>
      </c>
      <c r="HC357">
        <v>-0.0209734</v>
      </c>
      <c r="HD357">
        <v>0</v>
      </c>
      <c r="HE357">
        <v>28.2949</v>
      </c>
      <c r="HF357">
        <v>999.9</v>
      </c>
      <c r="HG357">
        <v>30.3</v>
      </c>
      <c r="HH357">
        <v>43.9</v>
      </c>
      <c r="HI357">
        <v>30.4271</v>
      </c>
      <c r="HJ357">
        <v>61.4546</v>
      </c>
      <c r="HK357">
        <v>28.3654</v>
      </c>
      <c r="HL357">
        <v>1</v>
      </c>
      <c r="HM357">
        <v>0.356326</v>
      </c>
      <c r="HN357">
        <v>1.33692</v>
      </c>
      <c r="HO357">
        <v>20.3005</v>
      </c>
      <c r="HP357">
        <v>5.21055</v>
      </c>
      <c r="HQ357">
        <v>11.98</v>
      </c>
      <c r="HR357">
        <v>4.9631</v>
      </c>
      <c r="HS357">
        <v>3.27397</v>
      </c>
      <c r="HT357">
        <v>9999</v>
      </c>
      <c r="HU357">
        <v>9999</v>
      </c>
      <c r="HV357">
        <v>9999</v>
      </c>
      <c r="HW357">
        <v>59.4</v>
      </c>
      <c r="HX357">
        <v>1.86401</v>
      </c>
      <c r="HY357">
        <v>1.8602</v>
      </c>
      <c r="HZ357">
        <v>1.85858</v>
      </c>
      <c r="IA357">
        <v>1.85989</v>
      </c>
      <c r="IB357">
        <v>1.85989</v>
      </c>
      <c r="IC357">
        <v>1.85852</v>
      </c>
      <c r="ID357">
        <v>1.8576</v>
      </c>
      <c r="IE357">
        <v>1.85242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-1.251</v>
      </c>
      <c r="IT357">
        <v>-0.2409</v>
      </c>
      <c r="IU357">
        <v>-0.7885906718864093</v>
      </c>
      <c r="IV357">
        <v>-0.0007240741224296705</v>
      </c>
      <c r="IW357">
        <v>1.394155135453638E-07</v>
      </c>
      <c r="IX357">
        <v>-7.009397865246837E-11</v>
      </c>
      <c r="IY357">
        <v>-0.2677907096197649</v>
      </c>
      <c r="IZ357">
        <v>-0.01839738240005131</v>
      </c>
      <c r="JA357">
        <v>0.0009886339832832726</v>
      </c>
      <c r="JB357">
        <v>-4.895939666473346E-06</v>
      </c>
      <c r="JC357">
        <v>3</v>
      </c>
      <c r="JD357">
        <v>2018</v>
      </c>
      <c r="JE357">
        <v>1</v>
      </c>
      <c r="JF357">
        <v>26</v>
      </c>
      <c r="JG357">
        <v>15844.1</v>
      </c>
      <c r="JH357">
        <v>15843.8</v>
      </c>
      <c r="JI357">
        <v>1.9397</v>
      </c>
      <c r="JJ357">
        <v>2.67456</v>
      </c>
      <c r="JK357">
        <v>1.49658</v>
      </c>
      <c r="JL357">
        <v>2.38281</v>
      </c>
      <c r="JM357">
        <v>1.54785</v>
      </c>
      <c r="JN357">
        <v>2.35718</v>
      </c>
      <c r="JO357">
        <v>45.49</v>
      </c>
      <c r="JP357">
        <v>15.3404</v>
      </c>
      <c r="JQ357">
        <v>18</v>
      </c>
      <c r="JR357">
        <v>499.019</v>
      </c>
      <c r="JS357">
        <v>437.362</v>
      </c>
      <c r="JT357">
        <v>26.8243</v>
      </c>
      <c r="JU357">
        <v>31.745</v>
      </c>
      <c r="JV357">
        <v>29.9998</v>
      </c>
      <c r="JW357">
        <v>31.7421</v>
      </c>
      <c r="JX357">
        <v>31.6801</v>
      </c>
      <c r="JY357">
        <v>39.0004</v>
      </c>
      <c r="JZ357">
        <v>61.9818</v>
      </c>
      <c r="KA357">
        <v>0</v>
      </c>
      <c r="KB357">
        <v>26.8424</v>
      </c>
      <c r="KC357">
        <v>820.856</v>
      </c>
      <c r="KD357">
        <v>8.45787</v>
      </c>
      <c r="KE357">
        <v>100.153</v>
      </c>
      <c r="KF357">
        <v>99.9375</v>
      </c>
    </row>
    <row r="358" spans="1:292">
      <c r="A358">
        <v>338</v>
      </c>
      <c r="B358">
        <v>1686158704.5</v>
      </c>
      <c r="C358">
        <v>9453.5</v>
      </c>
      <c r="D358" t="s">
        <v>1114</v>
      </c>
      <c r="E358" t="s">
        <v>1115</v>
      </c>
      <c r="F358">
        <v>5</v>
      </c>
      <c r="G358" t="s">
        <v>1017</v>
      </c>
      <c r="H358">
        <v>1686158697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815.3133987223191</v>
      </c>
      <c r="AJ358">
        <v>727.2970727272728</v>
      </c>
      <c r="AK358">
        <v>3.157193149694044</v>
      </c>
      <c r="AL358">
        <v>66.85819087253802</v>
      </c>
      <c r="AM358">
        <f>(AO358 - AN358 + DX358*1E3/(8.314*(DZ358+273.15)) * AQ358/DW358 * AP358) * DW358/(100*DK358) * 1000/(1000 - AO358)</f>
        <v>0</v>
      </c>
      <c r="AN358">
        <v>8.492008709458844</v>
      </c>
      <c r="AO358">
        <v>22.05731818181818</v>
      </c>
      <c r="AP358">
        <v>3.34533452712803E-05</v>
      </c>
      <c r="AQ358">
        <v>99.88025367778685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6</v>
      </c>
      <c r="DL358">
        <v>0.5</v>
      </c>
      <c r="DM358" t="s">
        <v>430</v>
      </c>
      <c r="DN358">
        <v>2</v>
      </c>
      <c r="DO358" t="b">
        <v>1</v>
      </c>
      <c r="DP358">
        <v>1686158697</v>
      </c>
      <c r="DQ358">
        <v>689.4645925925927</v>
      </c>
      <c r="DR358">
        <v>793.7454074074076</v>
      </c>
      <c r="DS358">
        <v>22.04369629629629</v>
      </c>
      <c r="DT358">
        <v>8.493915925925926</v>
      </c>
      <c r="DU358">
        <v>690.7099259259259</v>
      </c>
      <c r="DV358">
        <v>22.28467777777778</v>
      </c>
      <c r="DW358">
        <v>500.0041111111111</v>
      </c>
      <c r="DX358">
        <v>90.66120740740742</v>
      </c>
      <c r="DY358">
        <v>0.09997906296296298</v>
      </c>
      <c r="DZ358">
        <v>28.87858518518519</v>
      </c>
      <c r="EA358">
        <v>27.94417777777778</v>
      </c>
      <c r="EB358">
        <v>999.9000000000001</v>
      </c>
      <c r="EC358">
        <v>0</v>
      </c>
      <c r="ED358">
        <v>0</v>
      </c>
      <c r="EE358">
        <v>10003.65777777778</v>
      </c>
      <c r="EF358">
        <v>0</v>
      </c>
      <c r="EG358">
        <v>1508.177777777778</v>
      </c>
      <c r="EH358">
        <v>-104.2807037037037</v>
      </c>
      <c r="EI358">
        <v>705.0056666666668</v>
      </c>
      <c r="EJ358">
        <v>800.545</v>
      </c>
      <c r="EK358">
        <v>13.54978148148148</v>
      </c>
      <c r="EL358">
        <v>793.7454074074076</v>
      </c>
      <c r="EM358">
        <v>8.493915925925926</v>
      </c>
      <c r="EN358">
        <v>1.998508518518518</v>
      </c>
      <c r="EO358">
        <v>0.7700685555555558</v>
      </c>
      <c r="EP358">
        <v>17.43251111111111</v>
      </c>
      <c r="EQ358">
        <v>3.167212962962963</v>
      </c>
      <c r="ER358">
        <v>2000.011481481482</v>
      </c>
      <c r="ES358">
        <v>0.9799941111111112</v>
      </c>
      <c r="ET358">
        <v>0.02000588888888889</v>
      </c>
      <c r="EU358">
        <v>0</v>
      </c>
      <c r="EV358">
        <v>1021.783333333333</v>
      </c>
      <c r="EW358">
        <v>5.00078</v>
      </c>
      <c r="EX358">
        <v>26200.06296296296</v>
      </c>
      <c r="EY358">
        <v>16379.68888888889</v>
      </c>
      <c r="EZ358">
        <v>42.19655555555556</v>
      </c>
      <c r="FA358">
        <v>44.09233333333333</v>
      </c>
      <c r="FB358">
        <v>42.61548148148148</v>
      </c>
      <c r="FC358">
        <v>43.2451111111111</v>
      </c>
      <c r="FD358">
        <v>43.00914814814814</v>
      </c>
      <c r="FE358">
        <v>1955.101481481482</v>
      </c>
      <c r="FF358">
        <v>39.91</v>
      </c>
      <c r="FG358">
        <v>0</v>
      </c>
      <c r="FH358">
        <v>1686158697.7</v>
      </c>
      <c r="FI358">
        <v>0</v>
      </c>
      <c r="FJ358">
        <v>1021.831538461538</v>
      </c>
      <c r="FK358">
        <v>-7.851623934691456</v>
      </c>
      <c r="FL358">
        <v>-784.2290606692084</v>
      </c>
      <c r="FM358">
        <v>26197.25</v>
      </c>
      <c r="FN358">
        <v>15</v>
      </c>
      <c r="FO358">
        <v>0</v>
      </c>
      <c r="FP358" t="s">
        <v>431</v>
      </c>
      <c r="FQ358">
        <v>1685208052.5</v>
      </c>
      <c r="FR358">
        <v>1685208070</v>
      </c>
      <c r="FS358">
        <v>0</v>
      </c>
      <c r="FT358">
        <v>0.013</v>
      </c>
      <c r="FU358">
        <v>-0.005</v>
      </c>
      <c r="FV358">
        <v>-0.464</v>
      </c>
      <c r="FW358">
        <v>-0.401</v>
      </c>
      <c r="FX358">
        <v>420</v>
      </c>
      <c r="FY358">
        <v>0</v>
      </c>
      <c r="FZ358">
        <v>0.03</v>
      </c>
      <c r="GA358">
        <v>0.02</v>
      </c>
      <c r="GB358">
        <v>-103.830487804878</v>
      </c>
      <c r="GC358">
        <v>-6.756229965156908</v>
      </c>
      <c r="GD358">
        <v>0.6981578940134016</v>
      </c>
      <c r="GE358">
        <v>0</v>
      </c>
      <c r="GF358">
        <v>13.54147804878049</v>
      </c>
      <c r="GG358">
        <v>0.1319372822299578</v>
      </c>
      <c r="GH358">
        <v>0.01318453477254137</v>
      </c>
      <c r="GI358">
        <v>1</v>
      </c>
      <c r="GJ358">
        <v>1</v>
      </c>
      <c r="GK358">
        <v>2</v>
      </c>
      <c r="GL358" t="s">
        <v>439</v>
      </c>
      <c r="GM358">
        <v>3.09946</v>
      </c>
      <c r="GN358">
        <v>2.75822</v>
      </c>
      <c r="GO358">
        <v>0.128157</v>
      </c>
      <c r="GP358">
        <v>0.140247</v>
      </c>
      <c r="GQ358">
        <v>0.102878</v>
      </c>
      <c r="GR358">
        <v>0.0504322</v>
      </c>
      <c r="GS358">
        <v>22369.1</v>
      </c>
      <c r="GT358">
        <v>21711</v>
      </c>
      <c r="GU358">
        <v>26212.5</v>
      </c>
      <c r="GV358">
        <v>25603.8</v>
      </c>
      <c r="GW358">
        <v>37733.4</v>
      </c>
      <c r="GX358">
        <v>36891.2</v>
      </c>
      <c r="GY358">
        <v>45827.3</v>
      </c>
      <c r="GZ358">
        <v>42028.9</v>
      </c>
      <c r="HA358">
        <v>1.86408</v>
      </c>
      <c r="HB358">
        <v>1.7447</v>
      </c>
      <c r="HC358">
        <v>-0.0203587</v>
      </c>
      <c r="HD358">
        <v>0</v>
      </c>
      <c r="HE358">
        <v>28.2959</v>
      </c>
      <c r="HF358">
        <v>999.9</v>
      </c>
      <c r="HG358">
        <v>30.3</v>
      </c>
      <c r="HH358">
        <v>43.9</v>
      </c>
      <c r="HI358">
        <v>30.4323</v>
      </c>
      <c r="HJ358">
        <v>61.4046</v>
      </c>
      <c r="HK358">
        <v>28.5056</v>
      </c>
      <c r="HL358">
        <v>1</v>
      </c>
      <c r="HM358">
        <v>0.356151</v>
      </c>
      <c r="HN358">
        <v>1.37286</v>
      </c>
      <c r="HO358">
        <v>20.3</v>
      </c>
      <c r="HP358">
        <v>5.21145</v>
      </c>
      <c r="HQ358">
        <v>11.98</v>
      </c>
      <c r="HR358">
        <v>4.9633</v>
      </c>
      <c r="HS358">
        <v>3.2741</v>
      </c>
      <c r="HT358">
        <v>9999</v>
      </c>
      <c r="HU358">
        <v>9999</v>
      </c>
      <c r="HV358">
        <v>9999</v>
      </c>
      <c r="HW358">
        <v>59.4</v>
      </c>
      <c r="HX358">
        <v>1.86401</v>
      </c>
      <c r="HY358">
        <v>1.8602</v>
      </c>
      <c r="HZ358">
        <v>1.85855</v>
      </c>
      <c r="IA358">
        <v>1.85989</v>
      </c>
      <c r="IB358">
        <v>1.85989</v>
      </c>
      <c r="IC358">
        <v>1.85852</v>
      </c>
      <c r="ID358">
        <v>1.8576</v>
      </c>
      <c r="IE358">
        <v>1.85242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-1.26</v>
      </c>
      <c r="IT358">
        <v>-0.2407</v>
      </c>
      <c r="IU358">
        <v>-0.7885906718864093</v>
      </c>
      <c r="IV358">
        <v>-0.0007240741224296705</v>
      </c>
      <c r="IW358">
        <v>1.394155135453638E-07</v>
      </c>
      <c r="IX358">
        <v>-7.009397865246837E-11</v>
      </c>
      <c r="IY358">
        <v>-0.2677907096197649</v>
      </c>
      <c r="IZ358">
        <v>-0.01839738240005131</v>
      </c>
      <c r="JA358">
        <v>0.0009886339832832726</v>
      </c>
      <c r="JB358">
        <v>-4.895939666473346E-06</v>
      </c>
      <c r="JC358">
        <v>3</v>
      </c>
      <c r="JD358">
        <v>2018</v>
      </c>
      <c r="JE358">
        <v>1</v>
      </c>
      <c r="JF358">
        <v>26</v>
      </c>
      <c r="JG358">
        <v>15844.2</v>
      </c>
      <c r="JH358">
        <v>15843.9</v>
      </c>
      <c r="JI358">
        <v>1.97388</v>
      </c>
      <c r="JJ358">
        <v>2.67212</v>
      </c>
      <c r="JK358">
        <v>1.49658</v>
      </c>
      <c r="JL358">
        <v>2.38281</v>
      </c>
      <c r="JM358">
        <v>1.54907</v>
      </c>
      <c r="JN358">
        <v>2.45728</v>
      </c>
      <c r="JO358">
        <v>45.49</v>
      </c>
      <c r="JP358">
        <v>15.3491</v>
      </c>
      <c r="JQ358">
        <v>18</v>
      </c>
      <c r="JR358">
        <v>498.958</v>
      </c>
      <c r="JS358">
        <v>437.5</v>
      </c>
      <c r="JT358">
        <v>26.8658</v>
      </c>
      <c r="JU358">
        <v>31.7435</v>
      </c>
      <c r="JV358">
        <v>30</v>
      </c>
      <c r="JW358">
        <v>31.7421</v>
      </c>
      <c r="JX358">
        <v>31.6801</v>
      </c>
      <c r="JY358">
        <v>39.6829</v>
      </c>
      <c r="JZ358">
        <v>61.9818</v>
      </c>
      <c r="KA358">
        <v>0</v>
      </c>
      <c r="KB358">
        <v>26.8736</v>
      </c>
      <c r="KC358">
        <v>840.903</v>
      </c>
      <c r="KD358">
        <v>8.429399999999999</v>
      </c>
      <c r="KE358">
        <v>100.154</v>
      </c>
      <c r="KF358">
        <v>99.9375</v>
      </c>
    </row>
    <row r="359" spans="1:292">
      <c r="A359">
        <v>339</v>
      </c>
      <c r="B359">
        <v>1686158709.5</v>
      </c>
      <c r="C359">
        <v>9458.5</v>
      </c>
      <c r="D359" t="s">
        <v>1116</v>
      </c>
      <c r="E359" t="s">
        <v>1117</v>
      </c>
      <c r="F359">
        <v>5</v>
      </c>
      <c r="G359" t="s">
        <v>1017</v>
      </c>
      <c r="H359">
        <v>1686158701.714286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832.0932169771246</v>
      </c>
      <c r="AJ359">
        <v>743.3920787878787</v>
      </c>
      <c r="AK359">
        <v>3.228431820767324</v>
      </c>
      <c r="AL359">
        <v>66.85819087253802</v>
      </c>
      <c r="AM359">
        <f>(AO359 - AN359 + DX359*1E3/(8.314*(DZ359+273.15)) * AQ359/DW359 * AP359) * DW359/(100*DK359) * 1000/(1000 - AO359)</f>
        <v>0</v>
      </c>
      <c r="AN359">
        <v>8.492309466609901</v>
      </c>
      <c r="AO359">
        <v>22.06819939393938</v>
      </c>
      <c r="AP359">
        <v>3.925243496189692E-05</v>
      </c>
      <c r="AQ359">
        <v>99.88025367778685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6</v>
      </c>
      <c r="DL359">
        <v>0.5</v>
      </c>
      <c r="DM359" t="s">
        <v>430</v>
      </c>
      <c r="DN359">
        <v>2</v>
      </c>
      <c r="DO359" t="b">
        <v>1</v>
      </c>
      <c r="DP359">
        <v>1686158701.714286</v>
      </c>
      <c r="DQ359">
        <v>704.2122857142856</v>
      </c>
      <c r="DR359">
        <v>809.0818571428572</v>
      </c>
      <c r="DS359">
        <v>22.05208214285714</v>
      </c>
      <c r="DT359">
        <v>8.492875714285715</v>
      </c>
      <c r="DU359">
        <v>705.4669642857142</v>
      </c>
      <c r="DV359">
        <v>22.292925</v>
      </c>
      <c r="DW359">
        <v>500.0168571428571</v>
      </c>
      <c r="DX359">
        <v>90.66125</v>
      </c>
      <c r="DY359">
        <v>0.09999150357142859</v>
      </c>
      <c r="DZ359">
        <v>28.89711785714286</v>
      </c>
      <c r="EA359">
        <v>27.95975</v>
      </c>
      <c r="EB359">
        <v>999.9000000000002</v>
      </c>
      <c r="EC359">
        <v>0</v>
      </c>
      <c r="ED359">
        <v>0</v>
      </c>
      <c r="EE359">
        <v>10004.41964285714</v>
      </c>
      <c r="EF359">
        <v>0</v>
      </c>
      <c r="EG359">
        <v>1471.458214285715</v>
      </c>
      <c r="EH359">
        <v>-104.8696071428571</v>
      </c>
      <c r="EI359">
        <v>720.0920714285714</v>
      </c>
      <c r="EJ359">
        <v>816.0120357142856</v>
      </c>
      <c r="EK359">
        <v>13.55921071428572</v>
      </c>
      <c r="EL359">
        <v>809.0818571428572</v>
      </c>
      <c r="EM359">
        <v>8.492875714285715</v>
      </c>
      <c r="EN359">
        <v>1.99927</v>
      </c>
      <c r="EO359">
        <v>0.76997475</v>
      </c>
      <c r="EP359">
        <v>17.43853928571428</v>
      </c>
      <c r="EQ359">
        <v>3.165489642857142</v>
      </c>
      <c r="ER359">
        <v>1999.997142857143</v>
      </c>
      <c r="ES359">
        <v>0.9799941785714287</v>
      </c>
      <c r="ET359">
        <v>0.02000581785714286</v>
      </c>
      <c r="EU359">
        <v>0</v>
      </c>
      <c r="EV359">
        <v>1021.021785714286</v>
      </c>
      <c r="EW359">
        <v>5.00078</v>
      </c>
      <c r="EX359">
        <v>26006.81785714286</v>
      </c>
      <c r="EY359">
        <v>16379.56785714285</v>
      </c>
      <c r="EZ359">
        <v>42.18507142857142</v>
      </c>
      <c r="FA359">
        <v>44.08007142857142</v>
      </c>
      <c r="FB359">
        <v>42.58907142857142</v>
      </c>
      <c r="FC359">
        <v>43.26757142857142</v>
      </c>
      <c r="FD359">
        <v>43.07124999999998</v>
      </c>
      <c r="FE359">
        <v>1955.087142857143</v>
      </c>
      <c r="FF359">
        <v>39.91</v>
      </c>
      <c r="FG359">
        <v>0</v>
      </c>
      <c r="FH359">
        <v>1686158703.1</v>
      </c>
      <c r="FI359">
        <v>0</v>
      </c>
      <c r="FJ359">
        <v>1020.858</v>
      </c>
      <c r="FK359">
        <v>-11.81846155209104</v>
      </c>
      <c r="FL359">
        <v>-5258.430779323319</v>
      </c>
      <c r="FM359">
        <v>25959.992</v>
      </c>
      <c r="FN359">
        <v>15</v>
      </c>
      <c r="FO359">
        <v>0</v>
      </c>
      <c r="FP359" t="s">
        <v>431</v>
      </c>
      <c r="FQ359">
        <v>1685208052.5</v>
      </c>
      <c r="FR359">
        <v>1685208070</v>
      </c>
      <c r="FS359">
        <v>0</v>
      </c>
      <c r="FT359">
        <v>0.013</v>
      </c>
      <c r="FU359">
        <v>-0.005</v>
      </c>
      <c r="FV359">
        <v>-0.464</v>
      </c>
      <c r="FW359">
        <v>-0.401</v>
      </c>
      <c r="FX359">
        <v>420</v>
      </c>
      <c r="FY359">
        <v>0</v>
      </c>
      <c r="FZ359">
        <v>0.03</v>
      </c>
      <c r="GA359">
        <v>0.02</v>
      </c>
      <c r="GB359">
        <v>-104.5246341463415</v>
      </c>
      <c r="GC359">
        <v>-7.08721254355398</v>
      </c>
      <c r="GD359">
        <v>0.7363079868621244</v>
      </c>
      <c r="GE359">
        <v>0</v>
      </c>
      <c r="GF359">
        <v>13.55296585365854</v>
      </c>
      <c r="GG359">
        <v>0.1250341463414608</v>
      </c>
      <c r="GH359">
        <v>0.01245085186146501</v>
      </c>
      <c r="GI359">
        <v>1</v>
      </c>
      <c r="GJ359">
        <v>1</v>
      </c>
      <c r="GK359">
        <v>2</v>
      </c>
      <c r="GL359" t="s">
        <v>439</v>
      </c>
      <c r="GM359">
        <v>3.0995</v>
      </c>
      <c r="GN359">
        <v>2.75812</v>
      </c>
      <c r="GO359">
        <v>0.130074</v>
      </c>
      <c r="GP359">
        <v>0.142129</v>
      </c>
      <c r="GQ359">
        <v>0.10291</v>
      </c>
      <c r="GR359">
        <v>0.0504362</v>
      </c>
      <c r="GS359">
        <v>22319.8</v>
      </c>
      <c r="GT359">
        <v>21663.3</v>
      </c>
      <c r="GU359">
        <v>26212.4</v>
      </c>
      <c r="GV359">
        <v>25603.6</v>
      </c>
      <c r="GW359">
        <v>37732.1</v>
      </c>
      <c r="GX359">
        <v>36891.3</v>
      </c>
      <c r="GY359">
        <v>45827.1</v>
      </c>
      <c r="GZ359">
        <v>42029</v>
      </c>
      <c r="HA359">
        <v>1.8642</v>
      </c>
      <c r="HB359">
        <v>1.74457</v>
      </c>
      <c r="HC359">
        <v>-0.0193827</v>
      </c>
      <c r="HD359">
        <v>0</v>
      </c>
      <c r="HE359">
        <v>28.3</v>
      </c>
      <c r="HF359">
        <v>999.9</v>
      </c>
      <c r="HG359">
        <v>30.3</v>
      </c>
      <c r="HH359">
        <v>43.9</v>
      </c>
      <c r="HI359">
        <v>30.4305</v>
      </c>
      <c r="HJ359">
        <v>61.3846</v>
      </c>
      <c r="HK359">
        <v>28.5417</v>
      </c>
      <c r="HL359">
        <v>1</v>
      </c>
      <c r="HM359">
        <v>0.356164</v>
      </c>
      <c r="HN359">
        <v>1.4084</v>
      </c>
      <c r="HO359">
        <v>20.2996</v>
      </c>
      <c r="HP359">
        <v>5.211</v>
      </c>
      <c r="HQ359">
        <v>11.98</v>
      </c>
      <c r="HR359">
        <v>4.9631</v>
      </c>
      <c r="HS359">
        <v>3.2742</v>
      </c>
      <c r="HT359">
        <v>9999</v>
      </c>
      <c r="HU359">
        <v>9999</v>
      </c>
      <c r="HV359">
        <v>9999</v>
      </c>
      <c r="HW359">
        <v>59.4</v>
      </c>
      <c r="HX359">
        <v>1.86401</v>
      </c>
      <c r="HY359">
        <v>1.8602</v>
      </c>
      <c r="HZ359">
        <v>1.85858</v>
      </c>
      <c r="IA359">
        <v>1.85989</v>
      </c>
      <c r="IB359">
        <v>1.85989</v>
      </c>
      <c r="IC359">
        <v>1.85852</v>
      </c>
      <c r="ID359">
        <v>1.8576</v>
      </c>
      <c r="IE359">
        <v>1.85242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-1.27</v>
      </c>
      <c r="IT359">
        <v>-0.2406</v>
      </c>
      <c r="IU359">
        <v>-0.7885906718864093</v>
      </c>
      <c r="IV359">
        <v>-0.0007240741224296705</v>
      </c>
      <c r="IW359">
        <v>1.394155135453638E-07</v>
      </c>
      <c r="IX359">
        <v>-7.009397865246837E-11</v>
      </c>
      <c r="IY359">
        <v>-0.2677907096197649</v>
      </c>
      <c r="IZ359">
        <v>-0.01839738240005131</v>
      </c>
      <c r="JA359">
        <v>0.0009886339832832726</v>
      </c>
      <c r="JB359">
        <v>-4.895939666473346E-06</v>
      </c>
      <c r="JC359">
        <v>3</v>
      </c>
      <c r="JD359">
        <v>2018</v>
      </c>
      <c r="JE359">
        <v>1</v>
      </c>
      <c r="JF359">
        <v>26</v>
      </c>
      <c r="JG359">
        <v>15844.3</v>
      </c>
      <c r="JH359">
        <v>15844</v>
      </c>
      <c r="JI359">
        <v>2.00439</v>
      </c>
      <c r="JJ359">
        <v>2.66846</v>
      </c>
      <c r="JK359">
        <v>1.49658</v>
      </c>
      <c r="JL359">
        <v>2.38281</v>
      </c>
      <c r="JM359">
        <v>1.54785</v>
      </c>
      <c r="JN359">
        <v>2.43042</v>
      </c>
      <c r="JO359">
        <v>45.49</v>
      </c>
      <c r="JP359">
        <v>15.3491</v>
      </c>
      <c r="JQ359">
        <v>18</v>
      </c>
      <c r="JR359">
        <v>499.016</v>
      </c>
      <c r="JS359">
        <v>437.423</v>
      </c>
      <c r="JT359">
        <v>26.894</v>
      </c>
      <c r="JU359">
        <v>31.7415</v>
      </c>
      <c r="JV359">
        <v>30</v>
      </c>
      <c r="JW359">
        <v>31.7396</v>
      </c>
      <c r="JX359">
        <v>31.6801</v>
      </c>
      <c r="JY359">
        <v>40.2905</v>
      </c>
      <c r="JZ359">
        <v>61.9818</v>
      </c>
      <c r="KA359">
        <v>0</v>
      </c>
      <c r="KB359">
        <v>26.897</v>
      </c>
      <c r="KC359">
        <v>854.279</v>
      </c>
      <c r="KD359">
        <v>8.40138</v>
      </c>
      <c r="KE359">
        <v>100.154</v>
      </c>
      <c r="KF359">
        <v>99.9374</v>
      </c>
    </row>
    <row r="360" spans="1:292">
      <c r="A360">
        <v>340</v>
      </c>
      <c r="B360">
        <v>1686158714</v>
      </c>
      <c r="C360">
        <v>9463</v>
      </c>
      <c r="D360" t="s">
        <v>1118</v>
      </c>
      <c r="E360" t="s">
        <v>1119</v>
      </c>
      <c r="F360">
        <v>5</v>
      </c>
      <c r="G360" t="s">
        <v>1017</v>
      </c>
      <c r="H360">
        <v>1686158706.160714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847.2723237948389</v>
      </c>
      <c r="AJ360">
        <v>757.965327272727</v>
      </c>
      <c r="AK360">
        <v>3.237734149351618</v>
      </c>
      <c r="AL360">
        <v>66.85819087253802</v>
      </c>
      <c r="AM360">
        <f>(AO360 - AN360 + DX360*1E3/(8.314*(DZ360+273.15)) * AQ360/DW360 * AP360) * DW360/(100*DK360) * 1000/(1000 - AO360)</f>
        <v>0</v>
      </c>
      <c r="AN360">
        <v>8.491863494236735</v>
      </c>
      <c r="AO360">
        <v>22.0704103030303</v>
      </c>
      <c r="AP360">
        <v>9.006668956495405E-06</v>
      </c>
      <c r="AQ360">
        <v>99.88025367778685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6</v>
      </c>
      <c r="DL360">
        <v>0.5</v>
      </c>
      <c r="DM360" t="s">
        <v>430</v>
      </c>
      <c r="DN360">
        <v>2</v>
      </c>
      <c r="DO360" t="b">
        <v>1</v>
      </c>
      <c r="DP360">
        <v>1686158706.160714</v>
      </c>
      <c r="DQ360">
        <v>718.1172857142858</v>
      </c>
      <c r="DR360">
        <v>823.6889285714286</v>
      </c>
      <c r="DS360">
        <v>22.06045714285714</v>
      </c>
      <c r="DT360">
        <v>8.492077142857143</v>
      </c>
      <c r="DU360">
        <v>719.3807142857142</v>
      </c>
      <c r="DV360">
        <v>22.30114285714285</v>
      </c>
      <c r="DW360">
        <v>500.0153571428571</v>
      </c>
      <c r="DX360">
        <v>90.66121428571428</v>
      </c>
      <c r="DY360">
        <v>0.09997453928571429</v>
      </c>
      <c r="DZ360">
        <v>28.91358214285714</v>
      </c>
      <c r="EA360">
        <v>27.97233214285714</v>
      </c>
      <c r="EB360">
        <v>999.9000000000002</v>
      </c>
      <c r="EC360">
        <v>0</v>
      </c>
      <c r="ED360">
        <v>0</v>
      </c>
      <c r="EE360">
        <v>10003.46214285714</v>
      </c>
      <c r="EF360">
        <v>0</v>
      </c>
      <c r="EG360">
        <v>1413.061428571429</v>
      </c>
      <c r="EH360">
        <v>-105.5716428571428</v>
      </c>
      <c r="EI360">
        <v>734.3168928571428</v>
      </c>
      <c r="EJ360">
        <v>830.7436071428571</v>
      </c>
      <c r="EK360">
        <v>13.568375</v>
      </c>
      <c r="EL360">
        <v>823.6889285714286</v>
      </c>
      <c r="EM360">
        <v>8.492077142857143</v>
      </c>
      <c r="EN360">
        <v>2.000027857142857</v>
      </c>
      <c r="EO360">
        <v>0.7699021071428572</v>
      </c>
      <c r="EP360">
        <v>17.44454642857143</v>
      </c>
      <c r="EQ360">
        <v>3.164156785714286</v>
      </c>
      <c r="ER360">
        <v>1999.967857142857</v>
      </c>
      <c r="ES360">
        <v>0.9799941785714286</v>
      </c>
      <c r="ET360">
        <v>0.02000581428571429</v>
      </c>
      <c r="EU360">
        <v>0</v>
      </c>
      <c r="EV360">
        <v>1020.042142857143</v>
      </c>
      <c r="EW360">
        <v>5.00078</v>
      </c>
      <c r="EX360">
        <v>25737.93571428571</v>
      </c>
      <c r="EY360">
        <v>16379.33928571428</v>
      </c>
      <c r="EZ360">
        <v>42.18507142857142</v>
      </c>
      <c r="FA360">
        <v>44.07332142857141</v>
      </c>
      <c r="FB360">
        <v>42.71414285714285</v>
      </c>
      <c r="FC360">
        <v>43.26978571428571</v>
      </c>
      <c r="FD360">
        <v>43.16710714285713</v>
      </c>
      <c r="FE360">
        <v>1955.057857142857</v>
      </c>
      <c r="FF360">
        <v>39.91</v>
      </c>
      <c r="FG360">
        <v>0</v>
      </c>
      <c r="FH360">
        <v>1686158707.3</v>
      </c>
      <c r="FI360">
        <v>0</v>
      </c>
      <c r="FJ360">
        <v>1019.981923076923</v>
      </c>
      <c r="FK360">
        <v>-16.20820513858991</v>
      </c>
      <c r="FL360">
        <v>-3801.295730255898</v>
      </c>
      <c r="FM360">
        <v>25720.88076923077</v>
      </c>
      <c r="FN360">
        <v>15</v>
      </c>
      <c r="FO360">
        <v>0</v>
      </c>
      <c r="FP360" t="s">
        <v>431</v>
      </c>
      <c r="FQ360">
        <v>1685208052.5</v>
      </c>
      <c r="FR360">
        <v>1685208070</v>
      </c>
      <c r="FS360">
        <v>0</v>
      </c>
      <c r="FT360">
        <v>0.013</v>
      </c>
      <c r="FU360">
        <v>-0.005</v>
      </c>
      <c r="FV360">
        <v>-0.464</v>
      </c>
      <c r="FW360">
        <v>-0.401</v>
      </c>
      <c r="FX360">
        <v>420</v>
      </c>
      <c r="FY360">
        <v>0</v>
      </c>
      <c r="FZ360">
        <v>0.03</v>
      </c>
      <c r="GA360">
        <v>0.02</v>
      </c>
      <c r="GB360">
        <v>-105.2109268292683</v>
      </c>
      <c r="GC360">
        <v>-9.432188153310371</v>
      </c>
      <c r="GD360">
        <v>0.9583079191036542</v>
      </c>
      <c r="GE360">
        <v>0</v>
      </c>
      <c r="GF360">
        <v>13.56267317073171</v>
      </c>
      <c r="GG360">
        <v>0.1240139372822112</v>
      </c>
      <c r="GH360">
        <v>0.01235112366548568</v>
      </c>
      <c r="GI360">
        <v>1</v>
      </c>
      <c r="GJ360">
        <v>1</v>
      </c>
      <c r="GK360">
        <v>2</v>
      </c>
      <c r="GL360" t="s">
        <v>439</v>
      </c>
      <c r="GM360">
        <v>3.09939</v>
      </c>
      <c r="GN360">
        <v>2.75798</v>
      </c>
      <c r="GO360">
        <v>0.131792</v>
      </c>
      <c r="GP360">
        <v>0.143818</v>
      </c>
      <c r="GQ360">
        <v>0.102919</v>
      </c>
      <c r="GR360">
        <v>0.0504284</v>
      </c>
      <c r="GS360">
        <v>22275.7</v>
      </c>
      <c r="GT360">
        <v>21620.9</v>
      </c>
      <c r="GU360">
        <v>26212.4</v>
      </c>
      <c r="GV360">
        <v>25603.9</v>
      </c>
      <c r="GW360">
        <v>37732.1</v>
      </c>
      <c r="GX360">
        <v>36891.8</v>
      </c>
      <c r="GY360">
        <v>45827.2</v>
      </c>
      <c r="GZ360">
        <v>42029.1</v>
      </c>
      <c r="HA360">
        <v>1.86413</v>
      </c>
      <c r="HB360">
        <v>1.745</v>
      </c>
      <c r="HC360">
        <v>-0.01885</v>
      </c>
      <c r="HD360">
        <v>0</v>
      </c>
      <c r="HE360">
        <v>28.3054</v>
      </c>
      <c r="HF360">
        <v>999.9</v>
      </c>
      <c r="HG360">
        <v>30.3</v>
      </c>
      <c r="HH360">
        <v>43.9</v>
      </c>
      <c r="HI360">
        <v>30.4318</v>
      </c>
      <c r="HJ360">
        <v>61.4246</v>
      </c>
      <c r="HK360">
        <v>28.5457</v>
      </c>
      <c r="HL360">
        <v>1</v>
      </c>
      <c r="HM360">
        <v>0.356174</v>
      </c>
      <c r="HN360">
        <v>1.4539</v>
      </c>
      <c r="HO360">
        <v>20.2991</v>
      </c>
      <c r="HP360">
        <v>5.2104</v>
      </c>
      <c r="HQ360">
        <v>11.98</v>
      </c>
      <c r="HR360">
        <v>4.96295</v>
      </c>
      <c r="HS360">
        <v>3.27408</v>
      </c>
      <c r="HT360">
        <v>9999</v>
      </c>
      <c r="HU360">
        <v>9999</v>
      </c>
      <c r="HV360">
        <v>9999</v>
      </c>
      <c r="HW360">
        <v>59.4</v>
      </c>
      <c r="HX360">
        <v>1.86401</v>
      </c>
      <c r="HY360">
        <v>1.8602</v>
      </c>
      <c r="HZ360">
        <v>1.85857</v>
      </c>
      <c r="IA360">
        <v>1.85989</v>
      </c>
      <c r="IB360">
        <v>1.85989</v>
      </c>
      <c r="IC360">
        <v>1.85852</v>
      </c>
      <c r="ID360">
        <v>1.85759</v>
      </c>
      <c r="IE360">
        <v>1.85242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-1.279</v>
      </c>
      <c r="IT360">
        <v>-0.2405</v>
      </c>
      <c r="IU360">
        <v>-0.7885906718864093</v>
      </c>
      <c r="IV360">
        <v>-0.0007240741224296705</v>
      </c>
      <c r="IW360">
        <v>1.394155135453638E-07</v>
      </c>
      <c r="IX360">
        <v>-7.009397865246837E-11</v>
      </c>
      <c r="IY360">
        <v>-0.2677907096197649</v>
      </c>
      <c r="IZ360">
        <v>-0.01839738240005131</v>
      </c>
      <c r="JA360">
        <v>0.0009886339832832726</v>
      </c>
      <c r="JB360">
        <v>-4.895939666473346E-06</v>
      </c>
      <c r="JC360">
        <v>3</v>
      </c>
      <c r="JD360">
        <v>2018</v>
      </c>
      <c r="JE360">
        <v>1</v>
      </c>
      <c r="JF360">
        <v>26</v>
      </c>
      <c r="JG360">
        <v>15844.4</v>
      </c>
      <c r="JH360">
        <v>15844.1</v>
      </c>
      <c r="JI360">
        <v>2.03247</v>
      </c>
      <c r="JJ360">
        <v>2.66479</v>
      </c>
      <c r="JK360">
        <v>1.49658</v>
      </c>
      <c r="JL360">
        <v>2.38281</v>
      </c>
      <c r="JM360">
        <v>1.54785</v>
      </c>
      <c r="JN360">
        <v>2.4292</v>
      </c>
      <c r="JO360">
        <v>45.49</v>
      </c>
      <c r="JP360">
        <v>15.3404</v>
      </c>
      <c r="JQ360">
        <v>18</v>
      </c>
      <c r="JR360">
        <v>498.968</v>
      </c>
      <c r="JS360">
        <v>437.683</v>
      </c>
      <c r="JT360">
        <v>26.9121</v>
      </c>
      <c r="JU360">
        <v>31.7407</v>
      </c>
      <c r="JV360">
        <v>30</v>
      </c>
      <c r="JW360">
        <v>31.7394</v>
      </c>
      <c r="JX360">
        <v>31.6801</v>
      </c>
      <c r="JY360">
        <v>40.9197</v>
      </c>
      <c r="JZ360">
        <v>62.2797</v>
      </c>
      <c r="KA360">
        <v>0</v>
      </c>
      <c r="KB360">
        <v>26.9095</v>
      </c>
      <c r="KC360">
        <v>874.33</v>
      </c>
      <c r="KD360">
        <v>8.38137</v>
      </c>
      <c r="KE360">
        <v>100.154</v>
      </c>
      <c r="KF360">
        <v>99.9379</v>
      </c>
    </row>
    <row r="361" spans="1:292">
      <c r="A361">
        <v>341</v>
      </c>
      <c r="B361">
        <v>1686158719</v>
      </c>
      <c r="C361">
        <v>9468</v>
      </c>
      <c r="D361" t="s">
        <v>1120</v>
      </c>
      <c r="E361" t="s">
        <v>1121</v>
      </c>
      <c r="F361">
        <v>5</v>
      </c>
      <c r="G361" t="s">
        <v>1017</v>
      </c>
      <c r="H361">
        <v>1686158711.462963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864.2329125043361</v>
      </c>
      <c r="AJ361">
        <v>774.3051090909089</v>
      </c>
      <c r="AK361">
        <v>3.268390390803892</v>
      </c>
      <c r="AL361">
        <v>66.85819087253802</v>
      </c>
      <c r="AM361">
        <f>(AO361 - AN361 + DX361*1E3/(8.314*(DZ361+273.15)) * AQ361/DW361 * AP361) * DW361/(100*DK361) * 1000/(1000 - AO361)</f>
        <v>0</v>
      </c>
      <c r="AN361">
        <v>8.484214656029927</v>
      </c>
      <c r="AO361">
        <v>22.07970484848484</v>
      </c>
      <c r="AP361">
        <v>6.328882608434094E-05</v>
      </c>
      <c r="AQ361">
        <v>99.88025367778685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6</v>
      </c>
      <c r="DL361">
        <v>0.5</v>
      </c>
      <c r="DM361" t="s">
        <v>430</v>
      </c>
      <c r="DN361">
        <v>2</v>
      </c>
      <c r="DO361" t="b">
        <v>1</v>
      </c>
      <c r="DP361">
        <v>1686158711.462963</v>
      </c>
      <c r="DQ361">
        <v>734.8181481481483</v>
      </c>
      <c r="DR361">
        <v>841.4034814814813</v>
      </c>
      <c r="DS361">
        <v>22.0700037037037</v>
      </c>
      <c r="DT361">
        <v>8.487566666666666</v>
      </c>
      <c r="DU361">
        <v>736.0921481481483</v>
      </c>
      <c r="DV361">
        <v>22.31051851851852</v>
      </c>
      <c r="DW361">
        <v>500.0152592592592</v>
      </c>
      <c r="DX361">
        <v>90.66104074074075</v>
      </c>
      <c r="DY361">
        <v>0.1000173222222222</v>
      </c>
      <c r="DZ361">
        <v>28.93404074074074</v>
      </c>
      <c r="EA361">
        <v>27.98737777777778</v>
      </c>
      <c r="EB361">
        <v>999.9000000000001</v>
      </c>
      <c r="EC361">
        <v>0</v>
      </c>
      <c r="ED361">
        <v>0</v>
      </c>
      <c r="EE361">
        <v>10000.58222222222</v>
      </c>
      <c r="EF361">
        <v>0</v>
      </c>
      <c r="EG361">
        <v>1334.864814814815</v>
      </c>
      <c r="EH361">
        <v>-106.5853333333333</v>
      </c>
      <c r="EI361">
        <v>751.4018518518519</v>
      </c>
      <c r="EJ361">
        <v>848.606</v>
      </c>
      <c r="EK361">
        <v>13.58242592592593</v>
      </c>
      <c r="EL361">
        <v>841.4034814814813</v>
      </c>
      <c r="EM361">
        <v>8.487566666666666</v>
      </c>
      <c r="EN361">
        <v>2.000890000000001</v>
      </c>
      <c r="EO361">
        <v>0.7694917777777777</v>
      </c>
      <c r="EP361">
        <v>17.45137777777778</v>
      </c>
      <c r="EQ361">
        <v>3.156614444444444</v>
      </c>
      <c r="ER361">
        <v>1999.99</v>
      </c>
      <c r="ES361">
        <v>0.9799947777777779</v>
      </c>
      <c r="ET361">
        <v>0.02000521481481482</v>
      </c>
      <c r="EU361">
        <v>0</v>
      </c>
      <c r="EV361">
        <v>1018.641851851852</v>
      </c>
      <c r="EW361">
        <v>5.00078</v>
      </c>
      <c r="EX361">
        <v>25473.09999999999</v>
      </c>
      <c r="EY361">
        <v>16379.53333333333</v>
      </c>
      <c r="EZ361">
        <v>42.19659259259259</v>
      </c>
      <c r="FA361">
        <v>44.05974074074071</v>
      </c>
      <c r="FB361">
        <v>42.77988888888888</v>
      </c>
      <c r="FC361">
        <v>43.26133333333333</v>
      </c>
      <c r="FD361">
        <v>43.22877777777776</v>
      </c>
      <c r="FE361">
        <v>1955.08</v>
      </c>
      <c r="FF361">
        <v>39.91</v>
      </c>
      <c r="FG361">
        <v>0</v>
      </c>
      <c r="FH361">
        <v>1686158712.1</v>
      </c>
      <c r="FI361">
        <v>0</v>
      </c>
      <c r="FJ361">
        <v>1018.663461538462</v>
      </c>
      <c r="FK361">
        <v>-17.00341881278392</v>
      </c>
      <c r="FL361">
        <v>-1304.878633936903</v>
      </c>
      <c r="FM361">
        <v>25482.48076923077</v>
      </c>
      <c r="FN361">
        <v>15</v>
      </c>
      <c r="FO361">
        <v>0</v>
      </c>
      <c r="FP361" t="s">
        <v>431</v>
      </c>
      <c r="FQ361">
        <v>1685208052.5</v>
      </c>
      <c r="FR361">
        <v>1685208070</v>
      </c>
      <c r="FS361">
        <v>0</v>
      </c>
      <c r="FT361">
        <v>0.013</v>
      </c>
      <c r="FU361">
        <v>-0.005</v>
      </c>
      <c r="FV361">
        <v>-0.464</v>
      </c>
      <c r="FW361">
        <v>-0.401</v>
      </c>
      <c r="FX361">
        <v>420</v>
      </c>
      <c r="FY361">
        <v>0</v>
      </c>
      <c r="FZ361">
        <v>0.03</v>
      </c>
      <c r="GA361">
        <v>0.02</v>
      </c>
      <c r="GB361">
        <v>-105.96065</v>
      </c>
      <c r="GC361">
        <v>-11.46056285178238</v>
      </c>
      <c r="GD361">
        <v>1.103526586675646</v>
      </c>
      <c r="GE361">
        <v>0</v>
      </c>
      <c r="GF361">
        <v>13.5739125</v>
      </c>
      <c r="GG361">
        <v>0.1441001876172127</v>
      </c>
      <c r="GH361">
        <v>0.01482536993636242</v>
      </c>
      <c r="GI361">
        <v>1</v>
      </c>
      <c r="GJ361">
        <v>1</v>
      </c>
      <c r="GK361">
        <v>2</v>
      </c>
      <c r="GL361" t="s">
        <v>439</v>
      </c>
      <c r="GM361">
        <v>3.09949</v>
      </c>
      <c r="GN361">
        <v>2.75793</v>
      </c>
      <c r="GO361">
        <v>0.133692</v>
      </c>
      <c r="GP361">
        <v>0.145688</v>
      </c>
      <c r="GQ361">
        <v>0.102944</v>
      </c>
      <c r="GR361">
        <v>0.0502381</v>
      </c>
      <c r="GS361">
        <v>22227</v>
      </c>
      <c r="GT361">
        <v>21573.6</v>
      </c>
      <c r="GU361">
        <v>26212.5</v>
      </c>
      <c r="GV361">
        <v>25603.8</v>
      </c>
      <c r="GW361">
        <v>37731.3</v>
      </c>
      <c r="GX361">
        <v>36899.2</v>
      </c>
      <c r="GY361">
        <v>45827.2</v>
      </c>
      <c r="GZ361">
        <v>42028.8</v>
      </c>
      <c r="HA361">
        <v>1.86402</v>
      </c>
      <c r="HB361">
        <v>1.74495</v>
      </c>
      <c r="HC361">
        <v>-0.0182912</v>
      </c>
      <c r="HD361">
        <v>0</v>
      </c>
      <c r="HE361">
        <v>28.3107</v>
      </c>
      <c r="HF361">
        <v>999.9</v>
      </c>
      <c r="HG361">
        <v>30.3</v>
      </c>
      <c r="HH361">
        <v>43.9</v>
      </c>
      <c r="HI361">
        <v>30.4308</v>
      </c>
      <c r="HJ361">
        <v>61.4646</v>
      </c>
      <c r="HK361">
        <v>28.3934</v>
      </c>
      <c r="HL361">
        <v>1</v>
      </c>
      <c r="HM361">
        <v>0.356199</v>
      </c>
      <c r="HN361">
        <v>1.50175</v>
      </c>
      <c r="HO361">
        <v>20.2984</v>
      </c>
      <c r="HP361">
        <v>5.2086</v>
      </c>
      <c r="HQ361">
        <v>11.98</v>
      </c>
      <c r="HR361">
        <v>4.96275</v>
      </c>
      <c r="HS361">
        <v>3.27373</v>
      </c>
      <c r="HT361">
        <v>9999</v>
      </c>
      <c r="HU361">
        <v>9999</v>
      </c>
      <c r="HV361">
        <v>9999</v>
      </c>
      <c r="HW361">
        <v>59.4</v>
      </c>
      <c r="HX361">
        <v>1.86401</v>
      </c>
      <c r="HY361">
        <v>1.8602</v>
      </c>
      <c r="HZ361">
        <v>1.85858</v>
      </c>
      <c r="IA361">
        <v>1.85989</v>
      </c>
      <c r="IB361">
        <v>1.85989</v>
      </c>
      <c r="IC361">
        <v>1.85852</v>
      </c>
      <c r="ID361">
        <v>1.8576</v>
      </c>
      <c r="IE361">
        <v>1.85242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-1.289</v>
      </c>
      <c r="IT361">
        <v>-0.2403</v>
      </c>
      <c r="IU361">
        <v>-0.7885906718864093</v>
      </c>
      <c r="IV361">
        <v>-0.0007240741224296705</v>
      </c>
      <c r="IW361">
        <v>1.394155135453638E-07</v>
      </c>
      <c r="IX361">
        <v>-7.009397865246837E-11</v>
      </c>
      <c r="IY361">
        <v>-0.2677907096197649</v>
      </c>
      <c r="IZ361">
        <v>-0.01839738240005131</v>
      </c>
      <c r="JA361">
        <v>0.0009886339832832726</v>
      </c>
      <c r="JB361">
        <v>-4.895939666473346E-06</v>
      </c>
      <c r="JC361">
        <v>3</v>
      </c>
      <c r="JD361">
        <v>2018</v>
      </c>
      <c r="JE361">
        <v>1</v>
      </c>
      <c r="JF361">
        <v>26</v>
      </c>
      <c r="JG361">
        <v>15844.4</v>
      </c>
      <c r="JH361">
        <v>15844.1</v>
      </c>
      <c r="JI361">
        <v>2.06787</v>
      </c>
      <c r="JJ361">
        <v>2.67578</v>
      </c>
      <c r="JK361">
        <v>1.49658</v>
      </c>
      <c r="JL361">
        <v>2.38281</v>
      </c>
      <c r="JM361">
        <v>1.54907</v>
      </c>
      <c r="JN361">
        <v>2.4231</v>
      </c>
      <c r="JO361">
        <v>45.49</v>
      </c>
      <c r="JP361">
        <v>15.3404</v>
      </c>
      <c r="JQ361">
        <v>18</v>
      </c>
      <c r="JR361">
        <v>498.907</v>
      </c>
      <c r="JS361">
        <v>437.653</v>
      </c>
      <c r="JT361">
        <v>26.9201</v>
      </c>
      <c r="JU361">
        <v>31.7383</v>
      </c>
      <c r="JV361">
        <v>30</v>
      </c>
      <c r="JW361">
        <v>31.7394</v>
      </c>
      <c r="JX361">
        <v>31.6801</v>
      </c>
      <c r="JY361">
        <v>41.5404</v>
      </c>
      <c r="JZ361">
        <v>62.2797</v>
      </c>
      <c r="KA361">
        <v>0</v>
      </c>
      <c r="KB361">
        <v>26.9101</v>
      </c>
      <c r="KC361">
        <v>888.091</v>
      </c>
      <c r="KD361">
        <v>8.415369999999999</v>
      </c>
      <c r="KE361">
        <v>100.154</v>
      </c>
      <c r="KF361">
        <v>99.93729999999999</v>
      </c>
    </row>
    <row r="362" spans="1:292">
      <c r="A362">
        <v>342</v>
      </c>
      <c r="B362">
        <v>1686158724</v>
      </c>
      <c r="C362">
        <v>9473</v>
      </c>
      <c r="D362" t="s">
        <v>1122</v>
      </c>
      <c r="E362" t="s">
        <v>1123</v>
      </c>
      <c r="F362">
        <v>5</v>
      </c>
      <c r="G362" t="s">
        <v>1017</v>
      </c>
      <c r="H362">
        <v>1686158716.481482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881.309358816388</v>
      </c>
      <c r="AJ362">
        <v>790.8642303030301</v>
      </c>
      <c r="AK362">
        <v>3.31603955564917</v>
      </c>
      <c r="AL362">
        <v>66.85819087253802</v>
      </c>
      <c r="AM362">
        <f>(AO362 - AN362 + DX362*1E3/(8.314*(DZ362+273.15)) * AQ362/DW362 * AP362) * DW362/(100*DK362) * 1000/(1000 - AO362)</f>
        <v>0</v>
      </c>
      <c r="AN362">
        <v>8.434063827648291</v>
      </c>
      <c r="AO362">
        <v>22.06416848484848</v>
      </c>
      <c r="AP362">
        <v>-6.13745377601741E-05</v>
      </c>
      <c r="AQ362">
        <v>99.88025367778685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6</v>
      </c>
      <c r="DL362">
        <v>0.5</v>
      </c>
      <c r="DM362" t="s">
        <v>430</v>
      </c>
      <c r="DN362">
        <v>2</v>
      </c>
      <c r="DO362" t="b">
        <v>1</v>
      </c>
      <c r="DP362">
        <v>1686158716.481482</v>
      </c>
      <c r="DQ362">
        <v>750.8216296296297</v>
      </c>
      <c r="DR362">
        <v>858.307</v>
      </c>
      <c r="DS362">
        <v>22.07191851851852</v>
      </c>
      <c r="DT362">
        <v>8.468617777777778</v>
      </c>
      <c r="DU362">
        <v>752.1057407407408</v>
      </c>
      <c r="DV362">
        <v>22.31239259259259</v>
      </c>
      <c r="DW362">
        <v>500.0104814814814</v>
      </c>
      <c r="DX362">
        <v>90.66084444444446</v>
      </c>
      <c r="DY362">
        <v>0.100002262962963</v>
      </c>
      <c r="DZ362">
        <v>28.95281481481482</v>
      </c>
      <c r="EA362">
        <v>28.00274444444444</v>
      </c>
      <c r="EB362">
        <v>999.9000000000001</v>
      </c>
      <c r="EC362">
        <v>0</v>
      </c>
      <c r="ED362">
        <v>0</v>
      </c>
      <c r="EE362">
        <v>9997.108888888886</v>
      </c>
      <c r="EF362">
        <v>0</v>
      </c>
      <c r="EG362">
        <v>1294.885185185185</v>
      </c>
      <c r="EH362">
        <v>-107.4853703703703</v>
      </c>
      <c r="EI362">
        <v>767.7678518518519</v>
      </c>
      <c r="EJ362">
        <v>865.6375185185184</v>
      </c>
      <c r="EK362">
        <v>13.60329259259259</v>
      </c>
      <c r="EL362">
        <v>858.307</v>
      </c>
      <c r="EM362">
        <v>8.468617777777778</v>
      </c>
      <c r="EN362">
        <v>2.001058888888888</v>
      </c>
      <c r="EO362">
        <v>0.767772148148148</v>
      </c>
      <c r="EP362">
        <v>17.45272222222222</v>
      </c>
      <c r="EQ362">
        <v>3.124955185185184</v>
      </c>
      <c r="ER362">
        <v>1999.987777777778</v>
      </c>
      <c r="ES362">
        <v>0.9799950000000001</v>
      </c>
      <c r="ET362">
        <v>0.02000499259259259</v>
      </c>
      <c r="EU362">
        <v>0</v>
      </c>
      <c r="EV362">
        <v>1017.228518518519</v>
      </c>
      <c r="EW362">
        <v>5.00078</v>
      </c>
      <c r="EX362">
        <v>25374.55925925926</v>
      </c>
      <c r="EY362">
        <v>16379.51851851852</v>
      </c>
      <c r="EZ362">
        <v>42.20359259259259</v>
      </c>
      <c r="FA362">
        <v>44.0551111111111</v>
      </c>
      <c r="FB362">
        <v>42.76133333333333</v>
      </c>
      <c r="FC362">
        <v>43.24285185185186</v>
      </c>
      <c r="FD362">
        <v>43.25196296296296</v>
      </c>
      <c r="FE362">
        <v>1955.077777777778</v>
      </c>
      <c r="FF362">
        <v>39.91</v>
      </c>
      <c r="FG362">
        <v>0</v>
      </c>
      <c r="FH362">
        <v>1686158717.5</v>
      </c>
      <c r="FI362">
        <v>0</v>
      </c>
      <c r="FJ362">
        <v>1017.0616</v>
      </c>
      <c r="FK362">
        <v>-17.25076922096071</v>
      </c>
      <c r="FL362">
        <v>-1137.4230745708</v>
      </c>
      <c r="FM362">
        <v>25369.196</v>
      </c>
      <c r="FN362">
        <v>15</v>
      </c>
      <c r="FO362">
        <v>0</v>
      </c>
      <c r="FP362" t="s">
        <v>431</v>
      </c>
      <c r="FQ362">
        <v>1685208052.5</v>
      </c>
      <c r="FR362">
        <v>1685208070</v>
      </c>
      <c r="FS362">
        <v>0</v>
      </c>
      <c r="FT362">
        <v>0.013</v>
      </c>
      <c r="FU362">
        <v>-0.005</v>
      </c>
      <c r="FV362">
        <v>-0.464</v>
      </c>
      <c r="FW362">
        <v>-0.401</v>
      </c>
      <c r="FX362">
        <v>420</v>
      </c>
      <c r="FY362">
        <v>0</v>
      </c>
      <c r="FZ362">
        <v>0.03</v>
      </c>
      <c r="GA362">
        <v>0.02</v>
      </c>
      <c r="GB362">
        <v>-106.9435853658537</v>
      </c>
      <c r="GC362">
        <v>-10.82305923344929</v>
      </c>
      <c r="GD362">
        <v>1.067516355632053</v>
      </c>
      <c r="GE362">
        <v>0</v>
      </c>
      <c r="GF362">
        <v>13.59355121951219</v>
      </c>
      <c r="GG362">
        <v>0.2400773519163606</v>
      </c>
      <c r="GH362">
        <v>0.02541917964126194</v>
      </c>
      <c r="GI362">
        <v>1</v>
      </c>
      <c r="GJ362">
        <v>1</v>
      </c>
      <c r="GK362">
        <v>2</v>
      </c>
      <c r="GL362" t="s">
        <v>439</v>
      </c>
      <c r="GM362">
        <v>3.09949</v>
      </c>
      <c r="GN362">
        <v>2.75806</v>
      </c>
      <c r="GO362">
        <v>0.135601</v>
      </c>
      <c r="GP362">
        <v>0.147558</v>
      </c>
      <c r="GQ362">
        <v>0.102895</v>
      </c>
      <c r="GR362">
        <v>0.050152</v>
      </c>
      <c r="GS362">
        <v>22177.8</v>
      </c>
      <c r="GT362">
        <v>21526.5</v>
      </c>
      <c r="GU362">
        <v>26212.2</v>
      </c>
      <c r="GV362">
        <v>25604</v>
      </c>
      <c r="GW362">
        <v>37733.1</v>
      </c>
      <c r="GX362">
        <v>36903</v>
      </c>
      <c r="GY362">
        <v>45826.7</v>
      </c>
      <c r="GZ362">
        <v>42029</v>
      </c>
      <c r="HA362">
        <v>1.86435</v>
      </c>
      <c r="HB362">
        <v>1.74483</v>
      </c>
      <c r="HC362">
        <v>-0.0182614</v>
      </c>
      <c r="HD362">
        <v>0</v>
      </c>
      <c r="HE362">
        <v>28.3163</v>
      </c>
      <c r="HF362">
        <v>999.9</v>
      </c>
      <c r="HG362">
        <v>30.3</v>
      </c>
      <c r="HH362">
        <v>43.9</v>
      </c>
      <c r="HI362">
        <v>30.4265</v>
      </c>
      <c r="HJ362">
        <v>61.5946</v>
      </c>
      <c r="HK362">
        <v>28.5897</v>
      </c>
      <c r="HL362">
        <v>1</v>
      </c>
      <c r="HM362">
        <v>0.357099</v>
      </c>
      <c r="HN362">
        <v>2.56504</v>
      </c>
      <c r="HO362">
        <v>20.2813</v>
      </c>
      <c r="HP362">
        <v>5.21205</v>
      </c>
      <c r="HQ362">
        <v>11.98</v>
      </c>
      <c r="HR362">
        <v>4.9635</v>
      </c>
      <c r="HS362">
        <v>3.27413</v>
      </c>
      <c r="HT362">
        <v>9999</v>
      </c>
      <c r="HU362">
        <v>9999</v>
      </c>
      <c r="HV362">
        <v>9999</v>
      </c>
      <c r="HW362">
        <v>59.4</v>
      </c>
      <c r="HX362">
        <v>1.86401</v>
      </c>
      <c r="HY362">
        <v>1.8602</v>
      </c>
      <c r="HZ362">
        <v>1.85855</v>
      </c>
      <c r="IA362">
        <v>1.85989</v>
      </c>
      <c r="IB362">
        <v>1.85989</v>
      </c>
      <c r="IC362">
        <v>1.85852</v>
      </c>
      <c r="ID362">
        <v>1.85759</v>
      </c>
      <c r="IE362">
        <v>1.85242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-1.3</v>
      </c>
      <c r="IT362">
        <v>-0.2407</v>
      </c>
      <c r="IU362">
        <v>-0.7885906718864093</v>
      </c>
      <c r="IV362">
        <v>-0.0007240741224296705</v>
      </c>
      <c r="IW362">
        <v>1.394155135453638E-07</v>
      </c>
      <c r="IX362">
        <v>-7.009397865246837E-11</v>
      </c>
      <c r="IY362">
        <v>-0.2677907096197649</v>
      </c>
      <c r="IZ362">
        <v>-0.01839738240005131</v>
      </c>
      <c r="JA362">
        <v>0.0009886339832832726</v>
      </c>
      <c r="JB362">
        <v>-4.895939666473346E-06</v>
      </c>
      <c r="JC362">
        <v>3</v>
      </c>
      <c r="JD362">
        <v>2018</v>
      </c>
      <c r="JE362">
        <v>1</v>
      </c>
      <c r="JF362">
        <v>26</v>
      </c>
      <c r="JG362">
        <v>15844.5</v>
      </c>
      <c r="JH362">
        <v>15844.2</v>
      </c>
      <c r="JI362">
        <v>2.09717</v>
      </c>
      <c r="JJ362">
        <v>2.66235</v>
      </c>
      <c r="JK362">
        <v>1.49658</v>
      </c>
      <c r="JL362">
        <v>2.38281</v>
      </c>
      <c r="JM362">
        <v>1.54785</v>
      </c>
      <c r="JN362">
        <v>2.46216</v>
      </c>
      <c r="JO362">
        <v>45.49</v>
      </c>
      <c r="JP362">
        <v>15.3228</v>
      </c>
      <c r="JQ362">
        <v>18</v>
      </c>
      <c r="JR362">
        <v>499.11</v>
      </c>
      <c r="JS362">
        <v>437.585</v>
      </c>
      <c r="JT362">
        <v>26.8864</v>
      </c>
      <c r="JU362">
        <v>31.7379</v>
      </c>
      <c r="JV362">
        <v>30.0009</v>
      </c>
      <c r="JW362">
        <v>31.7402</v>
      </c>
      <c r="JX362">
        <v>31.6815</v>
      </c>
      <c r="JY362">
        <v>42.2127</v>
      </c>
      <c r="JZ362">
        <v>62.2797</v>
      </c>
      <c r="KA362">
        <v>0</v>
      </c>
      <c r="KB362">
        <v>26.4801</v>
      </c>
      <c r="KC362">
        <v>908.139</v>
      </c>
      <c r="KD362">
        <v>8.424149999999999</v>
      </c>
      <c r="KE362">
        <v>100.153</v>
      </c>
      <c r="KF362">
        <v>99.9379</v>
      </c>
    </row>
    <row r="363" spans="1:292">
      <c r="A363">
        <v>343</v>
      </c>
      <c r="B363">
        <v>1686158729</v>
      </c>
      <c r="C363">
        <v>9478</v>
      </c>
      <c r="D363" t="s">
        <v>1124</v>
      </c>
      <c r="E363" t="s">
        <v>1125</v>
      </c>
      <c r="F363">
        <v>5</v>
      </c>
      <c r="G363" t="s">
        <v>1017</v>
      </c>
      <c r="H363">
        <v>1686158721.5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898.2265981253939</v>
      </c>
      <c r="AJ363">
        <v>807.5547939393938</v>
      </c>
      <c r="AK363">
        <v>3.349920836120428</v>
      </c>
      <c r="AL363">
        <v>66.85819087253802</v>
      </c>
      <c r="AM363">
        <f>(AO363 - AN363 + DX363*1E3/(8.314*(DZ363+273.15)) * AQ363/DW363 * AP363) * DW363/(100*DK363) * 1000/(1000 - AO363)</f>
        <v>0</v>
      </c>
      <c r="AN363">
        <v>8.430821625755131</v>
      </c>
      <c r="AO363">
        <v>22.05843030303029</v>
      </c>
      <c r="AP363">
        <v>-1.300692477815107E-05</v>
      </c>
      <c r="AQ363">
        <v>99.88025367778685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6</v>
      </c>
      <c r="DL363">
        <v>0.5</v>
      </c>
      <c r="DM363" t="s">
        <v>430</v>
      </c>
      <c r="DN363">
        <v>2</v>
      </c>
      <c r="DO363" t="b">
        <v>1</v>
      </c>
      <c r="DP363">
        <v>1686158721.5</v>
      </c>
      <c r="DQ363">
        <v>766.9775555555556</v>
      </c>
      <c r="DR363">
        <v>875.2382222222222</v>
      </c>
      <c r="DS363">
        <v>22.06864074074074</v>
      </c>
      <c r="DT363">
        <v>8.448227777777776</v>
      </c>
      <c r="DU363">
        <v>768.271962962963</v>
      </c>
      <c r="DV363">
        <v>22.30917777777778</v>
      </c>
      <c r="DW363">
        <v>499.9970740740741</v>
      </c>
      <c r="DX363">
        <v>90.66074074074076</v>
      </c>
      <c r="DY363">
        <v>0.09997612962962962</v>
      </c>
      <c r="DZ363">
        <v>28.96993703703704</v>
      </c>
      <c r="EA363">
        <v>28.01488518518519</v>
      </c>
      <c r="EB363">
        <v>999.9000000000001</v>
      </c>
      <c r="EC363">
        <v>0</v>
      </c>
      <c r="ED363">
        <v>0</v>
      </c>
      <c r="EE363">
        <v>9998.241481481482</v>
      </c>
      <c r="EF363">
        <v>0</v>
      </c>
      <c r="EG363">
        <v>1277.400740740741</v>
      </c>
      <c r="EH363">
        <v>-108.2606666666667</v>
      </c>
      <c r="EI363">
        <v>784.2856296296297</v>
      </c>
      <c r="EJ363">
        <v>882.6952962962962</v>
      </c>
      <c r="EK363">
        <v>13.6204037037037</v>
      </c>
      <c r="EL363">
        <v>875.2382222222222</v>
      </c>
      <c r="EM363">
        <v>8.448227777777776</v>
      </c>
      <c r="EN363">
        <v>2.000759629629629</v>
      </c>
      <c r="EO363">
        <v>0.7659227037037035</v>
      </c>
      <c r="EP363">
        <v>17.45035185185185</v>
      </c>
      <c r="EQ363">
        <v>3.090895555555556</v>
      </c>
      <c r="ER363">
        <v>1999.994074074074</v>
      </c>
      <c r="ES363">
        <v>0.9799953333333333</v>
      </c>
      <c r="ET363">
        <v>0.02000465925925926</v>
      </c>
      <c r="EU363">
        <v>0</v>
      </c>
      <c r="EV363">
        <v>1015.772592592592</v>
      </c>
      <c r="EW363">
        <v>5.00078</v>
      </c>
      <c r="EX363">
        <v>25288.28148148148</v>
      </c>
      <c r="EY363">
        <v>16379.56666666667</v>
      </c>
      <c r="EZ363">
        <v>42.18274074074073</v>
      </c>
      <c r="FA363">
        <v>44.05051851851851</v>
      </c>
      <c r="FB363">
        <v>42.63859259259258</v>
      </c>
      <c r="FC363">
        <v>43.23818518518519</v>
      </c>
      <c r="FD363">
        <v>43.27518518518518</v>
      </c>
      <c r="FE363">
        <v>1955.084074074074</v>
      </c>
      <c r="FF363">
        <v>39.91</v>
      </c>
      <c r="FG363">
        <v>0</v>
      </c>
      <c r="FH363">
        <v>1686158722.3</v>
      </c>
      <c r="FI363">
        <v>0</v>
      </c>
      <c r="FJ363">
        <v>1015.6928</v>
      </c>
      <c r="FK363">
        <v>-17.45923079997511</v>
      </c>
      <c r="FL363">
        <v>-1076.900001437512</v>
      </c>
      <c r="FM363">
        <v>25283.192</v>
      </c>
      <c r="FN363">
        <v>15</v>
      </c>
      <c r="FO363">
        <v>0</v>
      </c>
      <c r="FP363" t="s">
        <v>431</v>
      </c>
      <c r="FQ363">
        <v>1685208052.5</v>
      </c>
      <c r="FR363">
        <v>1685208070</v>
      </c>
      <c r="FS363">
        <v>0</v>
      </c>
      <c r="FT363">
        <v>0.013</v>
      </c>
      <c r="FU363">
        <v>-0.005</v>
      </c>
      <c r="FV363">
        <v>-0.464</v>
      </c>
      <c r="FW363">
        <v>-0.401</v>
      </c>
      <c r="FX363">
        <v>420</v>
      </c>
      <c r="FY363">
        <v>0</v>
      </c>
      <c r="FZ363">
        <v>0.03</v>
      </c>
      <c r="GA363">
        <v>0.02</v>
      </c>
      <c r="GB363">
        <v>-107.6086341463415</v>
      </c>
      <c r="GC363">
        <v>-9.818571428571488</v>
      </c>
      <c r="GD363">
        <v>0.9734913971358151</v>
      </c>
      <c r="GE363">
        <v>0</v>
      </c>
      <c r="GF363">
        <v>13.60565853658537</v>
      </c>
      <c r="GG363">
        <v>0.2328627177700647</v>
      </c>
      <c r="GH363">
        <v>0.02496318240744164</v>
      </c>
      <c r="GI363">
        <v>1</v>
      </c>
      <c r="GJ363">
        <v>1</v>
      </c>
      <c r="GK363">
        <v>2</v>
      </c>
      <c r="GL363" t="s">
        <v>439</v>
      </c>
      <c r="GM363">
        <v>3.09953</v>
      </c>
      <c r="GN363">
        <v>2.75805</v>
      </c>
      <c r="GO363">
        <v>0.137503</v>
      </c>
      <c r="GP363">
        <v>0.149383</v>
      </c>
      <c r="GQ363">
        <v>0.10288</v>
      </c>
      <c r="GR363">
        <v>0.0501392</v>
      </c>
      <c r="GS363">
        <v>22128.9</v>
      </c>
      <c r="GT363">
        <v>21480</v>
      </c>
      <c r="GU363">
        <v>26212.1</v>
      </c>
      <c r="GV363">
        <v>25603.5</v>
      </c>
      <c r="GW363">
        <v>37733.9</v>
      </c>
      <c r="GX363">
        <v>36903</v>
      </c>
      <c r="GY363">
        <v>45826.5</v>
      </c>
      <c r="GZ363">
        <v>42028.2</v>
      </c>
      <c r="HA363">
        <v>1.86415</v>
      </c>
      <c r="HB363">
        <v>1.7451</v>
      </c>
      <c r="HC363">
        <v>-0.0178069</v>
      </c>
      <c r="HD363">
        <v>0</v>
      </c>
      <c r="HE363">
        <v>28.3243</v>
      </c>
      <c r="HF363">
        <v>999.9</v>
      </c>
      <c r="HG363">
        <v>30.2</v>
      </c>
      <c r="HH363">
        <v>43.9</v>
      </c>
      <c r="HI363">
        <v>30.3311</v>
      </c>
      <c r="HJ363">
        <v>61.5446</v>
      </c>
      <c r="HK363">
        <v>28.3854</v>
      </c>
      <c r="HL363">
        <v>1</v>
      </c>
      <c r="HM363">
        <v>0.362337</v>
      </c>
      <c r="HN363">
        <v>2.78205</v>
      </c>
      <c r="HO363">
        <v>20.2807</v>
      </c>
      <c r="HP363">
        <v>5.21145</v>
      </c>
      <c r="HQ363">
        <v>11.98</v>
      </c>
      <c r="HR363">
        <v>4.96265</v>
      </c>
      <c r="HS363">
        <v>3.2741</v>
      </c>
      <c r="HT363">
        <v>9999</v>
      </c>
      <c r="HU363">
        <v>9999</v>
      </c>
      <c r="HV363">
        <v>9999</v>
      </c>
      <c r="HW363">
        <v>59.4</v>
      </c>
      <c r="HX363">
        <v>1.86401</v>
      </c>
      <c r="HY363">
        <v>1.8602</v>
      </c>
      <c r="HZ363">
        <v>1.85859</v>
      </c>
      <c r="IA363">
        <v>1.85989</v>
      </c>
      <c r="IB363">
        <v>1.85989</v>
      </c>
      <c r="IC363">
        <v>1.85852</v>
      </c>
      <c r="ID363">
        <v>1.8576</v>
      </c>
      <c r="IE363">
        <v>1.85242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-1.31</v>
      </c>
      <c r="IT363">
        <v>-0.2407</v>
      </c>
      <c r="IU363">
        <v>-0.7885906718864093</v>
      </c>
      <c r="IV363">
        <v>-0.0007240741224296705</v>
      </c>
      <c r="IW363">
        <v>1.394155135453638E-07</v>
      </c>
      <c r="IX363">
        <v>-7.009397865246837E-11</v>
      </c>
      <c r="IY363">
        <v>-0.2677907096197649</v>
      </c>
      <c r="IZ363">
        <v>-0.01839738240005131</v>
      </c>
      <c r="JA363">
        <v>0.0009886339832832726</v>
      </c>
      <c r="JB363">
        <v>-4.895939666473346E-06</v>
      </c>
      <c r="JC363">
        <v>3</v>
      </c>
      <c r="JD363">
        <v>2018</v>
      </c>
      <c r="JE363">
        <v>1</v>
      </c>
      <c r="JF363">
        <v>26</v>
      </c>
      <c r="JG363">
        <v>15844.6</v>
      </c>
      <c r="JH363">
        <v>15844.3</v>
      </c>
      <c r="JI363">
        <v>2.13135</v>
      </c>
      <c r="JJ363">
        <v>2.67456</v>
      </c>
      <c r="JK363">
        <v>1.49658</v>
      </c>
      <c r="JL363">
        <v>2.38159</v>
      </c>
      <c r="JM363">
        <v>1.54907</v>
      </c>
      <c r="JN363">
        <v>2.39868</v>
      </c>
      <c r="JO363">
        <v>45.49</v>
      </c>
      <c r="JP363">
        <v>15.3228</v>
      </c>
      <c r="JQ363">
        <v>18</v>
      </c>
      <c r="JR363">
        <v>499.004</v>
      </c>
      <c r="JS363">
        <v>437.768</v>
      </c>
      <c r="JT363">
        <v>26.5288</v>
      </c>
      <c r="JU363">
        <v>31.7379</v>
      </c>
      <c r="JV363">
        <v>30.0031</v>
      </c>
      <c r="JW363">
        <v>31.7421</v>
      </c>
      <c r="JX363">
        <v>31.6836</v>
      </c>
      <c r="JY363">
        <v>42.816</v>
      </c>
      <c r="JZ363">
        <v>62.2797</v>
      </c>
      <c r="KA363">
        <v>0</v>
      </c>
      <c r="KB363">
        <v>26.4609</v>
      </c>
      <c r="KC363">
        <v>921.5119999999999</v>
      </c>
      <c r="KD363">
        <v>8.433490000000001</v>
      </c>
      <c r="KE363">
        <v>100.153</v>
      </c>
      <c r="KF363">
        <v>99.93600000000001</v>
      </c>
    </row>
    <row r="364" spans="1:292">
      <c r="A364">
        <v>344</v>
      </c>
      <c r="B364">
        <v>1686158734</v>
      </c>
      <c r="C364">
        <v>9483</v>
      </c>
      <c r="D364" t="s">
        <v>1126</v>
      </c>
      <c r="E364" t="s">
        <v>1127</v>
      </c>
      <c r="F364">
        <v>5</v>
      </c>
      <c r="G364" t="s">
        <v>1017</v>
      </c>
      <c r="H364">
        <v>1686158726.214286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915.3714102252021</v>
      </c>
      <c r="AJ364">
        <v>824.2699636363636</v>
      </c>
      <c r="AK364">
        <v>3.350660361484774</v>
      </c>
      <c r="AL364">
        <v>66.85819087253802</v>
      </c>
      <c r="AM364">
        <f>(AO364 - AN364 + DX364*1E3/(8.314*(DZ364+273.15)) * AQ364/DW364 * AP364) * DW364/(100*DK364) * 1000/(1000 - AO364)</f>
        <v>0</v>
      </c>
      <c r="AN364">
        <v>8.427947616478237</v>
      </c>
      <c r="AO364">
        <v>22.0465103030303</v>
      </c>
      <c r="AP364">
        <v>-4.214665347566509E-05</v>
      </c>
      <c r="AQ364">
        <v>99.88025367778685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6</v>
      </c>
      <c r="DL364">
        <v>0.5</v>
      </c>
      <c r="DM364" t="s">
        <v>430</v>
      </c>
      <c r="DN364">
        <v>2</v>
      </c>
      <c r="DO364" t="b">
        <v>1</v>
      </c>
      <c r="DP364">
        <v>1686158726.214286</v>
      </c>
      <c r="DQ364">
        <v>782.2904285714285</v>
      </c>
      <c r="DR364">
        <v>891.1799642857143</v>
      </c>
      <c r="DS364">
        <v>22.06061785714286</v>
      </c>
      <c r="DT364">
        <v>8.432111071428571</v>
      </c>
      <c r="DU364">
        <v>783.5946071428572</v>
      </c>
      <c r="DV364">
        <v>22.30129642857143</v>
      </c>
      <c r="DW364">
        <v>499.9838214285714</v>
      </c>
      <c r="DX364">
        <v>90.66083214285716</v>
      </c>
      <c r="DY364">
        <v>0.09996290000000001</v>
      </c>
      <c r="DZ364">
        <v>28.98013571428572</v>
      </c>
      <c r="EA364">
        <v>28.02316428571428</v>
      </c>
      <c r="EB364">
        <v>999.9000000000002</v>
      </c>
      <c r="EC364">
        <v>0</v>
      </c>
      <c r="ED364">
        <v>0</v>
      </c>
      <c r="EE364">
        <v>10001.47821428571</v>
      </c>
      <c r="EF364">
        <v>0</v>
      </c>
      <c r="EG364">
        <v>1255.923571428571</v>
      </c>
      <c r="EH364">
        <v>-108.8894642857143</v>
      </c>
      <c r="EI364">
        <v>799.9373928571429</v>
      </c>
      <c r="EJ364">
        <v>898.7583928571429</v>
      </c>
      <c r="EK364">
        <v>13.6285</v>
      </c>
      <c r="EL364">
        <v>891.1799642857143</v>
      </c>
      <c r="EM364">
        <v>8.432111071428571</v>
      </c>
      <c r="EN364">
        <v>2.000032857142858</v>
      </c>
      <c r="EO364">
        <v>0.7644622142857141</v>
      </c>
      <c r="EP364">
        <v>17.44460357142857</v>
      </c>
      <c r="EQ364">
        <v>3.063984285714286</v>
      </c>
      <c r="ER364">
        <v>1999.996785714285</v>
      </c>
      <c r="ES364">
        <v>0.9799954642857143</v>
      </c>
      <c r="ET364">
        <v>0.02000452857142858</v>
      </c>
      <c r="EU364">
        <v>0</v>
      </c>
      <c r="EV364">
        <v>1014.328928571428</v>
      </c>
      <c r="EW364">
        <v>5.00078</v>
      </c>
      <c r="EX364">
        <v>25187.44285714286</v>
      </c>
      <c r="EY364">
        <v>16379.58928571429</v>
      </c>
      <c r="EZ364">
        <v>42.17846428571428</v>
      </c>
      <c r="FA364">
        <v>44.04207142857142</v>
      </c>
      <c r="FB364">
        <v>42.61357142857141</v>
      </c>
      <c r="FC364">
        <v>43.2407857142857</v>
      </c>
      <c r="FD364">
        <v>43.26757142857142</v>
      </c>
      <c r="FE364">
        <v>1955.086785714286</v>
      </c>
      <c r="FF364">
        <v>39.91</v>
      </c>
      <c r="FG364">
        <v>0</v>
      </c>
      <c r="FH364">
        <v>1686158727.1</v>
      </c>
      <c r="FI364">
        <v>0</v>
      </c>
      <c r="FJ364">
        <v>1014.2424</v>
      </c>
      <c r="FK364">
        <v>-18.57230772339812</v>
      </c>
      <c r="FL364">
        <v>-1263.815386448206</v>
      </c>
      <c r="FM364">
        <v>25181.208</v>
      </c>
      <c r="FN364">
        <v>15</v>
      </c>
      <c r="FO364">
        <v>0</v>
      </c>
      <c r="FP364" t="s">
        <v>431</v>
      </c>
      <c r="FQ364">
        <v>1685208052.5</v>
      </c>
      <c r="FR364">
        <v>1685208070</v>
      </c>
      <c r="FS364">
        <v>0</v>
      </c>
      <c r="FT364">
        <v>0.013</v>
      </c>
      <c r="FU364">
        <v>-0.005</v>
      </c>
      <c r="FV364">
        <v>-0.464</v>
      </c>
      <c r="FW364">
        <v>-0.401</v>
      </c>
      <c r="FX364">
        <v>420</v>
      </c>
      <c r="FY364">
        <v>0</v>
      </c>
      <c r="FZ364">
        <v>0.03</v>
      </c>
      <c r="GA364">
        <v>0.02</v>
      </c>
      <c r="GB364">
        <v>-108.498512195122</v>
      </c>
      <c r="GC364">
        <v>-8.087519163763002</v>
      </c>
      <c r="GD364">
        <v>0.8055988568412703</v>
      </c>
      <c r="GE364">
        <v>0</v>
      </c>
      <c r="GF364">
        <v>13.61983658536585</v>
      </c>
      <c r="GG364">
        <v>0.1076299651568067</v>
      </c>
      <c r="GH364">
        <v>0.01706822402205658</v>
      </c>
      <c r="GI364">
        <v>1</v>
      </c>
      <c r="GJ364">
        <v>1</v>
      </c>
      <c r="GK364">
        <v>2</v>
      </c>
      <c r="GL364" t="s">
        <v>439</v>
      </c>
      <c r="GM364">
        <v>3.09951</v>
      </c>
      <c r="GN364">
        <v>2.75849</v>
      </c>
      <c r="GO364">
        <v>0.139391</v>
      </c>
      <c r="GP364">
        <v>0.151192</v>
      </c>
      <c r="GQ364">
        <v>0.102839</v>
      </c>
      <c r="GR364">
        <v>0.0501252</v>
      </c>
      <c r="GS364">
        <v>22080.4</v>
      </c>
      <c r="GT364">
        <v>21434</v>
      </c>
      <c r="GU364">
        <v>26211.9</v>
      </c>
      <c r="GV364">
        <v>25603.2</v>
      </c>
      <c r="GW364">
        <v>37735.4</v>
      </c>
      <c r="GX364">
        <v>36903</v>
      </c>
      <c r="GY364">
        <v>45826</v>
      </c>
      <c r="GZ364">
        <v>42027.4</v>
      </c>
      <c r="HA364">
        <v>1.86435</v>
      </c>
      <c r="HB364">
        <v>1.7447</v>
      </c>
      <c r="HC364">
        <v>-0.0188053</v>
      </c>
      <c r="HD364">
        <v>0</v>
      </c>
      <c r="HE364">
        <v>28.3335</v>
      </c>
      <c r="HF364">
        <v>999.9</v>
      </c>
      <c r="HG364">
        <v>30.2</v>
      </c>
      <c r="HH364">
        <v>43.9</v>
      </c>
      <c r="HI364">
        <v>30.3296</v>
      </c>
      <c r="HJ364">
        <v>61.1646</v>
      </c>
      <c r="HK364">
        <v>28.6018</v>
      </c>
      <c r="HL364">
        <v>1</v>
      </c>
      <c r="HM364">
        <v>0.360831</v>
      </c>
      <c r="HN364">
        <v>2.40725</v>
      </c>
      <c r="HO364">
        <v>20.2872</v>
      </c>
      <c r="HP364">
        <v>5.2113</v>
      </c>
      <c r="HQ364">
        <v>11.98</v>
      </c>
      <c r="HR364">
        <v>4.96325</v>
      </c>
      <c r="HS364">
        <v>3.2741</v>
      </c>
      <c r="HT364">
        <v>9999</v>
      </c>
      <c r="HU364">
        <v>9999</v>
      </c>
      <c r="HV364">
        <v>9999</v>
      </c>
      <c r="HW364">
        <v>59.4</v>
      </c>
      <c r="HX364">
        <v>1.86401</v>
      </c>
      <c r="HY364">
        <v>1.8602</v>
      </c>
      <c r="HZ364">
        <v>1.85856</v>
      </c>
      <c r="IA364">
        <v>1.85989</v>
      </c>
      <c r="IB364">
        <v>1.85989</v>
      </c>
      <c r="IC364">
        <v>1.85851</v>
      </c>
      <c r="ID364">
        <v>1.85759</v>
      </c>
      <c r="IE364">
        <v>1.85242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-1.321</v>
      </c>
      <c r="IT364">
        <v>-0.2409</v>
      </c>
      <c r="IU364">
        <v>-0.7885906718864093</v>
      </c>
      <c r="IV364">
        <v>-0.0007240741224296705</v>
      </c>
      <c r="IW364">
        <v>1.394155135453638E-07</v>
      </c>
      <c r="IX364">
        <v>-7.009397865246837E-11</v>
      </c>
      <c r="IY364">
        <v>-0.2677907096197649</v>
      </c>
      <c r="IZ364">
        <v>-0.01839738240005131</v>
      </c>
      <c r="JA364">
        <v>0.0009886339832832726</v>
      </c>
      <c r="JB364">
        <v>-4.895939666473346E-06</v>
      </c>
      <c r="JC364">
        <v>3</v>
      </c>
      <c r="JD364">
        <v>2018</v>
      </c>
      <c r="JE364">
        <v>1</v>
      </c>
      <c r="JF364">
        <v>26</v>
      </c>
      <c r="JG364">
        <v>15844.7</v>
      </c>
      <c r="JH364">
        <v>15844.4</v>
      </c>
      <c r="JI364">
        <v>2.16064</v>
      </c>
      <c r="JJ364">
        <v>2.66479</v>
      </c>
      <c r="JK364">
        <v>1.49658</v>
      </c>
      <c r="JL364">
        <v>2.38281</v>
      </c>
      <c r="JM364">
        <v>1.54785</v>
      </c>
      <c r="JN364">
        <v>2.48291</v>
      </c>
      <c r="JO364">
        <v>45.49</v>
      </c>
      <c r="JP364">
        <v>15.3316</v>
      </c>
      <c r="JQ364">
        <v>18</v>
      </c>
      <c r="JR364">
        <v>499.126</v>
      </c>
      <c r="JS364">
        <v>437.538</v>
      </c>
      <c r="JT364">
        <v>26.4197</v>
      </c>
      <c r="JU364">
        <v>31.7351</v>
      </c>
      <c r="JV364">
        <v>30.0004</v>
      </c>
      <c r="JW364">
        <v>31.7421</v>
      </c>
      <c r="JX364">
        <v>31.6856</v>
      </c>
      <c r="JY364">
        <v>43.4819</v>
      </c>
      <c r="JZ364">
        <v>62.2797</v>
      </c>
      <c r="KA364">
        <v>0</v>
      </c>
      <c r="KB364">
        <v>26.4296</v>
      </c>
      <c r="KC364">
        <v>941.567</v>
      </c>
      <c r="KD364">
        <v>8.45717</v>
      </c>
      <c r="KE364">
        <v>100.152</v>
      </c>
      <c r="KF364">
        <v>99.9344</v>
      </c>
    </row>
    <row r="365" spans="1:292">
      <c r="A365">
        <v>345</v>
      </c>
      <c r="B365">
        <v>1686158739</v>
      </c>
      <c r="C365">
        <v>9488</v>
      </c>
      <c r="D365" t="s">
        <v>1128</v>
      </c>
      <c r="E365" t="s">
        <v>1129</v>
      </c>
      <c r="F365">
        <v>5</v>
      </c>
      <c r="G365" t="s">
        <v>1017</v>
      </c>
      <c r="H365">
        <v>1686158731.5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932.083124347891</v>
      </c>
      <c r="AJ365">
        <v>840.8735696969696</v>
      </c>
      <c r="AK365">
        <v>3.319721183560159</v>
      </c>
      <c r="AL365">
        <v>66.85819087253802</v>
      </c>
      <c r="AM365">
        <f>(AO365 - AN365 + DX365*1E3/(8.314*(DZ365+273.15)) * AQ365/DW365 * AP365) * DW365/(100*DK365) * 1000/(1000 - AO365)</f>
        <v>0</v>
      </c>
      <c r="AN365">
        <v>8.427982521328392</v>
      </c>
      <c r="AO365">
        <v>22.03333818181818</v>
      </c>
      <c r="AP365">
        <v>-4.243313708880478E-05</v>
      </c>
      <c r="AQ365">
        <v>99.88025367778685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6</v>
      </c>
      <c r="DL365">
        <v>0.5</v>
      </c>
      <c r="DM365" t="s">
        <v>430</v>
      </c>
      <c r="DN365">
        <v>2</v>
      </c>
      <c r="DO365" t="b">
        <v>1</v>
      </c>
      <c r="DP365">
        <v>1686158731.5</v>
      </c>
      <c r="DQ365">
        <v>799.5237407407409</v>
      </c>
      <c r="DR365">
        <v>908.9348518518519</v>
      </c>
      <c r="DS365">
        <v>22.05011111111111</v>
      </c>
      <c r="DT365">
        <v>8.428629629629629</v>
      </c>
      <c r="DU365">
        <v>800.8389259259259</v>
      </c>
      <c r="DV365">
        <v>22.29098148148148</v>
      </c>
      <c r="DW365">
        <v>500.0193703703703</v>
      </c>
      <c r="DX365">
        <v>90.66071111111113</v>
      </c>
      <c r="DY365">
        <v>0.1000134814814815</v>
      </c>
      <c r="DZ365">
        <v>28.98433703703704</v>
      </c>
      <c r="EA365">
        <v>28.02432222222222</v>
      </c>
      <c r="EB365">
        <v>999.9000000000001</v>
      </c>
      <c r="EC365">
        <v>0</v>
      </c>
      <c r="ED365">
        <v>0</v>
      </c>
      <c r="EE365">
        <v>10002.57</v>
      </c>
      <c r="EF365">
        <v>0</v>
      </c>
      <c r="EG365">
        <v>1229.395925925926</v>
      </c>
      <c r="EH365">
        <v>-109.410962962963</v>
      </c>
      <c r="EI365">
        <v>817.5506666666666</v>
      </c>
      <c r="EJ365">
        <v>916.6610370370371</v>
      </c>
      <c r="EK365">
        <v>13.62147777777778</v>
      </c>
      <c r="EL365">
        <v>908.9348518518519</v>
      </c>
      <c r="EM365">
        <v>8.428629629629629</v>
      </c>
      <c r="EN365">
        <v>1.999077777777778</v>
      </c>
      <c r="EO365">
        <v>0.7641455185185185</v>
      </c>
      <c r="EP365">
        <v>17.43703703703704</v>
      </c>
      <c r="EQ365">
        <v>3.058138518518518</v>
      </c>
      <c r="ER365">
        <v>2000.005925925926</v>
      </c>
      <c r="ES365">
        <v>0.9799955555555555</v>
      </c>
      <c r="ET365">
        <v>0.02000444074074074</v>
      </c>
      <c r="EU365">
        <v>0</v>
      </c>
      <c r="EV365">
        <v>1012.708148148148</v>
      </c>
      <c r="EW365">
        <v>5.00078</v>
      </c>
      <c r="EX365">
        <v>25055.17037037038</v>
      </c>
      <c r="EY365">
        <v>16379.67037037037</v>
      </c>
      <c r="EZ365">
        <v>42.19196296296295</v>
      </c>
      <c r="FA365">
        <v>44.03903703703703</v>
      </c>
      <c r="FB365">
        <v>42.65711111111111</v>
      </c>
      <c r="FC365">
        <v>43.24737037037035</v>
      </c>
      <c r="FD365">
        <v>43.29596296296295</v>
      </c>
      <c r="FE365">
        <v>1955.095925925926</v>
      </c>
      <c r="FF365">
        <v>39.91</v>
      </c>
      <c r="FG365">
        <v>0</v>
      </c>
      <c r="FH365">
        <v>1686158732.5</v>
      </c>
      <c r="FI365">
        <v>0</v>
      </c>
      <c r="FJ365">
        <v>1012.668846153846</v>
      </c>
      <c r="FK365">
        <v>-18.68478630455657</v>
      </c>
      <c r="FL365">
        <v>-1883.986322066022</v>
      </c>
      <c r="FM365">
        <v>25049.53076923078</v>
      </c>
      <c r="FN365">
        <v>15</v>
      </c>
      <c r="FO365">
        <v>0</v>
      </c>
      <c r="FP365" t="s">
        <v>431</v>
      </c>
      <c r="FQ365">
        <v>1685208052.5</v>
      </c>
      <c r="FR365">
        <v>1685208070</v>
      </c>
      <c r="FS365">
        <v>0</v>
      </c>
      <c r="FT365">
        <v>0.013</v>
      </c>
      <c r="FU365">
        <v>-0.005</v>
      </c>
      <c r="FV365">
        <v>-0.464</v>
      </c>
      <c r="FW365">
        <v>-0.401</v>
      </c>
      <c r="FX365">
        <v>420</v>
      </c>
      <c r="FY365">
        <v>0</v>
      </c>
      <c r="FZ365">
        <v>0.03</v>
      </c>
      <c r="GA365">
        <v>0.02</v>
      </c>
      <c r="GB365">
        <v>-108.9852682926829</v>
      </c>
      <c r="GC365">
        <v>-6.458174216027725</v>
      </c>
      <c r="GD365">
        <v>0.6461288486011494</v>
      </c>
      <c r="GE365">
        <v>0</v>
      </c>
      <c r="GF365">
        <v>13.62488048780488</v>
      </c>
      <c r="GG365">
        <v>-0.04751498257840361</v>
      </c>
      <c r="GH365">
        <v>0.007689879935381495</v>
      </c>
      <c r="GI365">
        <v>1</v>
      </c>
      <c r="GJ365">
        <v>1</v>
      </c>
      <c r="GK365">
        <v>2</v>
      </c>
      <c r="GL365" t="s">
        <v>439</v>
      </c>
      <c r="GM365">
        <v>3.09959</v>
      </c>
      <c r="GN365">
        <v>2.75809</v>
      </c>
      <c r="GO365">
        <v>0.141242</v>
      </c>
      <c r="GP365">
        <v>0.152969</v>
      </c>
      <c r="GQ365">
        <v>0.102794</v>
      </c>
      <c r="GR365">
        <v>0.0501317</v>
      </c>
      <c r="GS365">
        <v>22032.7</v>
      </c>
      <c r="GT365">
        <v>21388.8</v>
      </c>
      <c r="GU365">
        <v>26211.8</v>
      </c>
      <c r="GV365">
        <v>25602.8</v>
      </c>
      <c r="GW365">
        <v>37737.4</v>
      </c>
      <c r="GX365">
        <v>36902.7</v>
      </c>
      <c r="GY365">
        <v>45825.9</v>
      </c>
      <c r="GZ365">
        <v>42027.1</v>
      </c>
      <c r="HA365">
        <v>1.86435</v>
      </c>
      <c r="HB365">
        <v>1.74505</v>
      </c>
      <c r="HC365">
        <v>-0.0200942</v>
      </c>
      <c r="HD365">
        <v>0</v>
      </c>
      <c r="HE365">
        <v>28.3435</v>
      </c>
      <c r="HF365">
        <v>999.9</v>
      </c>
      <c r="HG365">
        <v>30.2</v>
      </c>
      <c r="HH365">
        <v>43.9</v>
      </c>
      <c r="HI365">
        <v>30.3313</v>
      </c>
      <c r="HJ365">
        <v>61.1746</v>
      </c>
      <c r="HK365">
        <v>28.3454</v>
      </c>
      <c r="HL365">
        <v>1</v>
      </c>
      <c r="HM365">
        <v>0.359937</v>
      </c>
      <c r="HN365">
        <v>2.19578</v>
      </c>
      <c r="HO365">
        <v>20.2907</v>
      </c>
      <c r="HP365">
        <v>5.2113</v>
      </c>
      <c r="HQ365">
        <v>11.98</v>
      </c>
      <c r="HR365">
        <v>4.9631</v>
      </c>
      <c r="HS365">
        <v>3.27403</v>
      </c>
      <c r="HT365">
        <v>9999</v>
      </c>
      <c r="HU365">
        <v>9999</v>
      </c>
      <c r="HV365">
        <v>9999</v>
      </c>
      <c r="HW365">
        <v>59.4</v>
      </c>
      <c r="HX365">
        <v>1.86401</v>
      </c>
      <c r="HY365">
        <v>1.86021</v>
      </c>
      <c r="HZ365">
        <v>1.85856</v>
      </c>
      <c r="IA365">
        <v>1.85989</v>
      </c>
      <c r="IB365">
        <v>1.85988</v>
      </c>
      <c r="IC365">
        <v>1.85852</v>
      </c>
      <c r="ID365">
        <v>1.8576</v>
      </c>
      <c r="IE365">
        <v>1.85242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-1.33</v>
      </c>
      <c r="IT365">
        <v>-0.2412</v>
      </c>
      <c r="IU365">
        <v>-0.7885906718864093</v>
      </c>
      <c r="IV365">
        <v>-0.0007240741224296705</v>
      </c>
      <c r="IW365">
        <v>1.394155135453638E-07</v>
      </c>
      <c r="IX365">
        <v>-7.009397865246837E-11</v>
      </c>
      <c r="IY365">
        <v>-0.2677907096197649</v>
      </c>
      <c r="IZ365">
        <v>-0.01839738240005131</v>
      </c>
      <c r="JA365">
        <v>0.0009886339832832726</v>
      </c>
      <c r="JB365">
        <v>-4.895939666473346E-06</v>
      </c>
      <c r="JC365">
        <v>3</v>
      </c>
      <c r="JD365">
        <v>2018</v>
      </c>
      <c r="JE365">
        <v>1</v>
      </c>
      <c r="JF365">
        <v>26</v>
      </c>
      <c r="JG365">
        <v>15844.8</v>
      </c>
      <c r="JH365">
        <v>15844.5</v>
      </c>
      <c r="JI365">
        <v>2.19482</v>
      </c>
      <c r="JJ365">
        <v>2.6709</v>
      </c>
      <c r="JK365">
        <v>1.49658</v>
      </c>
      <c r="JL365">
        <v>2.38281</v>
      </c>
      <c r="JM365">
        <v>1.54785</v>
      </c>
      <c r="JN365">
        <v>2.36328</v>
      </c>
      <c r="JO365">
        <v>45.49</v>
      </c>
      <c r="JP365">
        <v>15.3316</v>
      </c>
      <c r="JQ365">
        <v>18</v>
      </c>
      <c r="JR365">
        <v>499.126</v>
      </c>
      <c r="JS365">
        <v>437.752</v>
      </c>
      <c r="JT365">
        <v>26.381</v>
      </c>
      <c r="JU365">
        <v>31.7351</v>
      </c>
      <c r="JV365">
        <v>29.9996</v>
      </c>
      <c r="JW365">
        <v>31.7421</v>
      </c>
      <c r="JX365">
        <v>31.6856</v>
      </c>
      <c r="JY365">
        <v>44.0837</v>
      </c>
      <c r="JZ365">
        <v>62.2797</v>
      </c>
      <c r="KA365">
        <v>0</v>
      </c>
      <c r="KB365">
        <v>26.406</v>
      </c>
      <c r="KC365">
        <v>954.9349999999999</v>
      </c>
      <c r="KD365">
        <v>8.478070000000001</v>
      </c>
      <c r="KE365">
        <v>100.151</v>
      </c>
      <c r="KF365">
        <v>99.9333</v>
      </c>
    </row>
    <row r="366" spans="1:292">
      <c r="A366">
        <v>346</v>
      </c>
      <c r="B366">
        <v>1686158744</v>
      </c>
      <c r="C366">
        <v>9493</v>
      </c>
      <c r="D366" t="s">
        <v>1130</v>
      </c>
      <c r="E366" t="s">
        <v>1131</v>
      </c>
      <c r="F366">
        <v>5</v>
      </c>
      <c r="G366" t="s">
        <v>1017</v>
      </c>
      <c r="H366">
        <v>1686158736.214286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949.0325132858366</v>
      </c>
      <c r="AJ366">
        <v>857.578266666666</v>
      </c>
      <c r="AK366">
        <v>3.349521478418583</v>
      </c>
      <c r="AL366">
        <v>66.85819087253802</v>
      </c>
      <c r="AM366">
        <f>(AO366 - AN366 + DX366*1E3/(8.314*(DZ366+273.15)) * AQ366/DW366 * AP366) * DW366/(100*DK366) * 1000/(1000 - AO366)</f>
        <v>0</v>
      </c>
      <c r="AN366">
        <v>8.426462282130769</v>
      </c>
      <c r="AO366">
        <v>22.0175315151515</v>
      </c>
      <c r="AP366">
        <v>-3.675908786562227E-05</v>
      </c>
      <c r="AQ366">
        <v>99.88025367778685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6</v>
      </c>
      <c r="DL366">
        <v>0.5</v>
      </c>
      <c r="DM366" t="s">
        <v>430</v>
      </c>
      <c r="DN366">
        <v>2</v>
      </c>
      <c r="DO366" t="b">
        <v>1</v>
      </c>
      <c r="DP366">
        <v>1686158736.214286</v>
      </c>
      <c r="DQ366">
        <v>814.9064642857145</v>
      </c>
      <c r="DR366">
        <v>924.7552142857141</v>
      </c>
      <c r="DS366">
        <v>22.039025</v>
      </c>
      <c r="DT366">
        <v>8.427398571428572</v>
      </c>
      <c r="DU366">
        <v>816.231392857143</v>
      </c>
      <c r="DV366">
        <v>22.28009642857143</v>
      </c>
      <c r="DW366">
        <v>500.0264285714287</v>
      </c>
      <c r="DX366">
        <v>90.66054642857144</v>
      </c>
      <c r="DY366">
        <v>0.1000570714285714</v>
      </c>
      <c r="DZ366">
        <v>28.97994285714286</v>
      </c>
      <c r="EA366">
        <v>28.02165</v>
      </c>
      <c r="EB366">
        <v>999.9000000000002</v>
      </c>
      <c r="EC366">
        <v>0</v>
      </c>
      <c r="ED366">
        <v>0</v>
      </c>
      <c r="EE366">
        <v>9995.827499999999</v>
      </c>
      <c r="EF366">
        <v>0</v>
      </c>
      <c r="EG366">
        <v>1196.675714285714</v>
      </c>
      <c r="EH366">
        <v>-109.8486071428571</v>
      </c>
      <c r="EI366">
        <v>833.2707857142858</v>
      </c>
      <c r="EJ366">
        <v>932.6146428571429</v>
      </c>
      <c r="EK366">
        <v>13.611625</v>
      </c>
      <c r="EL366">
        <v>924.7552142857141</v>
      </c>
      <c r="EM366">
        <v>8.427398571428572</v>
      </c>
      <c r="EN366">
        <v>1.998069642857143</v>
      </c>
      <c r="EO366">
        <v>0.7640324642857144</v>
      </c>
      <c r="EP366">
        <v>17.42905</v>
      </c>
      <c r="EQ366">
        <v>3.05605</v>
      </c>
      <c r="ER366">
        <v>2000.004642857143</v>
      </c>
      <c r="ES366">
        <v>0.9799954642857143</v>
      </c>
      <c r="ET366">
        <v>0.02000452857142857</v>
      </c>
      <c r="EU366">
        <v>0</v>
      </c>
      <c r="EV366">
        <v>1011.244642857143</v>
      </c>
      <c r="EW366">
        <v>5.00078</v>
      </c>
      <c r="EX366">
        <v>24912.07142857143</v>
      </c>
      <c r="EY366">
        <v>16379.65714285714</v>
      </c>
      <c r="EZ366">
        <v>42.19407142857143</v>
      </c>
      <c r="FA366">
        <v>44.03321428571428</v>
      </c>
      <c r="FB366">
        <v>42.62692857142856</v>
      </c>
      <c r="FC366">
        <v>43.23849999999999</v>
      </c>
      <c r="FD366">
        <v>43.28317857142856</v>
      </c>
      <c r="FE366">
        <v>1955.094642857143</v>
      </c>
      <c r="FF366">
        <v>39.91</v>
      </c>
      <c r="FG366">
        <v>0</v>
      </c>
      <c r="FH366">
        <v>1686158737.3</v>
      </c>
      <c r="FI366">
        <v>0</v>
      </c>
      <c r="FJ366">
        <v>1011.130769230769</v>
      </c>
      <c r="FK366">
        <v>-18.94564104980096</v>
      </c>
      <c r="FL366">
        <v>-1851.904274854864</v>
      </c>
      <c r="FM366">
        <v>24905.63076923077</v>
      </c>
      <c r="FN366">
        <v>15</v>
      </c>
      <c r="FO366">
        <v>0</v>
      </c>
      <c r="FP366" t="s">
        <v>431</v>
      </c>
      <c r="FQ366">
        <v>1685208052.5</v>
      </c>
      <c r="FR366">
        <v>1685208070</v>
      </c>
      <c r="FS366">
        <v>0</v>
      </c>
      <c r="FT366">
        <v>0.013</v>
      </c>
      <c r="FU366">
        <v>-0.005</v>
      </c>
      <c r="FV366">
        <v>-0.464</v>
      </c>
      <c r="FW366">
        <v>-0.401</v>
      </c>
      <c r="FX366">
        <v>420</v>
      </c>
      <c r="FY366">
        <v>0</v>
      </c>
      <c r="FZ366">
        <v>0.03</v>
      </c>
      <c r="GA366">
        <v>0.02</v>
      </c>
      <c r="GB366">
        <v>-109.5939024390244</v>
      </c>
      <c r="GC366">
        <v>-5.360299651568094</v>
      </c>
      <c r="GD366">
        <v>0.5328347020888838</v>
      </c>
      <c r="GE366">
        <v>0</v>
      </c>
      <c r="GF366">
        <v>13.61650975609756</v>
      </c>
      <c r="GG366">
        <v>-0.1246954703833124</v>
      </c>
      <c r="GH366">
        <v>0.01265051439960686</v>
      </c>
      <c r="GI366">
        <v>1</v>
      </c>
      <c r="GJ366">
        <v>1</v>
      </c>
      <c r="GK366">
        <v>2</v>
      </c>
      <c r="GL366" t="s">
        <v>439</v>
      </c>
      <c r="GM366">
        <v>3.09955</v>
      </c>
      <c r="GN366">
        <v>2.75807</v>
      </c>
      <c r="GO366">
        <v>0.143088</v>
      </c>
      <c r="GP366">
        <v>0.154732</v>
      </c>
      <c r="GQ366">
        <v>0.102742</v>
      </c>
      <c r="GR366">
        <v>0.0501297</v>
      </c>
      <c r="GS366">
        <v>21985.4</v>
      </c>
      <c r="GT366">
        <v>21344.5</v>
      </c>
      <c r="GU366">
        <v>26211.8</v>
      </c>
      <c r="GV366">
        <v>25603.1</v>
      </c>
      <c r="GW366">
        <v>37740</v>
      </c>
      <c r="GX366">
        <v>36903.3</v>
      </c>
      <c r="GY366">
        <v>45826.1</v>
      </c>
      <c r="GZ366">
        <v>42027.5</v>
      </c>
      <c r="HA366">
        <v>1.8642</v>
      </c>
      <c r="HB366">
        <v>1.74518</v>
      </c>
      <c r="HC366">
        <v>-0.0202656</v>
      </c>
      <c r="HD366">
        <v>0</v>
      </c>
      <c r="HE366">
        <v>28.3499</v>
      </c>
      <c r="HF366">
        <v>999.9</v>
      </c>
      <c r="HG366">
        <v>30.2</v>
      </c>
      <c r="HH366">
        <v>43.9</v>
      </c>
      <c r="HI366">
        <v>30.3295</v>
      </c>
      <c r="HJ366">
        <v>61.3346</v>
      </c>
      <c r="HK366">
        <v>28.2772</v>
      </c>
      <c r="HL366">
        <v>1</v>
      </c>
      <c r="HM366">
        <v>0.359075</v>
      </c>
      <c r="HN366">
        <v>2.08687</v>
      </c>
      <c r="HO366">
        <v>20.2922</v>
      </c>
      <c r="HP366">
        <v>5.211</v>
      </c>
      <c r="HQ366">
        <v>11.98</v>
      </c>
      <c r="HR366">
        <v>4.9633</v>
      </c>
      <c r="HS366">
        <v>3.274</v>
      </c>
      <c r="HT366">
        <v>9999</v>
      </c>
      <c r="HU366">
        <v>9999</v>
      </c>
      <c r="HV366">
        <v>9999</v>
      </c>
      <c r="HW366">
        <v>59.4</v>
      </c>
      <c r="HX366">
        <v>1.86401</v>
      </c>
      <c r="HY366">
        <v>1.8602</v>
      </c>
      <c r="HZ366">
        <v>1.85857</v>
      </c>
      <c r="IA366">
        <v>1.85989</v>
      </c>
      <c r="IB366">
        <v>1.85989</v>
      </c>
      <c r="IC366">
        <v>1.85852</v>
      </c>
      <c r="ID366">
        <v>1.8576</v>
      </c>
      <c r="IE366">
        <v>1.85242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-1.341</v>
      </c>
      <c r="IT366">
        <v>-0.2415</v>
      </c>
      <c r="IU366">
        <v>-0.7885906718864093</v>
      </c>
      <c r="IV366">
        <v>-0.0007240741224296705</v>
      </c>
      <c r="IW366">
        <v>1.394155135453638E-07</v>
      </c>
      <c r="IX366">
        <v>-7.009397865246837E-11</v>
      </c>
      <c r="IY366">
        <v>-0.2677907096197649</v>
      </c>
      <c r="IZ366">
        <v>-0.01839738240005131</v>
      </c>
      <c r="JA366">
        <v>0.0009886339832832726</v>
      </c>
      <c r="JB366">
        <v>-4.895939666473346E-06</v>
      </c>
      <c r="JC366">
        <v>3</v>
      </c>
      <c r="JD366">
        <v>2018</v>
      </c>
      <c r="JE366">
        <v>1</v>
      </c>
      <c r="JF366">
        <v>26</v>
      </c>
      <c r="JG366">
        <v>15844.9</v>
      </c>
      <c r="JH366">
        <v>15844.6</v>
      </c>
      <c r="JI366">
        <v>2.22412</v>
      </c>
      <c r="JJ366">
        <v>2.66602</v>
      </c>
      <c r="JK366">
        <v>1.49658</v>
      </c>
      <c r="JL366">
        <v>2.38281</v>
      </c>
      <c r="JM366">
        <v>1.54907</v>
      </c>
      <c r="JN366">
        <v>2.45728</v>
      </c>
      <c r="JO366">
        <v>45.49</v>
      </c>
      <c r="JP366">
        <v>15.3316</v>
      </c>
      <c r="JQ366">
        <v>18</v>
      </c>
      <c r="JR366">
        <v>499.034</v>
      </c>
      <c r="JS366">
        <v>437.828</v>
      </c>
      <c r="JT366">
        <v>26.3708</v>
      </c>
      <c r="JU366">
        <v>31.7351</v>
      </c>
      <c r="JV366">
        <v>29.9994</v>
      </c>
      <c r="JW366">
        <v>31.7421</v>
      </c>
      <c r="JX366">
        <v>31.6856</v>
      </c>
      <c r="JY366">
        <v>44.7508</v>
      </c>
      <c r="JZ366">
        <v>62.2797</v>
      </c>
      <c r="KA366">
        <v>0</v>
      </c>
      <c r="KB366">
        <v>26.3919</v>
      </c>
      <c r="KC366">
        <v>975.045</v>
      </c>
      <c r="KD366">
        <v>8.50869</v>
      </c>
      <c r="KE366">
        <v>100.152</v>
      </c>
      <c r="KF366">
        <v>99.93429999999999</v>
      </c>
    </row>
    <row r="367" spans="1:292">
      <c r="A367">
        <v>347</v>
      </c>
      <c r="B367">
        <v>1686158749</v>
      </c>
      <c r="C367">
        <v>9498</v>
      </c>
      <c r="D367" t="s">
        <v>1132</v>
      </c>
      <c r="E367" t="s">
        <v>1133</v>
      </c>
      <c r="F367">
        <v>5</v>
      </c>
      <c r="G367" t="s">
        <v>1017</v>
      </c>
      <c r="H367">
        <v>1686158741.5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965.9500116165704</v>
      </c>
      <c r="AJ367">
        <v>874.2849272727268</v>
      </c>
      <c r="AK367">
        <v>3.338271731844332</v>
      </c>
      <c r="AL367">
        <v>66.85819087253802</v>
      </c>
      <c r="AM367">
        <f>(AO367 - AN367 + DX367*1E3/(8.314*(DZ367+273.15)) * AQ367/DW367 * AP367) * DW367/(100*DK367) * 1000/(1000 - AO367)</f>
        <v>0</v>
      </c>
      <c r="AN367">
        <v>8.426998264185878</v>
      </c>
      <c r="AO367">
        <v>22.00709515151514</v>
      </c>
      <c r="AP367">
        <v>-3.271698647235605E-05</v>
      </c>
      <c r="AQ367">
        <v>99.88025367778685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6</v>
      </c>
      <c r="DL367">
        <v>0.5</v>
      </c>
      <c r="DM367" t="s">
        <v>430</v>
      </c>
      <c r="DN367">
        <v>2</v>
      </c>
      <c r="DO367" t="b">
        <v>1</v>
      </c>
      <c r="DP367">
        <v>1686158741.5</v>
      </c>
      <c r="DQ367">
        <v>832.1616666666667</v>
      </c>
      <c r="DR367">
        <v>942.4381481481482</v>
      </c>
      <c r="DS367">
        <v>22.02368148148148</v>
      </c>
      <c r="DT367">
        <v>8.42721074074074</v>
      </c>
      <c r="DU367">
        <v>833.4975925925925</v>
      </c>
      <c r="DV367">
        <v>22.26503333333333</v>
      </c>
      <c r="DW367">
        <v>500.0429259259258</v>
      </c>
      <c r="DX367">
        <v>90.6602925925926</v>
      </c>
      <c r="DY367">
        <v>0.09999046666666667</v>
      </c>
      <c r="DZ367">
        <v>28.97276666666667</v>
      </c>
      <c r="EA367">
        <v>28.0170037037037</v>
      </c>
      <c r="EB367">
        <v>999.9000000000001</v>
      </c>
      <c r="EC367">
        <v>0</v>
      </c>
      <c r="ED367">
        <v>0</v>
      </c>
      <c r="EE367">
        <v>9998.583333333334</v>
      </c>
      <c r="EF367">
        <v>0</v>
      </c>
      <c r="EG367">
        <v>1161.24037037037</v>
      </c>
      <c r="EH367">
        <v>-110.2763703703704</v>
      </c>
      <c r="EI367">
        <v>850.9015555555554</v>
      </c>
      <c r="EJ367">
        <v>950.4476666666665</v>
      </c>
      <c r="EK367">
        <v>13.59647037037037</v>
      </c>
      <c r="EL367">
        <v>942.4381481481482</v>
      </c>
      <c r="EM367">
        <v>8.42721074074074</v>
      </c>
      <c r="EN367">
        <v>1.996672592592593</v>
      </c>
      <c r="EO367">
        <v>0.7640132592592594</v>
      </c>
      <c r="EP367">
        <v>17.41797407407407</v>
      </c>
      <c r="EQ367">
        <v>3.055694814814815</v>
      </c>
      <c r="ER367">
        <v>2000.004814814815</v>
      </c>
      <c r="ES367">
        <v>0.9799955555555555</v>
      </c>
      <c r="ET367">
        <v>0.02000443703703704</v>
      </c>
      <c r="EU367">
        <v>0</v>
      </c>
      <c r="EV367">
        <v>1009.340740740741</v>
      </c>
      <c r="EW367">
        <v>5.00078</v>
      </c>
      <c r="EX367">
        <v>24776.0925925926</v>
      </c>
      <c r="EY367">
        <v>16379.65555555556</v>
      </c>
      <c r="EZ367">
        <v>42.19196296296295</v>
      </c>
      <c r="FA367">
        <v>44.03214814814815</v>
      </c>
      <c r="FB367">
        <v>42.60159259259259</v>
      </c>
      <c r="FC367">
        <v>43.22196296296296</v>
      </c>
      <c r="FD367">
        <v>43.29837037037037</v>
      </c>
      <c r="FE367">
        <v>1955.094814814815</v>
      </c>
      <c r="FF367">
        <v>39.91</v>
      </c>
      <c r="FG367">
        <v>0</v>
      </c>
      <c r="FH367">
        <v>1686158742.1</v>
      </c>
      <c r="FI367">
        <v>0</v>
      </c>
      <c r="FJ367">
        <v>1009.430384615385</v>
      </c>
      <c r="FK367">
        <v>-22.70256411000763</v>
      </c>
      <c r="FL367">
        <v>-1296.071795400892</v>
      </c>
      <c r="FM367">
        <v>24783.71923076923</v>
      </c>
      <c r="FN367">
        <v>15</v>
      </c>
      <c r="FO367">
        <v>0</v>
      </c>
      <c r="FP367" t="s">
        <v>431</v>
      </c>
      <c r="FQ367">
        <v>1685208052.5</v>
      </c>
      <c r="FR367">
        <v>1685208070</v>
      </c>
      <c r="FS367">
        <v>0</v>
      </c>
      <c r="FT367">
        <v>0.013</v>
      </c>
      <c r="FU367">
        <v>-0.005</v>
      </c>
      <c r="FV367">
        <v>-0.464</v>
      </c>
      <c r="FW367">
        <v>-0.401</v>
      </c>
      <c r="FX367">
        <v>420</v>
      </c>
      <c r="FY367">
        <v>0</v>
      </c>
      <c r="FZ367">
        <v>0.03</v>
      </c>
      <c r="GA367">
        <v>0.02</v>
      </c>
      <c r="GB367">
        <v>-110.0411951219512</v>
      </c>
      <c r="GC367">
        <v>-4.971344947734957</v>
      </c>
      <c r="GD367">
        <v>0.4930233368796167</v>
      </c>
      <c r="GE367">
        <v>0</v>
      </c>
      <c r="GF367">
        <v>13.60465853658537</v>
      </c>
      <c r="GG367">
        <v>-0.1690871080139686</v>
      </c>
      <c r="GH367">
        <v>0.01678854103409657</v>
      </c>
      <c r="GI367">
        <v>1</v>
      </c>
      <c r="GJ367">
        <v>1</v>
      </c>
      <c r="GK367">
        <v>2</v>
      </c>
      <c r="GL367" t="s">
        <v>439</v>
      </c>
      <c r="GM367">
        <v>3.09939</v>
      </c>
      <c r="GN367">
        <v>2.75807</v>
      </c>
      <c r="GO367">
        <v>0.144921</v>
      </c>
      <c r="GP367">
        <v>0.156488</v>
      </c>
      <c r="GQ367">
        <v>0.102717</v>
      </c>
      <c r="GR367">
        <v>0.0501346</v>
      </c>
      <c r="GS367">
        <v>21938.7</v>
      </c>
      <c r="GT367">
        <v>21300.2</v>
      </c>
      <c r="GU367">
        <v>26212.2</v>
      </c>
      <c r="GV367">
        <v>25603.2</v>
      </c>
      <c r="GW367">
        <v>37741.6</v>
      </c>
      <c r="GX367">
        <v>36903.7</v>
      </c>
      <c r="GY367">
        <v>45826.4</v>
      </c>
      <c r="GZ367">
        <v>42027.9</v>
      </c>
      <c r="HA367">
        <v>1.86402</v>
      </c>
      <c r="HB367">
        <v>1.74555</v>
      </c>
      <c r="HC367">
        <v>-0.0212565</v>
      </c>
      <c r="HD367">
        <v>0</v>
      </c>
      <c r="HE367">
        <v>28.3562</v>
      </c>
      <c r="HF367">
        <v>999.9</v>
      </c>
      <c r="HG367">
        <v>30.2</v>
      </c>
      <c r="HH367">
        <v>43.9</v>
      </c>
      <c r="HI367">
        <v>30.3306</v>
      </c>
      <c r="HJ367">
        <v>61.7046</v>
      </c>
      <c r="HK367">
        <v>28.5697</v>
      </c>
      <c r="HL367">
        <v>1</v>
      </c>
      <c r="HM367">
        <v>0.358689</v>
      </c>
      <c r="HN367">
        <v>2.05665</v>
      </c>
      <c r="HO367">
        <v>20.2925</v>
      </c>
      <c r="HP367">
        <v>5.21115</v>
      </c>
      <c r="HQ367">
        <v>11.98</v>
      </c>
      <c r="HR367">
        <v>4.9633</v>
      </c>
      <c r="HS367">
        <v>3.27403</v>
      </c>
      <c r="HT367">
        <v>9999</v>
      </c>
      <c r="HU367">
        <v>9999</v>
      </c>
      <c r="HV367">
        <v>9999</v>
      </c>
      <c r="HW367">
        <v>59.4</v>
      </c>
      <c r="HX367">
        <v>1.86401</v>
      </c>
      <c r="HY367">
        <v>1.8602</v>
      </c>
      <c r="HZ367">
        <v>1.85858</v>
      </c>
      <c r="IA367">
        <v>1.85989</v>
      </c>
      <c r="IB367">
        <v>1.85989</v>
      </c>
      <c r="IC367">
        <v>1.85852</v>
      </c>
      <c r="ID367">
        <v>1.8576</v>
      </c>
      <c r="IE367">
        <v>1.85242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-1.351</v>
      </c>
      <c r="IT367">
        <v>-0.2416</v>
      </c>
      <c r="IU367">
        <v>-0.7885906718864093</v>
      </c>
      <c r="IV367">
        <v>-0.0007240741224296705</v>
      </c>
      <c r="IW367">
        <v>1.394155135453638E-07</v>
      </c>
      <c r="IX367">
        <v>-7.009397865246837E-11</v>
      </c>
      <c r="IY367">
        <v>-0.2677907096197649</v>
      </c>
      <c r="IZ367">
        <v>-0.01839738240005131</v>
      </c>
      <c r="JA367">
        <v>0.0009886339832832726</v>
      </c>
      <c r="JB367">
        <v>-4.895939666473346E-06</v>
      </c>
      <c r="JC367">
        <v>3</v>
      </c>
      <c r="JD367">
        <v>2018</v>
      </c>
      <c r="JE367">
        <v>1</v>
      </c>
      <c r="JF367">
        <v>26</v>
      </c>
      <c r="JG367">
        <v>15844.9</v>
      </c>
      <c r="JH367">
        <v>15844.6</v>
      </c>
      <c r="JI367">
        <v>2.25708</v>
      </c>
      <c r="JJ367">
        <v>2.66113</v>
      </c>
      <c r="JK367">
        <v>1.49658</v>
      </c>
      <c r="JL367">
        <v>2.38281</v>
      </c>
      <c r="JM367">
        <v>1.54785</v>
      </c>
      <c r="JN367">
        <v>2.4292</v>
      </c>
      <c r="JO367">
        <v>45.49</v>
      </c>
      <c r="JP367">
        <v>15.3316</v>
      </c>
      <c r="JQ367">
        <v>18</v>
      </c>
      <c r="JR367">
        <v>498.948</v>
      </c>
      <c r="JS367">
        <v>438.067</v>
      </c>
      <c r="JT367">
        <v>26.3697</v>
      </c>
      <c r="JU367">
        <v>31.7351</v>
      </c>
      <c r="JV367">
        <v>29.9996</v>
      </c>
      <c r="JW367">
        <v>31.7449</v>
      </c>
      <c r="JX367">
        <v>31.687</v>
      </c>
      <c r="JY367">
        <v>45.3513</v>
      </c>
      <c r="JZ367">
        <v>62.2797</v>
      </c>
      <c r="KA367">
        <v>0</v>
      </c>
      <c r="KB367">
        <v>26.3729</v>
      </c>
      <c r="KC367">
        <v>988.4059999999999</v>
      </c>
      <c r="KD367">
        <v>8.529210000000001</v>
      </c>
      <c r="KE367">
        <v>100.153</v>
      </c>
      <c r="KF367">
        <v>99.93510000000001</v>
      </c>
    </row>
    <row r="368" spans="1:292">
      <c r="A368">
        <v>348</v>
      </c>
      <c r="B368">
        <v>1686158754</v>
      </c>
      <c r="C368">
        <v>9503</v>
      </c>
      <c r="D368" t="s">
        <v>1134</v>
      </c>
      <c r="E368" t="s">
        <v>1135</v>
      </c>
      <c r="F368">
        <v>5</v>
      </c>
      <c r="G368" t="s">
        <v>1017</v>
      </c>
      <c r="H368">
        <v>1686158746.214286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982.8851961318932</v>
      </c>
      <c r="AJ368">
        <v>891.1520727272726</v>
      </c>
      <c r="AK368">
        <v>3.382100082865861</v>
      </c>
      <c r="AL368">
        <v>66.85819087253802</v>
      </c>
      <c r="AM368">
        <f>(AO368 - AN368 + DX368*1E3/(8.314*(DZ368+273.15)) * AQ368/DW368 * AP368) * DW368/(100*DK368) * 1000/(1000 - AO368)</f>
        <v>0</v>
      </c>
      <c r="AN368">
        <v>8.428523364829399</v>
      </c>
      <c r="AO368">
        <v>21.99421575757576</v>
      </c>
      <c r="AP368">
        <v>-3.534178908525645E-05</v>
      </c>
      <c r="AQ368">
        <v>99.88025367778685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6</v>
      </c>
      <c r="DL368">
        <v>0.5</v>
      </c>
      <c r="DM368" t="s">
        <v>430</v>
      </c>
      <c r="DN368">
        <v>2</v>
      </c>
      <c r="DO368" t="b">
        <v>1</v>
      </c>
      <c r="DP368">
        <v>1686158746.214286</v>
      </c>
      <c r="DQ368">
        <v>847.5875714285714</v>
      </c>
      <c r="DR368">
        <v>958.2626428571429</v>
      </c>
      <c r="DS368">
        <v>22.01228571428571</v>
      </c>
      <c r="DT368">
        <v>8.428072499999999</v>
      </c>
      <c r="DU368">
        <v>848.9332857142857</v>
      </c>
      <c r="DV368">
        <v>22.25383928571429</v>
      </c>
      <c r="DW368">
        <v>499.9986785714285</v>
      </c>
      <c r="DX368">
        <v>90.66035357142857</v>
      </c>
      <c r="DY368">
        <v>0.09989021428571428</v>
      </c>
      <c r="DZ368">
        <v>28.96715714285714</v>
      </c>
      <c r="EA368">
        <v>28.01194285714286</v>
      </c>
      <c r="EB368">
        <v>999.9000000000002</v>
      </c>
      <c r="EC368">
        <v>0</v>
      </c>
      <c r="ED368">
        <v>0</v>
      </c>
      <c r="EE368">
        <v>10006.59821428572</v>
      </c>
      <c r="EF368">
        <v>0</v>
      </c>
      <c r="EG368">
        <v>1140.903214285715</v>
      </c>
      <c r="EH368">
        <v>-110.6750357142857</v>
      </c>
      <c r="EI368">
        <v>866.6648214285715</v>
      </c>
      <c r="EJ368">
        <v>966.4074642857144</v>
      </c>
      <c r="EK368">
        <v>13.58421428571429</v>
      </c>
      <c r="EL368">
        <v>958.2626428571429</v>
      </c>
      <c r="EM368">
        <v>8.428072499999999</v>
      </c>
      <c r="EN368">
        <v>1.99564</v>
      </c>
      <c r="EO368">
        <v>0.7640918928571429</v>
      </c>
      <c r="EP368">
        <v>17.40978928571429</v>
      </c>
      <c r="EQ368">
        <v>3.057146428571428</v>
      </c>
      <c r="ER368">
        <v>1999.989642857143</v>
      </c>
      <c r="ES368">
        <v>0.9799956785714284</v>
      </c>
      <c r="ET368">
        <v>0.02000431428571429</v>
      </c>
      <c r="EU368">
        <v>0</v>
      </c>
      <c r="EV368">
        <v>1007.519642857143</v>
      </c>
      <c r="EW368">
        <v>5.00078</v>
      </c>
      <c r="EX368">
        <v>24700.57142857143</v>
      </c>
      <c r="EY368">
        <v>16379.525</v>
      </c>
      <c r="EZ368">
        <v>42.17621428571429</v>
      </c>
      <c r="FA368">
        <v>44.031</v>
      </c>
      <c r="FB368">
        <v>42.62253571428571</v>
      </c>
      <c r="FC368">
        <v>43.21407142857144</v>
      </c>
      <c r="FD368">
        <v>43.25871428571428</v>
      </c>
      <c r="FE368">
        <v>1955.079642857143</v>
      </c>
      <c r="FF368">
        <v>39.91</v>
      </c>
      <c r="FG368">
        <v>0</v>
      </c>
      <c r="FH368">
        <v>1686158747.5</v>
      </c>
      <c r="FI368">
        <v>0</v>
      </c>
      <c r="FJ368">
        <v>1007.2532</v>
      </c>
      <c r="FK368">
        <v>-24.61538457701164</v>
      </c>
      <c r="FL368">
        <v>-570.5692299302107</v>
      </c>
      <c r="FM368">
        <v>24691.452</v>
      </c>
      <c r="FN368">
        <v>15</v>
      </c>
      <c r="FO368">
        <v>0</v>
      </c>
      <c r="FP368" t="s">
        <v>431</v>
      </c>
      <c r="FQ368">
        <v>1685208052.5</v>
      </c>
      <c r="FR368">
        <v>1685208070</v>
      </c>
      <c r="FS368">
        <v>0</v>
      </c>
      <c r="FT368">
        <v>0.013</v>
      </c>
      <c r="FU368">
        <v>-0.005</v>
      </c>
      <c r="FV368">
        <v>-0.464</v>
      </c>
      <c r="FW368">
        <v>-0.401</v>
      </c>
      <c r="FX368">
        <v>420</v>
      </c>
      <c r="FY368">
        <v>0</v>
      </c>
      <c r="FZ368">
        <v>0.03</v>
      </c>
      <c r="GA368">
        <v>0.02</v>
      </c>
      <c r="GB368">
        <v>-110.42455</v>
      </c>
      <c r="GC368">
        <v>-5.017215759849761</v>
      </c>
      <c r="GD368">
        <v>0.4847676221655073</v>
      </c>
      <c r="GE368">
        <v>0</v>
      </c>
      <c r="GF368">
        <v>13.59265</v>
      </c>
      <c r="GG368">
        <v>-0.1615384615384672</v>
      </c>
      <c r="GH368">
        <v>0.01575174593497496</v>
      </c>
      <c r="GI368">
        <v>1</v>
      </c>
      <c r="GJ368">
        <v>1</v>
      </c>
      <c r="GK368">
        <v>2</v>
      </c>
      <c r="GL368" t="s">
        <v>439</v>
      </c>
      <c r="GM368">
        <v>3.09948</v>
      </c>
      <c r="GN368">
        <v>2.75836</v>
      </c>
      <c r="GO368">
        <v>0.146749</v>
      </c>
      <c r="GP368">
        <v>0.158227</v>
      </c>
      <c r="GQ368">
        <v>0.102668</v>
      </c>
      <c r="GR368">
        <v>0.0501964</v>
      </c>
      <c r="GS368">
        <v>21891.8</v>
      </c>
      <c r="GT368">
        <v>21256.4</v>
      </c>
      <c r="GU368">
        <v>26212.2</v>
      </c>
      <c r="GV368">
        <v>25603.2</v>
      </c>
      <c r="GW368">
        <v>37744</v>
      </c>
      <c r="GX368">
        <v>36901.3</v>
      </c>
      <c r="GY368">
        <v>45826.6</v>
      </c>
      <c r="GZ368">
        <v>42027.7</v>
      </c>
      <c r="HA368">
        <v>1.86415</v>
      </c>
      <c r="HB368">
        <v>1.74538</v>
      </c>
      <c r="HC368">
        <v>-0.022091</v>
      </c>
      <c r="HD368">
        <v>0</v>
      </c>
      <c r="HE368">
        <v>28.3621</v>
      </c>
      <c r="HF368">
        <v>999.9</v>
      </c>
      <c r="HG368">
        <v>30.2</v>
      </c>
      <c r="HH368">
        <v>43.9</v>
      </c>
      <c r="HI368">
        <v>30.3307</v>
      </c>
      <c r="HJ368">
        <v>61.7146</v>
      </c>
      <c r="HK368">
        <v>28.3053</v>
      </c>
      <c r="HL368">
        <v>1</v>
      </c>
      <c r="HM368">
        <v>0.358519</v>
      </c>
      <c r="HN368">
        <v>2.04561</v>
      </c>
      <c r="HO368">
        <v>20.293</v>
      </c>
      <c r="HP368">
        <v>5.21145</v>
      </c>
      <c r="HQ368">
        <v>11.98</v>
      </c>
      <c r="HR368">
        <v>4.9632</v>
      </c>
      <c r="HS368">
        <v>3.2741</v>
      </c>
      <c r="HT368">
        <v>9999</v>
      </c>
      <c r="HU368">
        <v>9999</v>
      </c>
      <c r="HV368">
        <v>9999</v>
      </c>
      <c r="HW368">
        <v>59.4</v>
      </c>
      <c r="HX368">
        <v>1.86401</v>
      </c>
      <c r="HY368">
        <v>1.8602</v>
      </c>
      <c r="HZ368">
        <v>1.85859</v>
      </c>
      <c r="IA368">
        <v>1.85989</v>
      </c>
      <c r="IB368">
        <v>1.85989</v>
      </c>
      <c r="IC368">
        <v>1.85852</v>
      </c>
      <c r="ID368">
        <v>1.8576</v>
      </c>
      <c r="IE368">
        <v>1.85242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-1.362</v>
      </c>
      <c r="IT368">
        <v>-0.2419</v>
      </c>
      <c r="IU368">
        <v>-0.7885906718864093</v>
      </c>
      <c r="IV368">
        <v>-0.0007240741224296705</v>
      </c>
      <c r="IW368">
        <v>1.394155135453638E-07</v>
      </c>
      <c r="IX368">
        <v>-7.009397865246837E-11</v>
      </c>
      <c r="IY368">
        <v>-0.2677907096197649</v>
      </c>
      <c r="IZ368">
        <v>-0.01839738240005131</v>
      </c>
      <c r="JA368">
        <v>0.0009886339832832726</v>
      </c>
      <c r="JB368">
        <v>-4.895939666473346E-06</v>
      </c>
      <c r="JC368">
        <v>3</v>
      </c>
      <c r="JD368">
        <v>2018</v>
      </c>
      <c r="JE368">
        <v>1</v>
      </c>
      <c r="JF368">
        <v>26</v>
      </c>
      <c r="JG368">
        <v>15845</v>
      </c>
      <c r="JH368">
        <v>15844.7</v>
      </c>
      <c r="JI368">
        <v>2.2876</v>
      </c>
      <c r="JJ368">
        <v>2.6709</v>
      </c>
      <c r="JK368">
        <v>1.49658</v>
      </c>
      <c r="JL368">
        <v>2.38281</v>
      </c>
      <c r="JM368">
        <v>1.54785</v>
      </c>
      <c r="JN368">
        <v>2.38892</v>
      </c>
      <c r="JO368">
        <v>45.49</v>
      </c>
      <c r="JP368">
        <v>15.3228</v>
      </c>
      <c r="JQ368">
        <v>18</v>
      </c>
      <c r="JR368">
        <v>499.024</v>
      </c>
      <c r="JS368">
        <v>437.97</v>
      </c>
      <c r="JT368">
        <v>26.3626</v>
      </c>
      <c r="JU368">
        <v>31.7343</v>
      </c>
      <c r="JV368">
        <v>29.9999</v>
      </c>
      <c r="JW368">
        <v>31.7449</v>
      </c>
      <c r="JX368">
        <v>31.6884</v>
      </c>
      <c r="JY368">
        <v>46.0098</v>
      </c>
      <c r="JZ368">
        <v>62.0062</v>
      </c>
      <c r="KA368">
        <v>0</v>
      </c>
      <c r="KB368">
        <v>26.3661</v>
      </c>
      <c r="KC368">
        <v>1008.45</v>
      </c>
      <c r="KD368">
        <v>8.574490000000001</v>
      </c>
      <c r="KE368">
        <v>100.153</v>
      </c>
      <c r="KF368">
        <v>99.9349</v>
      </c>
    </row>
    <row r="369" spans="1:292">
      <c r="A369">
        <v>349</v>
      </c>
      <c r="B369">
        <v>1686158759</v>
      </c>
      <c r="C369">
        <v>9508</v>
      </c>
      <c r="D369" t="s">
        <v>1136</v>
      </c>
      <c r="E369" t="s">
        <v>1137</v>
      </c>
      <c r="F369">
        <v>5</v>
      </c>
      <c r="G369" t="s">
        <v>1017</v>
      </c>
      <c r="H369">
        <v>1686158751.5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999.9221712271309</v>
      </c>
      <c r="AJ369">
        <v>908.168678787879</v>
      </c>
      <c r="AK369">
        <v>3.406220858416869</v>
      </c>
      <c r="AL369">
        <v>66.85819087253802</v>
      </c>
      <c r="AM369">
        <f>(AO369 - AN369 + DX369*1E3/(8.314*(DZ369+273.15)) * AQ369/DW369 * AP369) * DW369/(100*DK369) * 1000/(1000 - AO369)</f>
        <v>0</v>
      </c>
      <c r="AN369">
        <v>8.471908632113838</v>
      </c>
      <c r="AO369">
        <v>21.98877757575758</v>
      </c>
      <c r="AP369">
        <v>-5.012321898163664E-06</v>
      </c>
      <c r="AQ369">
        <v>99.88025367778685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6</v>
      </c>
      <c r="DL369">
        <v>0.5</v>
      </c>
      <c r="DM369" t="s">
        <v>430</v>
      </c>
      <c r="DN369">
        <v>2</v>
      </c>
      <c r="DO369" t="b">
        <v>1</v>
      </c>
      <c r="DP369">
        <v>1686158751.5</v>
      </c>
      <c r="DQ369">
        <v>864.9878148148148</v>
      </c>
      <c r="DR369">
        <v>976.0287777777777</v>
      </c>
      <c r="DS369">
        <v>21.9997037037037</v>
      </c>
      <c r="DT369">
        <v>8.442920000000001</v>
      </c>
      <c r="DU369">
        <v>866.3446296296296</v>
      </c>
      <c r="DV369">
        <v>22.24148518518518</v>
      </c>
      <c r="DW369">
        <v>499.993037037037</v>
      </c>
      <c r="DX369">
        <v>90.66050370370372</v>
      </c>
      <c r="DY369">
        <v>0.09992499629629631</v>
      </c>
      <c r="DZ369">
        <v>28.96327037037037</v>
      </c>
      <c r="EA369">
        <v>28.00678888888888</v>
      </c>
      <c r="EB369">
        <v>999.9000000000001</v>
      </c>
      <c r="EC369">
        <v>0</v>
      </c>
      <c r="ED369">
        <v>0</v>
      </c>
      <c r="EE369">
        <v>10009.9437037037</v>
      </c>
      <c r="EF369">
        <v>0</v>
      </c>
      <c r="EG369">
        <v>1134.253703703704</v>
      </c>
      <c r="EH369">
        <v>-111.041037037037</v>
      </c>
      <c r="EI369">
        <v>884.4452962962963</v>
      </c>
      <c r="EJ369">
        <v>984.3397037037035</v>
      </c>
      <c r="EK369">
        <v>13.55677407407407</v>
      </c>
      <c r="EL369">
        <v>976.0287777777777</v>
      </c>
      <c r="EM369">
        <v>8.442920000000001</v>
      </c>
      <c r="EN369">
        <v>1.994501851851852</v>
      </c>
      <c r="EO369">
        <v>0.7654392592592593</v>
      </c>
      <c r="EP369">
        <v>17.40075555555556</v>
      </c>
      <c r="EQ369">
        <v>3.081984814814815</v>
      </c>
      <c r="ER369">
        <v>1999.985925925926</v>
      </c>
      <c r="ES369">
        <v>0.979996</v>
      </c>
      <c r="ET369">
        <v>0.020004</v>
      </c>
      <c r="EU369">
        <v>0</v>
      </c>
      <c r="EV369">
        <v>1005.311111111111</v>
      </c>
      <c r="EW369">
        <v>5.00078</v>
      </c>
      <c r="EX369">
        <v>24650.21851851852</v>
      </c>
      <c r="EY369">
        <v>16379.49259259259</v>
      </c>
      <c r="EZ369">
        <v>42.18277777777777</v>
      </c>
      <c r="FA369">
        <v>44.02525925925926</v>
      </c>
      <c r="FB369">
        <v>42.61318518518518</v>
      </c>
      <c r="FC369">
        <v>43.20122222222222</v>
      </c>
      <c r="FD369">
        <v>43.23588888888889</v>
      </c>
      <c r="FE369">
        <v>1955.075925925926</v>
      </c>
      <c r="FF369">
        <v>39.91</v>
      </c>
      <c r="FG369">
        <v>0</v>
      </c>
      <c r="FH369">
        <v>1686158752.3</v>
      </c>
      <c r="FI369">
        <v>0</v>
      </c>
      <c r="FJ369">
        <v>1005.22</v>
      </c>
      <c r="FK369">
        <v>-25.33923081354879</v>
      </c>
      <c r="FL369">
        <v>-415.8846159827072</v>
      </c>
      <c r="FM369">
        <v>24648.708</v>
      </c>
      <c r="FN369">
        <v>15</v>
      </c>
      <c r="FO369">
        <v>0</v>
      </c>
      <c r="FP369" t="s">
        <v>431</v>
      </c>
      <c r="FQ369">
        <v>1685208052.5</v>
      </c>
      <c r="FR369">
        <v>1685208070</v>
      </c>
      <c r="FS369">
        <v>0</v>
      </c>
      <c r="FT369">
        <v>0.013</v>
      </c>
      <c r="FU369">
        <v>-0.005</v>
      </c>
      <c r="FV369">
        <v>-0.464</v>
      </c>
      <c r="FW369">
        <v>-0.401</v>
      </c>
      <c r="FX369">
        <v>420</v>
      </c>
      <c r="FY369">
        <v>0</v>
      </c>
      <c r="FZ369">
        <v>0.03</v>
      </c>
      <c r="GA369">
        <v>0.02</v>
      </c>
      <c r="GB369">
        <v>-110.8035</v>
      </c>
      <c r="GC369">
        <v>-4.250026266416002</v>
      </c>
      <c r="GD369">
        <v>0.4126450654012474</v>
      </c>
      <c r="GE369">
        <v>0</v>
      </c>
      <c r="GF369">
        <v>13.571035</v>
      </c>
      <c r="GG369">
        <v>-0.2754168855534898</v>
      </c>
      <c r="GH369">
        <v>0.02886474103469484</v>
      </c>
      <c r="GI369">
        <v>1</v>
      </c>
      <c r="GJ369">
        <v>1</v>
      </c>
      <c r="GK369">
        <v>2</v>
      </c>
      <c r="GL369" t="s">
        <v>439</v>
      </c>
      <c r="GM369">
        <v>3.09938</v>
      </c>
      <c r="GN369">
        <v>2.75792</v>
      </c>
      <c r="GO369">
        <v>0.148571</v>
      </c>
      <c r="GP369">
        <v>0.159957</v>
      </c>
      <c r="GQ369">
        <v>0.10266</v>
      </c>
      <c r="GR369">
        <v>0.0504148</v>
      </c>
      <c r="GS369">
        <v>21845.1</v>
      </c>
      <c r="GT369">
        <v>21212.7</v>
      </c>
      <c r="GU369">
        <v>26212.3</v>
      </c>
      <c r="GV369">
        <v>25603.3</v>
      </c>
      <c r="GW369">
        <v>37744.7</v>
      </c>
      <c r="GX369">
        <v>36893.2</v>
      </c>
      <c r="GY369">
        <v>45826.7</v>
      </c>
      <c r="GZ369">
        <v>42027.9</v>
      </c>
      <c r="HA369">
        <v>1.86435</v>
      </c>
      <c r="HB369">
        <v>1.74538</v>
      </c>
      <c r="HC369">
        <v>-0.0223517</v>
      </c>
      <c r="HD369">
        <v>0</v>
      </c>
      <c r="HE369">
        <v>28.3671</v>
      </c>
      <c r="HF369">
        <v>999.9</v>
      </c>
      <c r="HG369">
        <v>30.2</v>
      </c>
      <c r="HH369">
        <v>43.9</v>
      </c>
      <c r="HI369">
        <v>30.3278</v>
      </c>
      <c r="HJ369">
        <v>61.5446</v>
      </c>
      <c r="HK369">
        <v>28.5537</v>
      </c>
      <c r="HL369">
        <v>1</v>
      </c>
      <c r="HM369">
        <v>0.358511</v>
      </c>
      <c r="HN369">
        <v>2.02434</v>
      </c>
      <c r="HO369">
        <v>20.2918</v>
      </c>
      <c r="HP369">
        <v>5.21145</v>
      </c>
      <c r="HQ369">
        <v>11.98</v>
      </c>
      <c r="HR369">
        <v>4.9625</v>
      </c>
      <c r="HS369">
        <v>3.2742</v>
      </c>
      <c r="HT369">
        <v>9999</v>
      </c>
      <c r="HU369">
        <v>9999</v>
      </c>
      <c r="HV369">
        <v>9999</v>
      </c>
      <c r="HW369">
        <v>59.4</v>
      </c>
      <c r="HX369">
        <v>1.86401</v>
      </c>
      <c r="HY369">
        <v>1.8602</v>
      </c>
      <c r="HZ369">
        <v>1.85854</v>
      </c>
      <c r="IA369">
        <v>1.85989</v>
      </c>
      <c r="IB369">
        <v>1.85989</v>
      </c>
      <c r="IC369">
        <v>1.85852</v>
      </c>
      <c r="ID369">
        <v>1.8576</v>
      </c>
      <c r="IE369">
        <v>1.85242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-1.373</v>
      </c>
      <c r="IT369">
        <v>-0.2419</v>
      </c>
      <c r="IU369">
        <v>-0.7885906718864093</v>
      </c>
      <c r="IV369">
        <v>-0.0007240741224296705</v>
      </c>
      <c r="IW369">
        <v>1.394155135453638E-07</v>
      </c>
      <c r="IX369">
        <v>-7.009397865246837E-11</v>
      </c>
      <c r="IY369">
        <v>-0.2677907096197649</v>
      </c>
      <c r="IZ369">
        <v>-0.01839738240005131</v>
      </c>
      <c r="JA369">
        <v>0.0009886339832832726</v>
      </c>
      <c r="JB369">
        <v>-4.895939666473346E-06</v>
      </c>
      <c r="JC369">
        <v>3</v>
      </c>
      <c r="JD369">
        <v>2018</v>
      </c>
      <c r="JE369">
        <v>1</v>
      </c>
      <c r="JF369">
        <v>26</v>
      </c>
      <c r="JG369">
        <v>15845.1</v>
      </c>
      <c r="JH369">
        <v>15844.8</v>
      </c>
      <c r="JI369">
        <v>2.32056</v>
      </c>
      <c r="JJ369">
        <v>2.66235</v>
      </c>
      <c r="JK369">
        <v>1.49658</v>
      </c>
      <c r="JL369">
        <v>2.38281</v>
      </c>
      <c r="JM369">
        <v>1.54785</v>
      </c>
      <c r="JN369">
        <v>2.47314</v>
      </c>
      <c r="JO369">
        <v>45.5186</v>
      </c>
      <c r="JP369">
        <v>15.3316</v>
      </c>
      <c r="JQ369">
        <v>18</v>
      </c>
      <c r="JR369">
        <v>499.146</v>
      </c>
      <c r="JS369">
        <v>437.97</v>
      </c>
      <c r="JT369">
        <v>26.36</v>
      </c>
      <c r="JU369">
        <v>31.7324</v>
      </c>
      <c r="JV369">
        <v>29.9999</v>
      </c>
      <c r="JW369">
        <v>31.7449</v>
      </c>
      <c r="JX369">
        <v>31.6884</v>
      </c>
      <c r="JY369">
        <v>46.602</v>
      </c>
      <c r="JZ369">
        <v>61.7307</v>
      </c>
      <c r="KA369">
        <v>0</v>
      </c>
      <c r="KB369">
        <v>26.3656</v>
      </c>
      <c r="KC369">
        <v>1021.8</v>
      </c>
      <c r="KD369">
        <v>8.593109999999999</v>
      </c>
      <c r="KE369">
        <v>100.153</v>
      </c>
      <c r="KF369">
        <v>99.93519999999999</v>
      </c>
    </row>
    <row r="370" spans="1:292">
      <c r="A370">
        <v>350</v>
      </c>
      <c r="B370">
        <v>1686158764</v>
      </c>
      <c r="C370">
        <v>9513</v>
      </c>
      <c r="D370" t="s">
        <v>1138</v>
      </c>
      <c r="E370" t="s">
        <v>1139</v>
      </c>
      <c r="F370">
        <v>5</v>
      </c>
      <c r="G370" t="s">
        <v>1017</v>
      </c>
      <c r="H370">
        <v>1686158756.214286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1016.671643970725</v>
      </c>
      <c r="AJ370">
        <v>925.1057454545456</v>
      </c>
      <c r="AK370">
        <v>3.373753739147934</v>
      </c>
      <c r="AL370">
        <v>66.85819087253802</v>
      </c>
      <c r="AM370">
        <f>(AO370 - AN370 + DX370*1E3/(8.314*(DZ370+273.15)) * AQ370/DW370 * AP370) * DW370/(100*DK370) * 1000/(1000 - AO370)</f>
        <v>0</v>
      </c>
      <c r="AN370">
        <v>8.513610818125775</v>
      </c>
      <c r="AO370">
        <v>21.99216727272728</v>
      </c>
      <c r="AP370">
        <v>1.582760035069923E-05</v>
      </c>
      <c r="AQ370">
        <v>99.88025367778685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6</v>
      </c>
      <c r="DL370">
        <v>0.5</v>
      </c>
      <c r="DM370" t="s">
        <v>430</v>
      </c>
      <c r="DN370">
        <v>2</v>
      </c>
      <c r="DO370" t="b">
        <v>1</v>
      </c>
      <c r="DP370">
        <v>1686158756.214286</v>
      </c>
      <c r="DQ370">
        <v>880.5953571428571</v>
      </c>
      <c r="DR370">
        <v>991.8112857142856</v>
      </c>
      <c r="DS370">
        <v>21.99459642857143</v>
      </c>
      <c r="DT370">
        <v>8.474204285714286</v>
      </c>
      <c r="DU370">
        <v>881.9621428571429</v>
      </c>
      <c r="DV370">
        <v>22.23647142857143</v>
      </c>
      <c r="DW370">
        <v>499.9761071428571</v>
      </c>
      <c r="DX370">
        <v>90.66024285714286</v>
      </c>
      <c r="DY370">
        <v>0.09997256428571429</v>
      </c>
      <c r="DZ370">
        <v>28.96082857142857</v>
      </c>
      <c r="EA370">
        <v>28.00466071428571</v>
      </c>
      <c r="EB370">
        <v>999.9000000000002</v>
      </c>
      <c r="EC370">
        <v>0</v>
      </c>
      <c r="ED370">
        <v>0</v>
      </c>
      <c r="EE370">
        <v>10008.06964285714</v>
      </c>
      <c r="EF370">
        <v>0</v>
      </c>
      <c r="EG370">
        <v>1138.993571428571</v>
      </c>
      <c r="EH370">
        <v>-111.216</v>
      </c>
      <c r="EI370">
        <v>900.3993214285713</v>
      </c>
      <c r="EJ370">
        <v>1000.288607142857</v>
      </c>
      <c r="EK370">
        <v>13.52039642857143</v>
      </c>
      <c r="EL370">
        <v>991.8112857142856</v>
      </c>
      <c r="EM370">
        <v>8.474204285714286</v>
      </c>
      <c r="EN370">
        <v>1.994035</v>
      </c>
      <c r="EO370">
        <v>0.7682733571428572</v>
      </c>
      <c r="EP370">
        <v>17.39704642857143</v>
      </c>
      <c r="EQ370">
        <v>3.134058214285715</v>
      </c>
      <c r="ER370">
        <v>1999.988214285715</v>
      </c>
      <c r="ES370">
        <v>0.9799962142857144</v>
      </c>
      <c r="ET370">
        <v>0.02000378214285714</v>
      </c>
      <c r="EU370">
        <v>0</v>
      </c>
      <c r="EV370">
        <v>1003.29375</v>
      </c>
      <c r="EW370">
        <v>5.00078</v>
      </c>
      <c r="EX370">
        <v>24631.98571428572</v>
      </c>
      <c r="EY370">
        <v>16379.51071428571</v>
      </c>
      <c r="EZ370">
        <v>42.19182142857142</v>
      </c>
      <c r="FA370">
        <v>44.01992857142857</v>
      </c>
      <c r="FB370">
        <v>42.68267857142855</v>
      </c>
      <c r="FC370">
        <v>43.19628571428571</v>
      </c>
      <c r="FD370">
        <v>43.18060714285713</v>
      </c>
      <c r="FE370">
        <v>1955.078214285714</v>
      </c>
      <c r="FF370">
        <v>39.91</v>
      </c>
      <c r="FG370">
        <v>0</v>
      </c>
      <c r="FH370">
        <v>1686158757.7</v>
      </c>
      <c r="FI370">
        <v>0</v>
      </c>
      <c r="FJ370">
        <v>1003.008423076923</v>
      </c>
      <c r="FK370">
        <v>-27.97179489465975</v>
      </c>
      <c r="FL370">
        <v>-96.83076920527527</v>
      </c>
      <c r="FM370">
        <v>24632.00384615385</v>
      </c>
      <c r="FN370">
        <v>15</v>
      </c>
      <c r="FO370">
        <v>0</v>
      </c>
      <c r="FP370" t="s">
        <v>431</v>
      </c>
      <c r="FQ370">
        <v>1685208052.5</v>
      </c>
      <c r="FR370">
        <v>1685208070</v>
      </c>
      <c r="FS370">
        <v>0</v>
      </c>
      <c r="FT370">
        <v>0.013</v>
      </c>
      <c r="FU370">
        <v>-0.005</v>
      </c>
      <c r="FV370">
        <v>-0.464</v>
      </c>
      <c r="FW370">
        <v>-0.401</v>
      </c>
      <c r="FX370">
        <v>420</v>
      </c>
      <c r="FY370">
        <v>0</v>
      </c>
      <c r="FZ370">
        <v>0.03</v>
      </c>
      <c r="GA370">
        <v>0.02</v>
      </c>
      <c r="GB370">
        <v>-111.0694146341463</v>
      </c>
      <c r="GC370">
        <v>-2.540195121951293</v>
      </c>
      <c r="GD370">
        <v>0.2816061057758371</v>
      </c>
      <c r="GE370">
        <v>0</v>
      </c>
      <c r="GF370">
        <v>13.53727317073171</v>
      </c>
      <c r="GG370">
        <v>-0.4637519163762898</v>
      </c>
      <c r="GH370">
        <v>0.04893392271610233</v>
      </c>
      <c r="GI370">
        <v>1</v>
      </c>
      <c r="GJ370">
        <v>1</v>
      </c>
      <c r="GK370">
        <v>2</v>
      </c>
      <c r="GL370" t="s">
        <v>439</v>
      </c>
      <c r="GM370">
        <v>3.09969</v>
      </c>
      <c r="GN370">
        <v>2.75844</v>
      </c>
      <c r="GO370">
        <v>0.150364</v>
      </c>
      <c r="GP370">
        <v>0.161641</v>
      </c>
      <c r="GQ370">
        <v>0.102671</v>
      </c>
      <c r="GR370">
        <v>0.0509352</v>
      </c>
      <c r="GS370">
        <v>21799.2</v>
      </c>
      <c r="GT370">
        <v>21170.2</v>
      </c>
      <c r="GU370">
        <v>26212.4</v>
      </c>
      <c r="GV370">
        <v>25603.4</v>
      </c>
      <c r="GW370">
        <v>37744.5</v>
      </c>
      <c r="GX370">
        <v>36873.3</v>
      </c>
      <c r="GY370">
        <v>45826.8</v>
      </c>
      <c r="GZ370">
        <v>42028.1</v>
      </c>
      <c r="HA370">
        <v>1.86443</v>
      </c>
      <c r="HB370">
        <v>1.74513</v>
      </c>
      <c r="HC370">
        <v>-0.02186</v>
      </c>
      <c r="HD370">
        <v>0</v>
      </c>
      <c r="HE370">
        <v>28.373</v>
      </c>
      <c r="HF370">
        <v>999.9</v>
      </c>
      <c r="HG370">
        <v>30.2</v>
      </c>
      <c r="HH370">
        <v>43.9</v>
      </c>
      <c r="HI370">
        <v>30.3335</v>
      </c>
      <c r="HJ370">
        <v>61.4046</v>
      </c>
      <c r="HK370">
        <v>28.3133</v>
      </c>
      <c r="HL370">
        <v>1</v>
      </c>
      <c r="HM370">
        <v>0.358107</v>
      </c>
      <c r="HN370">
        <v>2.02202</v>
      </c>
      <c r="HO370">
        <v>20.2936</v>
      </c>
      <c r="HP370">
        <v>5.21145</v>
      </c>
      <c r="HQ370">
        <v>11.98</v>
      </c>
      <c r="HR370">
        <v>4.96305</v>
      </c>
      <c r="HS370">
        <v>3.2741</v>
      </c>
      <c r="HT370">
        <v>9999</v>
      </c>
      <c r="HU370">
        <v>9999</v>
      </c>
      <c r="HV370">
        <v>9999</v>
      </c>
      <c r="HW370">
        <v>59.4</v>
      </c>
      <c r="HX370">
        <v>1.86401</v>
      </c>
      <c r="HY370">
        <v>1.86021</v>
      </c>
      <c r="HZ370">
        <v>1.85854</v>
      </c>
      <c r="IA370">
        <v>1.85989</v>
      </c>
      <c r="IB370">
        <v>1.85989</v>
      </c>
      <c r="IC370">
        <v>1.85852</v>
      </c>
      <c r="ID370">
        <v>1.8576</v>
      </c>
      <c r="IE370">
        <v>1.85242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-1.383</v>
      </c>
      <c r="IT370">
        <v>-0.2418</v>
      </c>
      <c r="IU370">
        <v>-0.7885906718864093</v>
      </c>
      <c r="IV370">
        <v>-0.0007240741224296705</v>
      </c>
      <c r="IW370">
        <v>1.394155135453638E-07</v>
      </c>
      <c r="IX370">
        <v>-7.009397865246837E-11</v>
      </c>
      <c r="IY370">
        <v>-0.2677907096197649</v>
      </c>
      <c r="IZ370">
        <v>-0.01839738240005131</v>
      </c>
      <c r="JA370">
        <v>0.0009886339832832726</v>
      </c>
      <c r="JB370">
        <v>-4.895939666473346E-06</v>
      </c>
      <c r="JC370">
        <v>3</v>
      </c>
      <c r="JD370">
        <v>2018</v>
      </c>
      <c r="JE370">
        <v>1</v>
      </c>
      <c r="JF370">
        <v>26</v>
      </c>
      <c r="JG370">
        <v>15845.2</v>
      </c>
      <c r="JH370">
        <v>15844.9</v>
      </c>
      <c r="JI370">
        <v>2.34863</v>
      </c>
      <c r="JJ370">
        <v>2.65991</v>
      </c>
      <c r="JK370">
        <v>1.49658</v>
      </c>
      <c r="JL370">
        <v>2.38281</v>
      </c>
      <c r="JM370">
        <v>1.54785</v>
      </c>
      <c r="JN370">
        <v>2.44385</v>
      </c>
      <c r="JO370">
        <v>45.5186</v>
      </c>
      <c r="JP370">
        <v>15.3316</v>
      </c>
      <c r="JQ370">
        <v>18</v>
      </c>
      <c r="JR370">
        <v>499.192</v>
      </c>
      <c r="JS370">
        <v>437.83</v>
      </c>
      <c r="JT370">
        <v>26.3613</v>
      </c>
      <c r="JU370">
        <v>31.7324</v>
      </c>
      <c r="JV370">
        <v>29.9999</v>
      </c>
      <c r="JW370">
        <v>31.7449</v>
      </c>
      <c r="JX370">
        <v>31.6903</v>
      </c>
      <c r="JY370">
        <v>47.2567</v>
      </c>
      <c r="JZ370">
        <v>61.7307</v>
      </c>
      <c r="KA370">
        <v>0</v>
      </c>
      <c r="KB370">
        <v>26.3602</v>
      </c>
      <c r="KC370">
        <v>1041.84</v>
      </c>
      <c r="KD370">
        <v>8.613849999999999</v>
      </c>
      <c r="KE370">
        <v>100.154</v>
      </c>
      <c r="KF370">
        <v>99.9357</v>
      </c>
    </row>
    <row r="371" spans="1:292">
      <c r="A371">
        <v>351</v>
      </c>
      <c r="B371">
        <v>1686158769</v>
      </c>
      <c r="C371">
        <v>9518</v>
      </c>
      <c r="D371" t="s">
        <v>1140</v>
      </c>
      <c r="E371" t="s">
        <v>1141</v>
      </c>
      <c r="F371">
        <v>5</v>
      </c>
      <c r="G371" t="s">
        <v>1017</v>
      </c>
      <c r="H371">
        <v>1686158761.5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1033.779353295222</v>
      </c>
      <c r="AJ371">
        <v>942.1716060606059</v>
      </c>
      <c r="AK371">
        <v>3.4173829667569</v>
      </c>
      <c r="AL371">
        <v>66.85819087253802</v>
      </c>
      <c r="AM371">
        <f>(AO371 - AN371 + DX371*1E3/(8.314*(DZ371+273.15)) * AQ371/DW371 * AP371) * DW371/(100*DK371) * 1000/(1000 - AO371)</f>
        <v>0</v>
      </c>
      <c r="AN371">
        <v>8.627802241856614</v>
      </c>
      <c r="AO371">
        <v>22.02006242424244</v>
      </c>
      <c r="AP371">
        <v>0.006173695179244827</v>
      </c>
      <c r="AQ371">
        <v>99.88025367778685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6</v>
      </c>
      <c r="DL371">
        <v>0.5</v>
      </c>
      <c r="DM371" t="s">
        <v>430</v>
      </c>
      <c r="DN371">
        <v>2</v>
      </c>
      <c r="DO371" t="b">
        <v>1</v>
      </c>
      <c r="DP371">
        <v>1686158761.5</v>
      </c>
      <c r="DQ371">
        <v>898.1513333333335</v>
      </c>
      <c r="DR371">
        <v>1009.52237037037</v>
      </c>
      <c r="DS371">
        <v>21.99631111111111</v>
      </c>
      <c r="DT371">
        <v>8.541386666666666</v>
      </c>
      <c r="DU371">
        <v>899.5294074074075</v>
      </c>
      <c r="DV371">
        <v>22.23815555555556</v>
      </c>
      <c r="DW371">
        <v>500.0003333333333</v>
      </c>
      <c r="DX371">
        <v>90.65990000000001</v>
      </c>
      <c r="DY371">
        <v>0.09999052592592593</v>
      </c>
      <c r="DZ371">
        <v>28.95901481481482</v>
      </c>
      <c r="EA371">
        <v>28.00683333333333</v>
      </c>
      <c r="EB371">
        <v>999.9000000000001</v>
      </c>
      <c r="EC371">
        <v>0</v>
      </c>
      <c r="ED371">
        <v>0</v>
      </c>
      <c r="EE371">
        <v>10005.7862962963</v>
      </c>
      <c r="EF371">
        <v>0</v>
      </c>
      <c r="EG371">
        <v>1156.791481481481</v>
      </c>
      <c r="EH371">
        <v>-111.3705185185185</v>
      </c>
      <c r="EI371">
        <v>918.351888888889</v>
      </c>
      <c r="EJ371">
        <v>1018.219185185185</v>
      </c>
      <c r="EK371">
        <v>13.45492222222222</v>
      </c>
      <c r="EL371">
        <v>1009.52237037037</v>
      </c>
      <c r="EM371">
        <v>8.541386666666666</v>
      </c>
      <c r="EN371">
        <v>1.994182592592592</v>
      </c>
      <c r="EO371">
        <v>0.7743611851851853</v>
      </c>
      <c r="EP371">
        <v>17.39821481481481</v>
      </c>
      <c r="EQ371">
        <v>3.245405555555556</v>
      </c>
      <c r="ER371">
        <v>1999.991851851852</v>
      </c>
      <c r="ES371">
        <v>0.9799962222222223</v>
      </c>
      <c r="ET371">
        <v>0.02000377407407408</v>
      </c>
      <c r="EU371">
        <v>0</v>
      </c>
      <c r="EV371">
        <v>1000.742592592593</v>
      </c>
      <c r="EW371">
        <v>5.00078</v>
      </c>
      <c r="EX371">
        <v>24640.46666666667</v>
      </c>
      <c r="EY371">
        <v>16379.54814814815</v>
      </c>
      <c r="EZ371">
        <v>42.21051851851851</v>
      </c>
      <c r="FA371">
        <v>44.01607407407408</v>
      </c>
      <c r="FB371">
        <v>42.82837037037037</v>
      </c>
      <c r="FC371">
        <v>43.20129629629629</v>
      </c>
      <c r="FD371">
        <v>43.22429629629628</v>
      </c>
      <c r="FE371">
        <v>1955.081851851852</v>
      </c>
      <c r="FF371">
        <v>39.91</v>
      </c>
      <c r="FG371">
        <v>0</v>
      </c>
      <c r="FH371">
        <v>1686158762.5</v>
      </c>
      <c r="FI371">
        <v>0</v>
      </c>
      <c r="FJ371">
        <v>1000.642076923077</v>
      </c>
      <c r="FK371">
        <v>-30.30673500433965</v>
      </c>
      <c r="FL371">
        <v>396.9401702502403</v>
      </c>
      <c r="FM371">
        <v>24642.85769230769</v>
      </c>
      <c r="FN371">
        <v>15</v>
      </c>
      <c r="FO371">
        <v>0</v>
      </c>
      <c r="FP371" t="s">
        <v>431</v>
      </c>
      <c r="FQ371">
        <v>1685208052.5</v>
      </c>
      <c r="FR371">
        <v>1685208070</v>
      </c>
      <c r="FS371">
        <v>0</v>
      </c>
      <c r="FT371">
        <v>0.013</v>
      </c>
      <c r="FU371">
        <v>-0.005</v>
      </c>
      <c r="FV371">
        <v>-0.464</v>
      </c>
      <c r="FW371">
        <v>-0.401</v>
      </c>
      <c r="FX371">
        <v>420</v>
      </c>
      <c r="FY371">
        <v>0</v>
      </c>
      <c r="FZ371">
        <v>0.03</v>
      </c>
      <c r="GA371">
        <v>0.02</v>
      </c>
      <c r="GB371">
        <v>-111.242512195122</v>
      </c>
      <c r="GC371">
        <v>-1.717547038327718</v>
      </c>
      <c r="GD371">
        <v>0.1918836184305756</v>
      </c>
      <c r="GE371">
        <v>0</v>
      </c>
      <c r="GF371">
        <v>13.49812439024391</v>
      </c>
      <c r="GG371">
        <v>-0.700848083623665</v>
      </c>
      <c r="GH371">
        <v>0.07148946973621206</v>
      </c>
      <c r="GI371">
        <v>0</v>
      </c>
      <c r="GJ371">
        <v>0</v>
      </c>
      <c r="GK371">
        <v>2</v>
      </c>
      <c r="GL371" t="s">
        <v>486</v>
      </c>
      <c r="GM371">
        <v>3.0995</v>
      </c>
      <c r="GN371">
        <v>2.75801</v>
      </c>
      <c r="GO371">
        <v>0.152157</v>
      </c>
      <c r="GP371">
        <v>0.163341</v>
      </c>
      <c r="GQ371">
        <v>0.102758</v>
      </c>
      <c r="GR371">
        <v>0.0511015</v>
      </c>
      <c r="GS371">
        <v>21753.1</v>
      </c>
      <c r="GT371">
        <v>21127.1</v>
      </c>
      <c r="GU371">
        <v>26212.3</v>
      </c>
      <c r="GV371">
        <v>25603.2</v>
      </c>
      <c r="GW371">
        <v>37740.8</v>
      </c>
      <c r="GX371">
        <v>36867.3</v>
      </c>
      <c r="GY371">
        <v>45826.5</v>
      </c>
      <c r="GZ371">
        <v>42028.5</v>
      </c>
      <c r="HA371">
        <v>1.86402</v>
      </c>
      <c r="HB371">
        <v>1.74557</v>
      </c>
      <c r="HC371">
        <v>-0.0227392</v>
      </c>
      <c r="HD371">
        <v>0</v>
      </c>
      <c r="HE371">
        <v>28.3774</v>
      </c>
      <c r="HF371">
        <v>999.9</v>
      </c>
      <c r="HG371">
        <v>30.2</v>
      </c>
      <c r="HH371">
        <v>43.9</v>
      </c>
      <c r="HI371">
        <v>30.3297</v>
      </c>
      <c r="HJ371">
        <v>61.2346</v>
      </c>
      <c r="HK371">
        <v>28.3333</v>
      </c>
      <c r="HL371">
        <v>1</v>
      </c>
      <c r="HM371">
        <v>0.358247</v>
      </c>
      <c r="HN371">
        <v>2.04428</v>
      </c>
      <c r="HO371">
        <v>20.2927</v>
      </c>
      <c r="HP371">
        <v>5.2116</v>
      </c>
      <c r="HQ371">
        <v>11.98</v>
      </c>
      <c r="HR371">
        <v>4.96315</v>
      </c>
      <c r="HS371">
        <v>3.2741</v>
      </c>
      <c r="HT371">
        <v>9999</v>
      </c>
      <c r="HU371">
        <v>9999</v>
      </c>
      <c r="HV371">
        <v>9999</v>
      </c>
      <c r="HW371">
        <v>59.4</v>
      </c>
      <c r="HX371">
        <v>1.86401</v>
      </c>
      <c r="HY371">
        <v>1.8602</v>
      </c>
      <c r="HZ371">
        <v>1.85855</v>
      </c>
      <c r="IA371">
        <v>1.85989</v>
      </c>
      <c r="IB371">
        <v>1.85989</v>
      </c>
      <c r="IC371">
        <v>1.85852</v>
      </c>
      <c r="ID371">
        <v>1.8576</v>
      </c>
      <c r="IE371">
        <v>1.85242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-1.395</v>
      </c>
      <c r="IT371">
        <v>-0.2414</v>
      </c>
      <c r="IU371">
        <v>-0.7885906718864093</v>
      </c>
      <c r="IV371">
        <v>-0.0007240741224296705</v>
      </c>
      <c r="IW371">
        <v>1.394155135453638E-07</v>
      </c>
      <c r="IX371">
        <v>-7.009397865246837E-11</v>
      </c>
      <c r="IY371">
        <v>-0.2677907096197649</v>
      </c>
      <c r="IZ371">
        <v>-0.01839738240005131</v>
      </c>
      <c r="JA371">
        <v>0.0009886339832832726</v>
      </c>
      <c r="JB371">
        <v>-4.895939666473346E-06</v>
      </c>
      <c r="JC371">
        <v>3</v>
      </c>
      <c r="JD371">
        <v>2018</v>
      </c>
      <c r="JE371">
        <v>1</v>
      </c>
      <c r="JF371">
        <v>26</v>
      </c>
      <c r="JG371">
        <v>15845.3</v>
      </c>
      <c r="JH371">
        <v>15845</v>
      </c>
      <c r="JI371">
        <v>2.38159</v>
      </c>
      <c r="JJ371">
        <v>2.66724</v>
      </c>
      <c r="JK371">
        <v>1.49658</v>
      </c>
      <c r="JL371">
        <v>2.38281</v>
      </c>
      <c r="JM371">
        <v>1.54785</v>
      </c>
      <c r="JN371">
        <v>2.40845</v>
      </c>
      <c r="JO371">
        <v>45.5186</v>
      </c>
      <c r="JP371">
        <v>15.3228</v>
      </c>
      <c r="JQ371">
        <v>18</v>
      </c>
      <c r="JR371">
        <v>498.969</v>
      </c>
      <c r="JS371">
        <v>438.112</v>
      </c>
      <c r="JT371">
        <v>26.3566</v>
      </c>
      <c r="JU371">
        <v>31.7324</v>
      </c>
      <c r="JV371">
        <v>30.0002</v>
      </c>
      <c r="JW371">
        <v>31.7477</v>
      </c>
      <c r="JX371">
        <v>31.6912</v>
      </c>
      <c r="JY371">
        <v>47.8498</v>
      </c>
      <c r="JZ371">
        <v>61.7307</v>
      </c>
      <c r="KA371">
        <v>0</v>
      </c>
      <c r="KB371">
        <v>26.3467</v>
      </c>
      <c r="KC371">
        <v>1055.21</v>
      </c>
      <c r="KD371">
        <v>8.61393</v>
      </c>
      <c r="KE371">
        <v>100.153</v>
      </c>
      <c r="KF371">
        <v>99.9359</v>
      </c>
    </row>
    <row r="372" spans="1:292">
      <c r="A372">
        <v>352</v>
      </c>
      <c r="B372">
        <v>1686158774</v>
      </c>
      <c r="C372">
        <v>9523</v>
      </c>
      <c r="D372" t="s">
        <v>1142</v>
      </c>
      <c r="E372" t="s">
        <v>1143</v>
      </c>
      <c r="F372">
        <v>5</v>
      </c>
      <c r="G372" t="s">
        <v>1017</v>
      </c>
      <c r="H372">
        <v>1686158766.214286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1050.709869731141</v>
      </c>
      <c r="AJ372">
        <v>959.2225999999993</v>
      </c>
      <c r="AK372">
        <v>3.412892614225853</v>
      </c>
      <c r="AL372">
        <v>66.85819087253802</v>
      </c>
      <c r="AM372">
        <f>(AO372 - AN372 + DX372*1E3/(8.314*(DZ372+273.15)) * AQ372/DW372 * AP372) * DW372/(100*DK372) * 1000/(1000 - AO372)</f>
        <v>0</v>
      </c>
      <c r="AN372">
        <v>8.638627323957161</v>
      </c>
      <c r="AO372">
        <v>22.02144606060604</v>
      </c>
      <c r="AP372">
        <v>9.800012213028891E-05</v>
      </c>
      <c r="AQ372">
        <v>99.88025367778685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6</v>
      </c>
      <c r="DL372">
        <v>0.5</v>
      </c>
      <c r="DM372" t="s">
        <v>430</v>
      </c>
      <c r="DN372">
        <v>2</v>
      </c>
      <c r="DO372" t="b">
        <v>1</v>
      </c>
      <c r="DP372">
        <v>1686158766.214286</v>
      </c>
      <c r="DQ372">
        <v>913.8362500000001</v>
      </c>
      <c r="DR372">
        <v>1025.29475</v>
      </c>
      <c r="DS372">
        <v>22.00705</v>
      </c>
      <c r="DT372">
        <v>8.593096071428572</v>
      </c>
      <c r="DU372">
        <v>915.2243928571427</v>
      </c>
      <c r="DV372">
        <v>22.2487</v>
      </c>
      <c r="DW372">
        <v>500.0017857142857</v>
      </c>
      <c r="DX372">
        <v>90.65927499999999</v>
      </c>
      <c r="DY372">
        <v>0.09995764642857143</v>
      </c>
      <c r="DZ372">
        <v>28.95720714285715</v>
      </c>
      <c r="EA372">
        <v>28.01037142857143</v>
      </c>
      <c r="EB372">
        <v>999.9000000000002</v>
      </c>
      <c r="EC372">
        <v>0</v>
      </c>
      <c r="ED372">
        <v>0</v>
      </c>
      <c r="EE372">
        <v>10005.67071428572</v>
      </c>
      <c r="EF372">
        <v>0</v>
      </c>
      <c r="EG372">
        <v>1183.422142857143</v>
      </c>
      <c r="EH372">
        <v>-111.4575714285714</v>
      </c>
      <c r="EI372">
        <v>934.3998571428572</v>
      </c>
      <c r="EJ372">
        <v>1034.180714285714</v>
      </c>
      <c r="EK372">
        <v>13.41396071428572</v>
      </c>
      <c r="EL372">
        <v>1025.29475</v>
      </c>
      <c r="EM372">
        <v>8.593096071428572</v>
      </c>
      <c r="EN372">
        <v>1.995143571428571</v>
      </c>
      <c r="EO372">
        <v>0.7790437857142857</v>
      </c>
      <c r="EP372">
        <v>17.40583214285714</v>
      </c>
      <c r="EQ372">
        <v>3.33081</v>
      </c>
      <c r="ER372">
        <v>2000.001071428571</v>
      </c>
      <c r="ES372">
        <v>0.9799962142857144</v>
      </c>
      <c r="ET372">
        <v>0.02000378214285714</v>
      </c>
      <c r="EU372">
        <v>0</v>
      </c>
      <c r="EV372">
        <v>998.3397857142857</v>
      </c>
      <c r="EW372">
        <v>5.00078</v>
      </c>
      <c r="EX372">
        <v>24688.83571428572</v>
      </c>
      <c r="EY372">
        <v>16379.62857142857</v>
      </c>
      <c r="EZ372">
        <v>42.21414285714286</v>
      </c>
      <c r="FA372">
        <v>44.00882142857143</v>
      </c>
      <c r="FB372">
        <v>42.87914285714286</v>
      </c>
      <c r="FC372">
        <v>43.20757142857143</v>
      </c>
      <c r="FD372">
        <v>43.26978571428571</v>
      </c>
      <c r="FE372">
        <v>1955.091071428571</v>
      </c>
      <c r="FF372">
        <v>39.91</v>
      </c>
      <c r="FG372">
        <v>0</v>
      </c>
      <c r="FH372">
        <v>1686158767.3</v>
      </c>
      <c r="FI372">
        <v>0</v>
      </c>
      <c r="FJ372">
        <v>998.2335</v>
      </c>
      <c r="FK372">
        <v>-32.03005130393026</v>
      </c>
      <c r="FL372">
        <v>863.5863251881681</v>
      </c>
      <c r="FM372">
        <v>24692.28076923077</v>
      </c>
      <c r="FN372">
        <v>15</v>
      </c>
      <c r="FO372">
        <v>0</v>
      </c>
      <c r="FP372" t="s">
        <v>431</v>
      </c>
      <c r="FQ372">
        <v>1685208052.5</v>
      </c>
      <c r="FR372">
        <v>1685208070</v>
      </c>
      <c r="FS372">
        <v>0</v>
      </c>
      <c r="FT372">
        <v>0.013</v>
      </c>
      <c r="FU372">
        <v>-0.005</v>
      </c>
      <c r="FV372">
        <v>-0.464</v>
      </c>
      <c r="FW372">
        <v>-0.401</v>
      </c>
      <c r="FX372">
        <v>420</v>
      </c>
      <c r="FY372">
        <v>0</v>
      </c>
      <c r="FZ372">
        <v>0.03</v>
      </c>
      <c r="GA372">
        <v>0.02</v>
      </c>
      <c r="GB372">
        <v>-111.4134390243902</v>
      </c>
      <c r="GC372">
        <v>-1.308815331010489</v>
      </c>
      <c r="GD372">
        <v>0.1492604612962351</v>
      </c>
      <c r="GE372">
        <v>0</v>
      </c>
      <c r="GF372">
        <v>13.44249512195122</v>
      </c>
      <c r="GG372">
        <v>-0.5950264808362592</v>
      </c>
      <c r="GH372">
        <v>0.06314823810847495</v>
      </c>
      <c r="GI372">
        <v>0</v>
      </c>
      <c r="GJ372">
        <v>0</v>
      </c>
      <c r="GK372">
        <v>2</v>
      </c>
      <c r="GL372" t="s">
        <v>486</v>
      </c>
      <c r="GM372">
        <v>3.09949</v>
      </c>
      <c r="GN372">
        <v>2.75812</v>
      </c>
      <c r="GO372">
        <v>0.153927</v>
      </c>
      <c r="GP372">
        <v>0.165014</v>
      </c>
      <c r="GQ372">
        <v>0.102759</v>
      </c>
      <c r="GR372">
        <v>0.051123</v>
      </c>
      <c r="GS372">
        <v>21707.5</v>
      </c>
      <c r="GT372">
        <v>21084.8</v>
      </c>
      <c r="GU372">
        <v>26212.2</v>
      </c>
      <c r="GV372">
        <v>25603.1</v>
      </c>
      <c r="GW372">
        <v>37740.7</v>
      </c>
      <c r="GX372">
        <v>36866.2</v>
      </c>
      <c r="GY372">
        <v>45826.2</v>
      </c>
      <c r="GZ372">
        <v>42027.9</v>
      </c>
      <c r="HA372">
        <v>1.86408</v>
      </c>
      <c r="HB372">
        <v>1.74565</v>
      </c>
      <c r="HC372">
        <v>-0.0228062</v>
      </c>
      <c r="HD372">
        <v>0</v>
      </c>
      <c r="HE372">
        <v>28.3808</v>
      </c>
      <c r="HF372">
        <v>999.9</v>
      </c>
      <c r="HG372">
        <v>30.2</v>
      </c>
      <c r="HH372">
        <v>43.9</v>
      </c>
      <c r="HI372">
        <v>30.3299</v>
      </c>
      <c r="HJ372">
        <v>61.6346</v>
      </c>
      <c r="HK372">
        <v>28.4215</v>
      </c>
      <c r="HL372">
        <v>1</v>
      </c>
      <c r="HM372">
        <v>0.358559</v>
      </c>
      <c r="HN372">
        <v>2.05507</v>
      </c>
      <c r="HO372">
        <v>20.2929</v>
      </c>
      <c r="HP372">
        <v>5.21115</v>
      </c>
      <c r="HQ372">
        <v>11.98</v>
      </c>
      <c r="HR372">
        <v>4.9631</v>
      </c>
      <c r="HS372">
        <v>3.27413</v>
      </c>
      <c r="HT372">
        <v>9999</v>
      </c>
      <c r="HU372">
        <v>9999</v>
      </c>
      <c r="HV372">
        <v>9999</v>
      </c>
      <c r="HW372">
        <v>59.4</v>
      </c>
      <c r="HX372">
        <v>1.86401</v>
      </c>
      <c r="HY372">
        <v>1.8602</v>
      </c>
      <c r="HZ372">
        <v>1.85853</v>
      </c>
      <c r="IA372">
        <v>1.85989</v>
      </c>
      <c r="IB372">
        <v>1.85989</v>
      </c>
      <c r="IC372">
        <v>1.85852</v>
      </c>
      <c r="ID372">
        <v>1.8576</v>
      </c>
      <c r="IE372">
        <v>1.85242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-1.405</v>
      </c>
      <c r="IT372">
        <v>-0.2414</v>
      </c>
      <c r="IU372">
        <v>-0.7885906718864093</v>
      </c>
      <c r="IV372">
        <v>-0.0007240741224296705</v>
      </c>
      <c r="IW372">
        <v>1.394155135453638E-07</v>
      </c>
      <c r="IX372">
        <v>-7.009397865246837E-11</v>
      </c>
      <c r="IY372">
        <v>-0.2677907096197649</v>
      </c>
      <c r="IZ372">
        <v>-0.01839738240005131</v>
      </c>
      <c r="JA372">
        <v>0.0009886339832832726</v>
      </c>
      <c r="JB372">
        <v>-4.895939666473346E-06</v>
      </c>
      <c r="JC372">
        <v>3</v>
      </c>
      <c r="JD372">
        <v>2018</v>
      </c>
      <c r="JE372">
        <v>1</v>
      </c>
      <c r="JF372">
        <v>26</v>
      </c>
      <c r="JG372">
        <v>15845.4</v>
      </c>
      <c r="JH372">
        <v>15845.1</v>
      </c>
      <c r="JI372">
        <v>2.41089</v>
      </c>
      <c r="JJ372">
        <v>2.66113</v>
      </c>
      <c r="JK372">
        <v>1.49658</v>
      </c>
      <c r="JL372">
        <v>2.38281</v>
      </c>
      <c r="JM372">
        <v>1.54907</v>
      </c>
      <c r="JN372">
        <v>2.47559</v>
      </c>
      <c r="JO372">
        <v>45.5186</v>
      </c>
      <c r="JP372">
        <v>15.3316</v>
      </c>
      <c r="JQ372">
        <v>18</v>
      </c>
      <c r="JR372">
        <v>498.995</v>
      </c>
      <c r="JS372">
        <v>438.158</v>
      </c>
      <c r="JT372">
        <v>26.345</v>
      </c>
      <c r="JU372">
        <v>31.7324</v>
      </c>
      <c r="JV372">
        <v>30.0002</v>
      </c>
      <c r="JW372">
        <v>31.747</v>
      </c>
      <c r="JX372">
        <v>31.6912</v>
      </c>
      <c r="JY372">
        <v>48.5001</v>
      </c>
      <c r="JZ372">
        <v>61.7307</v>
      </c>
      <c r="KA372">
        <v>0</v>
      </c>
      <c r="KB372">
        <v>26.3375</v>
      </c>
      <c r="KC372">
        <v>1075.25</v>
      </c>
      <c r="KD372">
        <v>8.634539999999999</v>
      </c>
      <c r="KE372">
        <v>100.152</v>
      </c>
      <c r="KF372">
        <v>99.9349</v>
      </c>
    </row>
    <row r="373" spans="1:292">
      <c r="A373">
        <v>353</v>
      </c>
      <c r="B373">
        <v>1686158779</v>
      </c>
      <c r="C373">
        <v>9528</v>
      </c>
      <c r="D373" t="s">
        <v>1144</v>
      </c>
      <c r="E373" t="s">
        <v>1145</v>
      </c>
      <c r="F373">
        <v>5</v>
      </c>
      <c r="G373" t="s">
        <v>1017</v>
      </c>
      <c r="H373">
        <v>1686158771.5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1067.637207052519</v>
      </c>
      <c r="AJ373">
        <v>976.1993515151513</v>
      </c>
      <c r="AK373">
        <v>3.40984778772622</v>
      </c>
      <c r="AL373">
        <v>66.85819087253802</v>
      </c>
      <c r="AM373">
        <f>(AO373 - AN373 + DX373*1E3/(8.314*(DZ373+273.15)) * AQ373/DW373 * AP373) * DW373/(100*DK373) * 1000/(1000 - AO373)</f>
        <v>0</v>
      </c>
      <c r="AN373">
        <v>8.641444793965446</v>
      </c>
      <c r="AO373">
        <v>22.01512909090909</v>
      </c>
      <c r="AP373">
        <v>-0.0001679464133261073</v>
      </c>
      <c r="AQ373">
        <v>99.88025367778685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6</v>
      </c>
      <c r="DL373">
        <v>0.5</v>
      </c>
      <c r="DM373" t="s">
        <v>430</v>
      </c>
      <c r="DN373">
        <v>2</v>
      </c>
      <c r="DO373" t="b">
        <v>1</v>
      </c>
      <c r="DP373">
        <v>1686158771.5</v>
      </c>
      <c r="DQ373">
        <v>931.4016666666668</v>
      </c>
      <c r="DR373">
        <v>1043.04037037037</v>
      </c>
      <c r="DS373">
        <v>22.01719259259259</v>
      </c>
      <c r="DT373">
        <v>8.635635555555556</v>
      </c>
      <c r="DU373">
        <v>932.8011851851852</v>
      </c>
      <c r="DV373">
        <v>22.25865555555556</v>
      </c>
      <c r="DW373">
        <v>500.0314074074074</v>
      </c>
      <c r="DX373">
        <v>90.65938888888888</v>
      </c>
      <c r="DY373">
        <v>0.1000521518518519</v>
      </c>
      <c r="DZ373">
        <v>28.95547037037037</v>
      </c>
      <c r="EA373">
        <v>28.01194444444444</v>
      </c>
      <c r="EB373">
        <v>999.9000000000001</v>
      </c>
      <c r="EC373">
        <v>0</v>
      </c>
      <c r="ED373">
        <v>0</v>
      </c>
      <c r="EE373">
        <v>10000.92518518518</v>
      </c>
      <c r="EF373">
        <v>0</v>
      </c>
      <c r="EG373">
        <v>1226.921481481481</v>
      </c>
      <c r="EH373">
        <v>-111.6374444444444</v>
      </c>
      <c r="EI373">
        <v>952.3701851851853</v>
      </c>
      <c r="EJ373">
        <v>1052.124074074074</v>
      </c>
      <c r="EK373">
        <v>13.38155185185185</v>
      </c>
      <c r="EL373">
        <v>1043.04037037037</v>
      </c>
      <c r="EM373">
        <v>8.635635555555556</v>
      </c>
      <c r="EN373">
        <v>1.996065185185185</v>
      </c>
      <c r="EO373">
        <v>0.7829012222222222</v>
      </c>
      <c r="EP373">
        <v>17.41314814814815</v>
      </c>
      <c r="EQ373">
        <v>3.400998148148148</v>
      </c>
      <c r="ER373">
        <v>1999.997407407407</v>
      </c>
      <c r="ES373">
        <v>0.979996</v>
      </c>
      <c r="ET373">
        <v>0.020004</v>
      </c>
      <c r="EU373">
        <v>0</v>
      </c>
      <c r="EV373">
        <v>995.4610740740741</v>
      </c>
      <c r="EW373">
        <v>5.00078</v>
      </c>
      <c r="EX373">
        <v>24778.43703703704</v>
      </c>
      <c r="EY373">
        <v>16379.59629629629</v>
      </c>
      <c r="EZ373">
        <v>42.21985185185186</v>
      </c>
      <c r="FA373">
        <v>44.00681481481482</v>
      </c>
      <c r="FB373">
        <v>42.95348148148147</v>
      </c>
      <c r="FC373">
        <v>43.21525925925926</v>
      </c>
      <c r="FD373">
        <v>43.37933333333334</v>
      </c>
      <c r="FE373">
        <v>1955.087407407407</v>
      </c>
      <c r="FF373">
        <v>39.91</v>
      </c>
      <c r="FG373">
        <v>0</v>
      </c>
      <c r="FH373">
        <v>1686158772.1</v>
      </c>
      <c r="FI373">
        <v>0</v>
      </c>
      <c r="FJ373">
        <v>995.5995769230769</v>
      </c>
      <c r="FK373">
        <v>-31.6208205142357</v>
      </c>
      <c r="FL373">
        <v>1164.044444320966</v>
      </c>
      <c r="FM373">
        <v>24773.98846153847</v>
      </c>
      <c r="FN373">
        <v>15</v>
      </c>
      <c r="FO373">
        <v>0</v>
      </c>
      <c r="FP373" t="s">
        <v>431</v>
      </c>
      <c r="FQ373">
        <v>1685208052.5</v>
      </c>
      <c r="FR373">
        <v>1685208070</v>
      </c>
      <c r="FS373">
        <v>0</v>
      </c>
      <c r="FT373">
        <v>0.013</v>
      </c>
      <c r="FU373">
        <v>-0.005</v>
      </c>
      <c r="FV373">
        <v>-0.464</v>
      </c>
      <c r="FW373">
        <v>-0.401</v>
      </c>
      <c r="FX373">
        <v>420</v>
      </c>
      <c r="FY373">
        <v>0</v>
      </c>
      <c r="FZ373">
        <v>0.03</v>
      </c>
      <c r="GA373">
        <v>0.02</v>
      </c>
      <c r="GB373">
        <v>-111.5129756097561</v>
      </c>
      <c r="GC373">
        <v>-1.647344947735385</v>
      </c>
      <c r="GD373">
        <v>0.1790446854981059</v>
      </c>
      <c r="GE373">
        <v>0</v>
      </c>
      <c r="GF373">
        <v>13.41259268292683</v>
      </c>
      <c r="GG373">
        <v>-0.3942898954703672</v>
      </c>
      <c r="GH373">
        <v>0.0472504814286685</v>
      </c>
      <c r="GI373">
        <v>1</v>
      </c>
      <c r="GJ373">
        <v>1</v>
      </c>
      <c r="GK373">
        <v>2</v>
      </c>
      <c r="GL373" t="s">
        <v>439</v>
      </c>
      <c r="GM373">
        <v>3.09973</v>
      </c>
      <c r="GN373">
        <v>2.75798</v>
      </c>
      <c r="GO373">
        <v>0.155678</v>
      </c>
      <c r="GP373">
        <v>0.16668</v>
      </c>
      <c r="GQ373">
        <v>0.102733</v>
      </c>
      <c r="GR373">
        <v>0.0511472</v>
      </c>
      <c r="GS373">
        <v>21662.6</v>
      </c>
      <c r="GT373">
        <v>21042.6</v>
      </c>
      <c r="GU373">
        <v>26212.1</v>
      </c>
      <c r="GV373">
        <v>25602.9</v>
      </c>
      <c r="GW373">
        <v>37741.9</v>
      </c>
      <c r="GX373">
        <v>36865.2</v>
      </c>
      <c r="GY373">
        <v>45826.1</v>
      </c>
      <c r="GZ373">
        <v>42027.6</v>
      </c>
      <c r="HA373">
        <v>1.86437</v>
      </c>
      <c r="HB373">
        <v>1.74545</v>
      </c>
      <c r="HC373">
        <v>-0.0226796</v>
      </c>
      <c r="HD373">
        <v>0</v>
      </c>
      <c r="HE373">
        <v>28.3847</v>
      </c>
      <c r="HF373">
        <v>999.9</v>
      </c>
      <c r="HG373">
        <v>30.2</v>
      </c>
      <c r="HH373">
        <v>44</v>
      </c>
      <c r="HI373">
        <v>30.4889</v>
      </c>
      <c r="HJ373">
        <v>61.3146</v>
      </c>
      <c r="HK373">
        <v>28.4054</v>
      </c>
      <c r="HL373">
        <v>1</v>
      </c>
      <c r="HM373">
        <v>0.358288</v>
      </c>
      <c r="HN373">
        <v>2.06981</v>
      </c>
      <c r="HO373">
        <v>20.2928</v>
      </c>
      <c r="HP373">
        <v>5.21115</v>
      </c>
      <c r="HQ373">
        <v>11.98</v>
      </c>
      <c r="HR373">
        <v>4.96315</v>
      </c>
      <c r="HS373">
        <v>3.274</v>
      </c>
      <c r="HT373">
        <v>9999</v>
      </c>
      <c r="HU373">
        <v>9999</v>
      </c>
      <c r="HV373">
        <v>9999</v>
      </c>
      <c r="HW373">
        <v>59.4</v>
      </c>
      <c r="HX373">
        <v>1.86401</v>
      </c>
      <c r="HY373">
        <v>1.8602</v>
      </c>
      <c r="HZ373">
        <v>1.85853</v>
      </c>
      <c r="IA373">
        <v>1.85989</v>
      </c>
      <c r="IB373">
        <v>1.85989</v>
      </c>
      <c r="IC373">
        <v>1.85852</v>
      </c>
      <c r="ID373">
        <v>1.8576</v>
      </c>
      <c r="IE373">
        <v>1.85242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-1.416</v>
      </c>
      <c r="IT373">
        <v>-0.2415</v>
      </c>
      <c r="IU373">
        <v>-0.7885906718864093</v>
      </c>
      <c r="IV373">
        <v>-0.0007240741224296705</v>
      </c>
      <c r="IW373">
        <v>1.394155135453638E-07</v>
      </c>
      <c r="IX373">
        <v>-7.009397865246837E-11</v>
      </c>
      <c r="IY373">
        <v>-0.2677907096197649</v>
      </c>
      <c r="IZ373">
        <v>-0.01839738240005131</v>
      </c>
      <c r="JA373">
        <v>0.0009886339832832726</v>
      </c>
      <c r="JB373">
        <v>-4.895939666473346E-06</v>
      </c>
      <c r="JC373">
        <v>3</v>
      </c>
      <c r="JD373">
        <v>2018</v>
      </c>
      <c r="JE373">
        <v>1</v>
      </c>
      <c r="JF373">
        <v>26</v>
      </c>
      <c r="JG373">
        <v>15845.4</v>
      </c>
      <c r="JH373">
        <v>15845.1</v>
      </c>
      <c r="JI373">
        <v>2.44385</v>
      </c>
      <c r="JJ373">
        <v>2.66479</v>
      </c>
      <c r="JK373">
        <v>1.49658</v>
      </c>
      <c r="JL373">
        <v>2.38281</v>
      </c>
      <c r="JM373">
        <v>1.54785</v>
      </c>
      <c r="JN373">
        <v>2.39624</v>
      </c>
      <c r="JO373">
        <v>45.5186</v>
      </c>
      <c r="JP373">
        <v>15.3228</v>
      </c>
      <c r="JQ373">
        <v>18</v>
      </c>
      <c r="JR373">
        <v>499.171</v>
      </c>
      <c r="JS373">
        <v>438.035</v>
      </c>
      <c r="JT373">
        <v>26.3347</v>
      </c>
      <c r="JU373">
        <v>31.7307</v>
      </c>
      <c r="JV373">
        <v>30</v>
      </c>
      <c r="JW373">
        <v>31.7461</v>
      </c>
      <c r="JX373">
        <v>31.6912</v>
      </c>
      <c r="JY373">
        <v>49.0893</v>
      </c>
      <c r="JZ373">
        <v>61.7307</v>
      </c>
      <c r="KA373">
        <v>0</v>
      </c>
      <c r="KB373">
        <v>26.3253</v>
      </c>
      <c r="KC373">
        <v>1088.63</v>
      </c>
      <c r="KD373">
        <v>8.66865</v>
      </c>
      <c r="KE373">
        <v>100.152</v>
      </c>
      <c r="KF373">
        <v>99.9342</v>
      </c>
    </row>
    <row r="374" spans="1:292">
      <c r="A374">
        <v>354</v>
      </c>
      <c r="B374">
        <v>1686158784</v>
      </c>
      <c r="C374">
        <v>9533</v>
      </c>
      <c r="D374" t="s">
        <v>1146</v>
      </c>
      <c r="E374" t="s">
        <v>1147</v>
      </c>
      <c r="F374">
        <v>5</v>
      </c>
      <c r="G374" t="s">
        <v>1017</v>
      </c>
      <c r="H374">
        <v>1686158776.214286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1084.629540868393</v>
      </c>
      <c r="AJ374">
        <v>993.1419333333332</v>
      </c>
      <c r="AK374">
        <v>3.391668904396872</v>
      </c>
      <c r="AL374">
        <v>66.85819087253802</v>
      </c>
      <c r="AM374">
        <f>(AO374 - AN374 + DX374*1E3/(8.314*(DZ374+273.15)) * AQ374/DW374 * AP374) * DW374/(100*DK374) * 1000/(1000 - AO374)</f>
        <v>0</v>
      </c>
      <c r="AN374">
        <v>8.646644479235313</v>
      </c>
      <c r="AO374">
        <v>21.99410606060606</v>
      </c>
      <c r="AP374">
        <v>-0.005108352710625642</v>
      </c>
      <c r="AQ374">
        <v>99.88025367778685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6</v>
      </c>
      <c r="DL374">
        <v>0.5</v>
      </c>
      <c r="DM374" t="s">
        <v>430</v>
      </c>
      <c r="DN374">
        <v>2</v>
      </c>
      <c r="DO374" t="b">
        <v>1</v>
      </c>
      <c r="DP374">
        <v>1686158776.214286</v>
      </c>
      <c r="DQ374">
        <v>947.085607142857</v>
      </c>
      <c r="DR374">
        <v>1058.879642857143</v>
      </c>
      <c r="DS374">
        <v>22.01516428571428</v>
      </c>
      <c r="DT374">
        <v>8.642130714285715</v>
      </c>
      <c r="DU374">
        <v>948.4953214285714</v>
      </c>
      <c r="DV374">
        <v>22.25666785714285</v>
      </c>
      <c r="DW374">
        <v>500.0189285714286</v>
      </c>
      <c r="DX374">
        <v>90.65939285714283</v>
      </c>
      <c r="DY374">
        <v>0.1000618714285714</v>
      </c>
      <c r="DZ374">
        <v>28.95378214285714</v>
      </c>
      <c r="EA374">
        <v>28.01501071428572</v>
      </c>
      <c r="EB374">
        <v>999.9000000000002</v>
      </c>
      <c r="EC374">
        <v>0</v>
      </c>
      <c r="ED374">
        <v>0</v>
      </c>
      <c r="EE374">
        <v>9993.080357142857</v>
      </c>
      <c r="EF374">
        <v>0</v>
      </c>
      <c r="EG374">
        <v>1270.473214285714</v>
      </c>
      <c r="EH374">
        <v>-111.7933571428571</v>
      </c>
      <c r="EI374">
        <v>968.4049642857143</v>
      </c>
      <c r="EJ374">
        <v>1068.109285714286</v>
      </c>
      <c r="EK374">
        <v>13.37303928571428</v>
      </c>
      <c r="EL374">
        <v>1058.879642857143</v>
      </c>
      <c r="EM374">
        <v>8.642130714285715</v>
      </c>
      <c r="EN374">
        <v>1.995882857142857</v>
      </c>
      <c r="EO374">
        <v>0.7834901785714286</v>
      </c>
      <c r="EP374">
        <v>17.41170714285714</v>
      </c>
      <c r="EQ374">
        <v>3.411649285714285</v>
      </c>
      <c r="ER374">
        <v>2000.020357142857</v>
      </c>
      <c r="ES374">
        <v>0.979996</v>
      </c>
      <c r="ET374">
        <v>0.020004</v>
      </c>
      <c r="EU374">
        <v>0</v>
      </c>
      <c r="EV374">
        <v>992.9635714285716</v>
      </c>
      <c r="EW374">
        <v>5.00078</v>
      </c>
      <c r="EX374">
        <v>24870.975</v>
      </c>
      <c r="EY374">
        <v>16379.78214285714</v>
      </c>
      <c r="EZ374">
        <v>42.21425</v>
      </c>
      <c r="FA374">
        <v>43.99542857142857</v>
      </c>
      <c r="FB374">
        <v>42.87032142857142</v>
      </c>
      <c r="FC374">
        <v>43.20753571428571</v>
      </c>
      <c r="FD374">
        <v>43.39032142857142</v>
      </c>
      <c r="FE374">
        <v>1955.110357142857</v>
      </c>
      <c r="FF374">
        <v>39.91</v>
      </c>
      <c r="FG374">
        <v>0</v>
      </c>
      <c r="FH374">
        <v>1686158777.5</v>
      </c>
      <c r="FI374">
        <v>0</v>
      </c>
      <c r="FJ374">
        <v>992.6297200000001</v>
      </c>
      <c r="FK374">
        <v>-31.62707686840033</v>
      </c>
      <c r="FL374">
        <v>1299.230767586088</v>
      </c>
      <c r="FM374">
        <v>24887.676</v>
      </c>
      <c r="FN374">
        <v>15</v>
      </c>
      <c r="FO374">
        <v>0</v>
      </c>
      <c r="FP374" t="s">
        <v>431</v>
      </c>
      <c r="FQ374">
        <v>1685208052.5</v>
      </c>
      <c r="FR374">
        <v>1685208070</v>
      </c>
      <c r="FS374">
        <v>0</v>
      </c>
      <c r="FT374">
        <v>0.013</v>
      </c>
      <c r="FU374">
        <v>-0.005</v>
      </c>
      <c r="FV374">
        <v>-0.464</v>
      </c>
      <c r="FW374">
        <v>-0.401</v>
      </c>
      <c r="FX374">
        <v>420</v>
      </c>
      <c r="FY374">
        <v>0</v>
      </c>
      <c r="FZ374">
        <v>0.03</v>
      </c>
      <c r="GA374">
        <v>0.02</v>
      </c>
      <c r="GB374">
        <v>-111.695725</v>
      </c>
      <c r="GC374">
        <v>-2.037129455909771</v>
      </c>
      <c r="GD374">
        <v>0.206213722567147</v>
      </c>
      <c r="GE374">
        <v>0</v>
      </c>
      <c r="GF374">
        <v>13.3772525</v>
      </c>
      <c r="GG374">
        <v>-0.1085909943715243</v>
      </c>
      <c r="GH374">
        <v>0.01260680347074537</v>
      </c>
      <c r="GI374">
        <v>1</v>
      </c>
      <c r="GJ374">
        <v>1</v>
      </c>
      <c r="GK374">
        <v>2</v>
      </c>
      <c r="GL374" t="s">
        <v>439</v>
      </c>
      <c r="GM374">
        <v>3.09952</v>
      </c>
      <c r="GN374">
        <v>2.75818</v>
      </c>
      <c r="GO374">
        <v>0.157416</v>
      </c>
      <c r="GP374">
        <v>0.168334</v>
      </c>
      <c r="GQ374">
        <v>0.10267</v>
      </c>
      <c r="GR374">
        <v>0.0511669</v>
      </c>
      <c r="GS374">
        <v>21618</v>
      </c>
      <c r="GT374">
        <v>21000.8</v>
      </c>
      <c r="GU374">
        <v>26212.1</v>
      </c>
      <c r="GV374">
        <v>25602.9</v>
      </c>
      <c r="GW374">
        <v>37744.8</v>
      </c>
      <c r="GX374">
        <v>36864.8</v>
      </c>
      <c r="GY374">
        <v>45826.2</v>
      </c>
      <c r="GZ374">
        <v>42027.8</v>
      </c>
      <c r="HA374">
        <v>1.86413</v>
      </c>
      <c r="HB374">
        <v>1.74557</v>
      </c>
      <c r="HC374">
        <v>-0.0224859</v>
      </c>
      <c r="HD374">
        <v>0</v>
      </c>
      <c r="HE374">
        <v>28.3888</v>
      </c>
      <c r="HF374">
        <v>999.9</v>
      </c>
      <c r="HG374">
        <v>30.2</v>
      </c>
      <c r="HH374">
        <v>43.9</v>
      </c>
      <c r="HI374">
        <v>30.3284</v>
      </c>
      <c r="HJ374">
        <v>61.6246</v>
      </c>
      <c r="HK374">
        <v>28.4095</v>
      </c>
      <c r="HL374">
        <v>1</v>
      </c>
      <c r="HM374">
        <v>0.358704</v>
      </c>
      <c r="HN374">
        <v>2.09079</v>
      </c>
      <c r="HO374">
        <v>20.2921</v>
      </c>
      <c r="HP374">
        <v>5.21115</v>
      </c>
      <c r="HQ374">
        <v>11.98</v>
      </c>
      <c r="HR374">
        <v>4.96345</v>
      </c>
      <c r="HS374">
        <v>3.27413</v>
      </c>
      <c r="HT374">
        <v>9999</v>
      </c>
      <c r="HU374">
        <v>9999</v>
      </c>
      <c r="HV374">
        <v>9999</v>
      </c>
      <c r="HW374">
        <v>59.4</v>
      </c>
      <c r="HX374">
        <v>1.86401</v>
      </c>
      <c r="HY374">
        <v>1.86021</v>
      </c>
      <c r="HZ374">
        <v>1.85855</v>
      </c>
      <c r="IA374">
        <v>1.8599</v>
      </c>
      <c r="IB374">
        <v>1.85989</v>
      </c>
      <c r="IC374">
        <v>1.85852</v>
      </c>
      <c r="ID374">
        <v>1.8576</v>
      </c>
      <c r="IE374">
        <v>1.85242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-1.426</v>
      </c>
      <c r="IT374">
        <v>-0.2419</v>
      </c>
      <c r="IU374">
        <v>-0.7885906718864093</v>
      </c>
      <c r="IV374">
        <v>-0.0007240741224296705</v>
      </c>
      <c r="IW374">
        <v>1.394155135453638E-07</v>
      </c>
      <c r="IX374">
        <v>-7.009397865246837E-11</v>
      </c>
      <c r="IY374">
        <v>-0.2677907096197649</v>
      </c>
      <c r="IZ374">
        <v>-0.01839738240005131</v>
      </c>
      <c r="JA374">
        <v>0.0009886339832832726</v>
      </c>
      <c r="JB374">
        <v>-4.895939666473346E-06</v>
      </c>
      <c r="JC374">
        <v>3</v>
      </c>
      <c r="JD374">
        <v>2018</v>
      </c>
      <c r="JE374">
        <v>1</v>
      </c>
      <c r="JF374">
        <v>26</v>
      </c>
      <c r="JG374">
        <v>15845.5</v>
      </c>
      <c r="JH374">
        <v>15845.2</v>
      </c>
      <c r="JI374">
        <v>2.47314</v>
      </c>
      <c r="JJ374">
        <v>2.66724</v>
      </c>
      <c r="JK374">
        <v>1.49658</v>
      </c>
      <c r="JL374">
        <v>2.38281</v>
      </c>
      <c r="JM374">
        <v>1.54907</v>
      </c>
      <c r="JN374">
        <v>2.43042</v>
      </c>
      <c r="JO374">
        <v>45.5186</v>
      </c>
      <c r="JP374">
        <v>15.3228</v>
      </c>
      <c r="JQ374">
        <v>18</v>
      </c>
      <c r="JR374">
        <v>499.009</v>
      </c>
      <c r="JS374">
        <v>438.112</v>
      </c>
      <c r="JT374">
        <v>26.3209</v>
      </c>
      <c r="JU374">
        <v>31.7296</v>
      </c>
      <c r="JV374">
        <v>30.0001</v>
      </c>
      <c r="JW374">
        <v>31.7449</v>
      </c>
      <c r="JX374">
        <v>31.6912</v>
      </c>
      <c r="JY374">
        <v>49.7338</v>
      </c>
      <c r="JZ374">
        <v>61.7307</v>
      </c>
      <c r="KA374">
        <v>0</v>
      </c>
      <c r="KB374">
        <v>26.3076</v>
      </c>
      <c r="KC374">
        <v>1108.67</v>
      </c>
      <c r="KD374">
        <v>8.70449</v>
      </c>
      <c r="KE374">
        <v>100.152</v>
      </c>
      <c r="KF374">
        <v>99.9346</v>
      </c>
    </row>
    <row r="375" spans="1:292">
      <c r="A375">
        <v>355</v>
      </c>
      <c r="B375">
        <v>1686158789</v>
      </c>
      <c r="C375">
        <v>9538</v>
      </c>
      <c r="D375" t="s">
        <v>1148</v>
      </c>
      <c r="E375" t="s">
        <v>1149</v>
      </c>
      <c r="F375">
        <v>5</v>
      </c>
      <c r="G375" t="s">
        <v>1017</v>
      </c>
      <c r="H375">
        <v>1686158781.5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1101.282470560482</v>
      </c>
      <c r="AJ375">
        <v>1010.012024242424</v>
      </c>
      <c r="AK375">
        <v>3.36641956583185</v>
      </c>
      <c r="AL375">
        <v>66.85819087253802</v>
      </c>
      <c r="AM375">
        <f>(AO375 - AN375 + DX375*1E3/(8.314*(DZ375+273.15)) * AQ375/DW375 * AP375) * DW375/(100*DK375) * 1000/(1000 - AO375)</f>
        <v>0</v>
      </c>
      <c r="AN375">
        <v>8.650606867151227</v>
      </c>
      <c r="AO375">
        <v>21.98167575757574</v>
      </c>
      <c r="AP375">
        <v>-0.0006746294821531365</v>
      </c>
      <c r="AQ375">
        <v>99.88025367778685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6</v>
      </c>
      <c r="DL375">
        <v>0.5</v>
      </c>
      <c r="DM375" t="s">
        <v>430</v>
      </c>
      <c r="DN375">
        <v>2</v>
      </c>
      <c r="DO375" t="b">
        <v>1</v>
      </c>
      <c r="DP375">
        <v>1686158781.5</v>
      </c>
      <c r="DQ375">
        <v>964.6302592592592</v>
      </c>
      <c r="DR375">
        <v>1076.578148148148</v>
      </c>
      <c r="DS375">
        <v>22.00304814814815</v>
      </c>
      <c r="DT375">
        <v>8.646723703703703</v>
      </c>
      <c r="DU375">
        <v>966.0514444444444</v>
      </c>
      <c r="DV375">
        <v>22.24477037037037</v>
      </c>
      <c r="DW375">
        <v>500.0174074074075</v>
      </c>
      <c r="DX375">
        <v>90.65958888888888</v>
      </c>
      <c r="DY375">
        <v>0.09996967037037036</v>
      </c>
      <c r="DZ375">
        <v>28.95322592592593</v>
      </c>
      <c r="EA375">
        <v>28.01951481481481</v>
      </c>
      <c r="EB375">
        <v>999.9000000000001</v>
      </c>
      <c r="EC375">
        <v>0</v>
      </c>
      <c r="ED375">
        <v>0</v>
      </c>
      <c r="EE375">
        <v>9998.372962962963</v>
      </c>
      <c r="EF375">
        <v>0</v>
      </c>
      <c r="EG375">
        <v>1327.36037037037</v>
      </c>
      <c r="EH375">
        <v>-111.9475555555556</v>
      </c>
      <c r="EI375">
        <v>986.3320740740741</v>
      </c>
      <c r="EJ375">
        <v>1085.967777777778</v>
      </c>
      <c r="EK375">
        <v>13.35632592592592</v>
      </c>
      <c r="EL375">
        <v>1076.578148148148</v>
      </c>
      <c r="EM375">
        <v>8.646723703703703</v>
      </c>
      <c r="EN375">
        <v>1.994788888888889</v>
      </c>
      <c r="EO375">
        <v>0.7839083703703703</v>
      </c>
      <c r="EP375">
        <v>17.40302962962963</v>
      </c>
      <c r="EQ375">
        <v>3.419205925925926</v>
      </c>
      <c r="ER375">
        <v>2000</v>
      </c>
      <c r="ES375">
        <v>0.9799954444444444</v>
      </c>
      <c r="ET375">
        <v>0.02000454814814815</v>
      </c>
      <c r="EU375">
        <v>0</v>
      </c>
      <c r="EV375">
        <v>990.1409999999998</v>
      </c>
      <c r="EW375">
        <v>5.00078</v>
      </c>
      <c r="EX375">
        <v>25068.57777777778</v>
      </c>
      <c r="EY375">
        <v>16379.62222222222</v>
      </c>
      <c r="EZ375">
        <v>42.22214814814814</v>
      </c>
      <c r="FA375">
        <v>43.99759259259259</v>
      </c>
      <c r="FB375">
        <v>42.86085185185185</v>
      </c>
      <c r="FC375">
        <v>43.20592592592592</v>
      </c>
      <c r="FD375">
        <v>43.39555555555555</v>
      </c>
      <c r="FE375">
        <v>1955.09</v>
      </c>
      <c r="FF375">
        <v>39.91</v>
      </c>
      <c r="FG375">
        <v>0</v>
      </c>
      <c r="FH375">
        <v>1686158782.3</v>
      </c>
      <c r="FI375">
        <v>0</v>
      </c>
      <c r="FJ375">
        <v>990.07988</v>
      </c>
      <c r="FK375">
        <v>-30.57484619098371</v>
      </c>
      <c r="FL375">
        <v>3015.246157632842</v>
      </c>
      <c r="FM375">
        <v>25081.836</v>
      </c>
      <c r="FN375">
        <v>15</v>
      </c>
      <c r="FO375">
        <v>0</v>
      </c>
      <c r="FP375" t="s">
        <v>431</v>
      </c>
      <c r="FQ375">
        <v>1685208052.5</v>
      </c>
      <c r="FR375">
        <v>1685208070</v>
      </c>
      <c r="FS375">
        <v>0</v>
      </c>
      <c r="FT375">
        <v>0.013</v>
      </c>
      <c r="FU375">
        <v>-0.005</v>
      </c>
      <c r="FV375">
        <v>-0.464</v>
      </c>
      <c r="FW375">
        <v>-0.401</v>
      </c>
      <c r="FX375">
        <v>420</v>
      </c>
      <c r="FY375">
        <v>0</v>
      </c>
      <c r="FZ375">
        <v>0.03</v>
      </c>
      <c r="GA375">
        <v>0.02</v>
      </c>
      <c r="GB375">
        <v>-111.833925</v>
      </c>
      <c r="GC375">
        <v>-1.854022514070921</v>
      </c>
      <c r="GD375">
        <v>0.1961465507598855</v>
      </c>
      <c r="GE375">
        <v>0</v>
      </c>
      <c r="GF375">
        <v>13.36561</v>
      </c>
      <c r="GG375">
        <v>-0.1912592870544406</v>
      </c>
      <c r="GH375">
        <v>0.01895132976864675</v>
      </c>
      <c r="GI375">
        <v>1</v>
      </c>
      <c r="GJ375">
        <v>1</v>
      </c>
      <c r="GK375">
        <v>2</v>
      </c>
      <c r="GL375" t="s">
        <v>439</v>
      </c>
      <c r="GM375">
        <v>3.09937</v>
      </c>
      <c r="GN375">
        <v>2.75811</v>
      </c>
      <c r="GO375">
        <v>0.159125</v>
      </c>
      <c r="GP375">
        <v>0.16997</v>
      </c>
      <c r="GQ375">
        <v>0.102631</v>
      </c>
      <c r="GR375">
        <v>0.0511864</v>
      </c>
      <c r="GS375">
        <v>21574</v>
      </c>
      <c r="GT375">
        <v>20959.5</v>
      </c>
      <c r="GU375">
        <v>26212</v>
      </c>
      <c r="GV375">
        <v>25602.9</v>
      </c>
      <c r="GW375">
        <v>37746.7</v>
      </c>
      <c r="GX375">
        <v>36864.2</v>
      </c>
      <c r="GY375">
        <v>45826.1</v>
      </c>
      <c r="GZ375">
        <v>42027.8</v>
      </c>
      <c r="HA375">
        <v>1.86402</v>
      </c>
      <c r="HB375">
        <v>1.74592</v>
      </c>
      <c r="HC375">
        <v>-0.0224337</v>
      </c>
      <c r="HD375">
        <v>0</v>
      </c>
      <c r="HE375">
        <v>28.392</v>
      </c>
      <c r="HF375">
        <v>999.9</v>
      </c>
      <c r="HG375">
        <v>30.2</v>
      </c>
      <c r="HH375">
        <v>43.9</v>
      </c>
      <c r="HI375">
        <v>30.3305</v>
      </c>
      <c r="HJ375">
        <v>61.3346</v>
      </c>
      <c r="HK375">
        <v>28.6258</v>
      </c>
      <c r="HL375">
        <v>1</v>
      </c>
      <c r="HM375">
        <v>0.358714</v>
      </c>
      <c r="HN375">
        <v>2.11944</v>
      </c>
      <c r="HO375">
        <v>20.2919</v>
      </c>
      <c r="HP375">
        <v>5.2107</v>
      </c>
      <c r="HQ375">
        <v>11.98</v>
      </c>
      <c r="HR375">
        <v>4.963</v>
      </c>
      <c r="HS375">
        <v>3.27405</v>
      </c>
      <c r="HT375">
        <v>9999</v>
      </c>
      <c r="HU375">
        <v>9999</v>
      </c>
      <c r="HV375">
        <v>9999</v>
      </c>
      <c r="HW375">
        <v>59.4</v>
      </c>
      <c r="HX375">
        <v>1.86401</v>
      </c>
      <c r="HY375">
        <v>1.8602</v>
      </c>
      <c r="HZ375">
        <v>1.85854</v>
      </c>
      <c r="IA375">
        <v>1.85989</v>
      </c>
      <c r="IB375">
        <v>1.85989</v>
      </c>
      <c r="IC375">
        <v>1.85852</v>
      </c>
      <c r="ID375">
        <v>1.8576</v>
      </c>
      <c r="IE375">
        <v>1.85242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-1.437</v>
      </c>
      <c r="IT375">
        <v>-0.2421</v>
      </c>
      <c r="IU375">
        <v>-0.7885906718864093</v>
      </c>
      <c r="IV375">
        <v>-0.0007240741224296705</v>
      </c>
      <c r="IW375">
        <v>1.394155135453638E-07</v>
      </c>
      <c r="IX375">
        <v>-7.009397865246837E-11</v>
      </c>
      <c r="IY375">
        <v>-0.2677907096197649</v>
      </c>
      <c r="IZ375">
        <v>-0.01839738240005131</v>
      </c>
      <c r="JA375">
        <v>0.0009886339832832726</v>
      </c>
      <c r="JB375">
        <v>-4.895939666473346E-06</v>
      </c>
      <c r="JC375">
        <v>3</v>
      </c>
      <c r="JD375">
        <v>2018</v>
      </c>
      <c r="JE375">
        <v>1</v>
      </c>
      <c r="JF375">
        <v>26</v>
      </c>
      <c r="JG375">
        <v>15845.6</v>
      </c>
      <c r="JH375">
        <v>15845.3</v>
      </c>
      <c r="JI375">
        <v>2.50488</v>
      </c>
      <c r="JJ375">
        <v>2.65747</v>
      </c>
      <c r="JK375">
        <v>1.49658</v>
      </c>
      <c r="JL375">
        <v>2.38281</v>
      </c>
      <c r="JM375">
        <v>1.54907</v>
      </c>
      <c r="JN375">
        <v>2.47681</v>
      </c>
      <c r="JO375">
        <v>45.5186</v>
      </c>
      <c r="JP375">
        <v>15.3316</v>
      </c>
      <c r="JQ375">
        <v>18</v>
      </c>
      <c r="JR375">
        <v>498.949</v>
      </c>
      <c r="JS375">
        <v>438.326</v>
      </c>
      <c r="JT375">
        <v>26.3027</v>
      </c>
      <c r="JU375">
        <v>31.7296</v>
      </c>
      <c r="JV375">
        <v>30.0001</v>
      </c>
      <c r="JW375">
        <v>31.7449</v>
      </c>
      <c r="JX375">
        <v>31.6912</v>
      </c>
      <c r="JY375">
        <v>50.3054</v>
      </c>
      <c r="JZ375">
        <v>61.7307</v>
      </c>
      <c r="KA375">
        <v>0</v>
      </c>
      <c r="KB375">
        <v>26.2854</v>
      </c>
      <c r="KC375">
        <v>1122.03</v>
      </c>
      <c r="KD375">
        <v>8.7439</v>
      </c>
      <c r="KE375">
        <v>100.152</v>
      </c>
      <c r="KF375">
        <v>99.93470000000001</v>
      </c>
    </row>
    <row r="376" spans="1:292">
      <c r="A376">
        <v>356</v>
      </c>
      <c r="B376">
        <v>1686158794</v>
      </c>
      <c r="C376">
        <v>9543</v>
      </c>
      <c r="D376" t="s">
        <v>1150</v>
      </c>
      <c r="E376" t="s">
        <v>1151</v>
      </c>
      <c r="F376">
        <v>5</v>
      </c>
      <c r="G376" t="s">
        <v>1017</v>
      </c>
      <c r="H376">
        <v>1686158786.214286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1118.455175402444</v>
      </c>
      <c r="AJ376">
        <v>1027.01709090909</v>
      </c>
      <c r="AK376">
        <v>3.388733878457387</v>
      </c>
      <c r="AL376">
        <v>66.85819087253802</v>
      </c>
      <c r="AM376">
        <f>(AO376 - AN376 + DX376*1E3/(8.314*(DZ376+273.15)) * AQ376/DW376 * AP376) * DW376/(100*DK376) * 1000/(1000 - AO376)</f>
        <v>0</v>
      </c>
      <c r="AN376">
        <v>8.654453171863505</v>
      </c>
      <c r="AO376">
        <v>21.95479878787878</v>
      </c>
      <c r="AP376">
        <v>-0.005979173883838895</v>
      </c>
      <c r="AQ376">
        <v>99.88025367778685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6</v>
      </c>
      <c r="DL376">
        <v>0.5</v>
      </c>
      <c r="DM376" t="s">
        <v>430</v>
      </c>
      <c r="DN376">
        <v>2</v>
      </c>
      <c r="DO376" t="b">
        <v>1</v>
      </c>
      <c r="DP376">
        <v>1686158786.214286</v>
      </c>
      <c r="DQ376">
        <v>980.2897142857144</v>
      </c>
      <c r="DR376">
        <v>1092.401428571428</v>
      </c>
      <c r="DS376">
        <v>21.98659642857143</v>
      </c>
      <c r="DT376">
        <v>8.650800357142858</v>
      </c>
      <c r="DU376">
        <v>981.7207857142859</v>
      </c>
      <c r="DV376">
        <v>22.22862142857143</v>
      </c>
      <c r="DW376">
        <v>500.0216785714286</v>
      </c>
      <c r="DX376">
        <v>90.65970357142855</v>
      </c>
      <c r="DY376">
        <v>0.09995221428571428</v>
      </c>
      <c r="DZ376">
        <v>28.952525</v>
      </c>
      <c r="EA376">
        <v>28.02271071428572</v>
      </c>
      <c r="EB376">
        <v>999.9000000000002</v>
      </c>
      <c r="EC376">
        <v>0</v>
      </c>
      <c r="ED376">
        <v>0</v>
      </c>
      <c r="EE376">
        <v>9995.932857142858</v>
      </c>
      <c r="EF376">
        <v>0</v>
      </c>
      <c r="EG376">
        <v>1410.685</v>
      </c>
      <c r="EH376">
        <v>-112.1116071428572</v>
      </c>
      <c r="EI376">
        <v>1002.327642857143</v>
      </c>
      <c r="EJ376">
        <v>1101.933928571429</v>
      </c>
      <c r="EK376">
        <v>13.33580357142857</v>
      </c>
      <c r="EL376">
        <v>1092.401428571428</v>
      </c>
      <c r="EM376">
        <v>8.650800357142858</v>
      </c>
      <c r="EN376">
        <v>1.993299285714286</v>
      </c>
      <c r="EO376">
        <v>0.7842790000000001</v>
      </c>
      <c r="EP376">
        <v>17.39120714285714</v>
      </c>
      <c r="EQ376">
        <v>3.425899642857142</v>
      </c>
      <c r="ER376">
        <v>1999.993214285714</v>
      </c>
      <c r="ES376">
        <v>0.9799950357142857</v>
      </c>
      <c r="ET376">
        <v>0.02000495357142857</v>
      </c>
      <c r="EU376">
        <v>0</v>
      </c>
      <c r="EV376">
        <v>987.8180357142857</v>
      </c>
      <c r="EW376">
        <v>5.00078</v>
      </c>
      <c r="EX376">
        <v>25336.82142857143</v>
      </c>
      <c r="EY376">
        <v>16379.56785714285</v>
      </c>
      <c r="EZ376">
        <v>42.21642857142857</v>
      </c>
      <c r="FA376">
        <v>43.991</v>
      </c>
      <c r="FB376">
        <v>42.85464285714285</v>
      </c>
      <c r="FC376">
        <v>43.20292857142856</v>
      </c>
      <c r="FD376">
        <v>43.36807142857143</v>
      </c>
      <c r="FE376">
        <v>1955.083214285714</v>
      </c>
      <c r="FF376">
        <v>39.91</v>
      </c>
      <c r="FG376">
        <v>0</v>
      </c>
      <c r="FH376">
        <v>1686158787.7</v>
      </c>
      <c r="FI376">
        <v>0</v>
      </c>
      <c r="FJ376">
        <v>987.5426153846153</v>
      </c>
      <c r="FK376">
        <v>-29.76232480182473</v>
      </c>
      <c r="FL376">
        <v>3955.377780753207</v>
      </c>
      <c r="FM376">
        <v>25358.7</v>
      </c>
      <c r="FN376">
        <v>15</v>
      </c>
      <c r="FO376">
        <v>0</v>
      </c>
      <c r="FP376" t="s">
        <v>431</v>
      </c>
      <c r="FQ376">
        <v>1685208052.5</v>
      </c>
      <c r="FR376">
        <v>1685208070</v>
      </c>
      <c r="FS376">
        <v>0</v>
      </c>
      <c r="FT376">
        <v>0.013</v>
      </c>
      <c r="FU376">
        <v>-0.005</v>
      </c>
      <c r="FV376">
        <v>-0.464</v>
      </c>
      <c r="FW376">
        <v>-0.401</v>
      </c>
      <c r="FX376">
        <v>420</v>
      </c>
      <c r="FY376">
        <v>0</v>
      </c>
      <c r="FZ376">
        <v>0.03</v>
      </c>
      <c r="GA376">
        <v>0.02</v>
      </c>
      <c r="GB376">
        <v>-112.023243902439</v>
      </c>
      <c r="GC376">
        <v>-2.061763066202178</v>
      </c>
      <c r="GD376">
        <v>0.2217535195626656</v>
      </c>
      <c r="GE376">
        <v>0</v>
      </c>
      <c r="GF376">
        <v>13.34711707317073</v>
      </c>
      <c r="GG376">
        <v>-0.252112891986042</v>
      </c>
      <c r="GH376">
        <v>0.0250409606146976</v>
      </c>
      <c r="GI376">
        <v>1</v>
      </c>
      <c r="GJ376">
        <v>1</v>
      </c>
      <c r="GK376">
        <v>2</v>
      </c>
      <c r="GL376" t="s">
        <v>439</v>
      </c>
      <c r="GM376">
        <v>3.09957</v>
      </c>
      <c r="GN376">
        <v>2.75801</v>
      </c>
      <c r="GO376">
        <v>0.160833</v>
      </c>
      <c r="GP376">
        <v>0.171572</v>
      </c>
      <c r="GQ376">
        <v>0.102541</v>
      </c>
      <c r="GR376">
        <v>0.0512215</v>
      </c>
      <c r="GS376">
        <v>21530.1</v>
      </c>
      <c r="GT376">
        <v>20918.9</v>
      </c>
      <c r="GU376">
        <v>26211.9</v>
      </c>
      <c r="GV376">
        <v>25602.8</v>
      </c>
      <c r="GW376">
        <v>37750.5</v>
      </c>
      <c r="GX376">
        <v>36862.7</v>
      </c>
      <c r="GY376">
        <v>45825.9</v>
      </c>
      <c r="GZ376">
        <v>42027.4</v>
      </c>
      <c r="HA376">
        <v>1.86402</v>
      </c>
      <c r="HB376">
        <v>1.74608</v>
      </c>
      <c r="HC376">
        <v>-0.0226423</v>
      </c>
      <c r="HD376">
        <v>0</v>
      </c>
      <c r="HE376">
        <v>28.3961</v>
      </c>
      <c r="HF376">
        <v>999.9</v>
      </c>
      <c r="HG376">
        <v>30.2</v>
      </c>
      <c r="HH376">
        <v>44</v>
      </c>
      <c r="HI376">
        <v>30.489</v>
      </c>
      <c r="HJ376">
        <v>61.1646</v>
      </c>
      <c r="HK376">
        <v>28.3934</v>
      </c>
      <c r="HL376">
        <v>1</v>
      </c>
      <c r="HM376">
        <v>0.35873</v>
      </c>
      <c r="HN376">
        <v>2.15257</v>
      </c>
      <c r="HO376">
        <v>20.2919</v>
      </c>
      <c r="HP376">
        <v>5.21085</v>
      </c>
      <c r="HQ376">
        <v>11.98</v>
      </c>
      <c r="HR376">
        <v>4.96305</v>
      </c>
      <c r="HS376">
        <v>3.27403</v>
      </c>
      <c r="HT376">
        <v>9999</v>
      </c>
      <c r="HU376">
        <v>9999</v>
      </c>
      <c r="HV376">
        <v>9999</v>
      </c>
      <c r="HW376">
        <v>59.4</v>
      </c>
      <c r="HX376">
        <v>1.86401</v>
      </c>
      <c r="HY376">
        <v>1.8602</v>
      </c>
      <c r="HZ376">
        <v>1.85856</v>
      </c>
      <c r="IA376">
        <v>1.85989</v>
      </c>
      <c r="IB376">
        <v>1.85989</v>
      </c>
      <c r="IC376">
        <v>1.85852</v>
      </c>
      <c r="ID376">
        <v>1.8576</v>
      </c>
      <c r="IE376">
        <v>1.85242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-1.45</v>
      </c>
      <c r="IT376">
        <v>-0.2426</v>
      </c>
      <c r="IU376">
        <v>-0.7885906718864093</v>
      </c>
      <c r="IV376">
        <v>-0.0007240741224296705</v>
      </c>
      <c r="IW376">
        <v>1.394155135453638E-07</v>
      </c>
      <c r="IX376">
        <v>-7.009397865246837E-11</v>
      </c>
      <c r="IY376">
        <v>-0.2677907096197649</v>
      </c>
      <c r="IZ376">
        <v>-0.01839738240005131</v>
      </c>
      <c r="JA376">
        <v>0.0009886339832832726</v>
      </c>
      <c r="JB376">
        <v>-4.895939666473346E-06</v>
      </c>
      <c r="JC376">
        <v>3</v>
      </c>
      <c r="JD376">
        <v>2018</v>
      </c>
      <c r="JE376">
        <v>1</v>
      </c>
      <c r="JF376">
        <v>26</v>
      </c>
      <c r="JG376">
        <v>15845.7</v>
      </c>
      <c r="JH376">
        <v>15845.4</v>
      </c>
      <c r="JI376">
        <v>2.53296</v>
      </c>
      <c r="JJ376">
        <v>2.66602</v>
      </c>
      <c r="JK376">
        <v>1.49658</v>
      </c>
      <c r="JL376">
        <v>2.38281</v>
      </c>
      <c r="JM376">
        <v>1.54907</v>
      </c>
      <c r="JN376">
        <v>2.38159</v>
      </c>
      <c r="JO376">
        <v>45.5186</v>
      </c>
      <c r="JP376">
        <v>15.3228</v>
      </c>
      <c r="JQ376">
        <v>18</v>
      </c>
      <c r="JR376">
        <v>498.948</v>
      </c>
      <c r="JS376">
        <v>438.418</v>
      </c>
      <c r="JT376">
        <v>26.2815</v>
      </c>
      <c r="JU376">
        <v>31.7296</v>
      </c>
      <c r="JV376">
        <v>30.0001</v>
      </c>
      <c r="JW376">
        <v>31.7449</v>
      </c>
      <c r="JX376">
        <v>31.6912</v>
      </c>
      <c r="JY376">
        <v>50.9539</v>
      </c>
      <c r="JZ376">
        <v>61.4497</v>
      </c>
      <c r="KA376">
        <v>0</v>
      </c>
      <c r="KB376">
        <v>26.2598</v>
      </c>
      <c r="KC376">
        <v>1142.07</v>
      </c>
      <c r="KD376">
        <v>8.802099999999999</v>
      </c>
      <c r="KE376">
        <v>100.152</v>
      </c>
      <c r="KF376">
        <v>99.93380000000001</v>
      </c>
    </row>
    <row r="377" spans="1:292">
      <c r="A377">
        <v>357</v>
      </c>
      <c r="B377">
        <v>1686158799</v>
      </c>
      <c r="C377">
        <v>9548</v>
      </c>
      <c r="D377" t="s">
        <v>1152</v>
      </c>
      <c r="E377" t="s">
        <v>1153</v>
      </c>
      <c r="F377">
        <v>5</v>
      </c>
      <c r="G377" t="s">
        <v>1017</v>
      </c>
      <c r="H377">
        <v>1686158791.5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1135.218549703176</v>
      </c>
      <c r="AJ377">
        <v>1043.969333333333</v>
      </c>
      <c r="AK377">
        <v>3.390185681054115</v>
      </c>
      <c r="AL377">
        <v>66.85819087253802</v>
      </c>
      <c r="AM377">
        <f>(AO377 - AN377 + DX377*1E3/(8.314*(DZ377+273.15)) * AQ377/DW377 * AP377) * DW377/(100*DK377) * 1000/(1000 - AO377)</f>
        <v>0</v>
      </c>
      <c r="AN377">
        <v>8.695156991394304</v>
      </c>
      <c r="AO377">
        <v>21.93983757575757</v>
      </c>
      <c r="AP377">
        <v>-0.001497190475480729</v>
      </c>
      <c r="AQ377">
        <v>99.88025367778685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6</v>
      </c>
      <c r="DL377">
        <v>0.5</v>
      </c>
      <c r="DM377" t="s">
        <v>430</v>
      </c>
      <c r="DN377">
        <v>2</v>
      </c>
      <c r="DO377" t="b">
        <v>1</v>
      </c>
      <c r="DP377">
        <v>1686158791.5</v>
      </c>
      <c r="DQ377">
        <v>997.8294814814815</v>
      </c>
      <c r="DR377">
        <v>1110.065185185185</v>
      </c>
      <c r="DS377">
        <v>21.96648518518519</v>
      </c>
      <c r="DT377">
        <v>8.667965925925925</v>
      </c>
      <c r="DU377">
        <v>999.2718518518518</v>
      </c>
      <c r="DV377">
        <v>22.20885925925926</v>
      </c>
      <c r="DW377">
        <v>500.0217037037037</v>
      </c>
      <c r="DX377">
        <v>90.65951851851852</v>
      </c>
      <c r="DY377">
        <v>0.09998232222222221</v>
      </c>
      <c r="DZ377">
        <v>28.95118148148148</v>
      </c>
      <c r="EA377">
        <v>28.02349999999999</v>
      </c>
      <c r="EB377">
        <v>999.9000000000001</v>
      </c>
      <c r="EC377">
        <v>0</v>
      </c>
      <c r="ED377">
        <v>0</v>
      </c>
      <c r="EE377">
        <v>9995.087037037036</v>
      </c>
      <c r="EF377">
        <v>0</v>
      </c>
      <c r="EG377">
        <v>1490.991481481482</v>
      </c>
      <c r="EH377">
        <v>-112.2356296296296</v>
      </c>
      <c r="EI377">
        <v>1020.240740740741</v>
      </c>
      <c r="EJ377">
        <v>1119.771481481481</v>
      </c>
      <c r="EK377">
        <v>13.29851111111111</v>
      </c>
      <c r="EL377">
        <v>1110.065185185185</v>
      </c>
      <c r="EM377">
        <v>8.667965925925925</v>
      </c>
      <c r="EN377">
        <v>1.991470740740741</v>
      </c>
      <c r="EO377">
        <v>0.7858336666666668</v>
      </c>
      <c r="EP377">
        <v>17.37667777777778</v>
      </c>
      <c r="EQ377">
        <v>3.453901111111111</v>
      </c>
      <c r="ER377">
        <v>1999.98</v>
      </c>
      <c r="ES377">
        <v>0.9799945555555557</v>
      </c>
      <c r="ET377">
        <v>0.02000542962962963</v>
      </c>
      <c r="EU377">
        <v>0</v>
      </c>
      <c r="EV377">
        <v>985.2851851851852</v>
      </c>
      <c r="EW377">
        <v>5.00078</v>
      </c>
      <c r="EX377">
        <v>25612.9962962963</v>
      </c>
      <c r="EY377">
        <v>16379.45555555555</v>
      </c>
      <c r="EZ377">
        <v>42.22211111111111</v>
      </c>
      <c r="FA377">
        <v>43.99066666666667</v>
      </c>
      <c r="FB377">
        <v>42.83077777777777</v>
      </c>
      <c r="FC377">
        <v>43.20351851851852</v>
      </c>
      <c r="FD377">
        <v>43.36092592592592</v>
      </c>
      <c r="FE377">
        <v>1955.07</v>
      </c>
      <c r="FF377">
        <v>39.91</v>
      </c>
      <c r="FG377">
        <v>0</v>
      </c>
      <c r="FH377">
        <v>1686158792.5</v>
      </c>
      <c r="FI377">
        <v>0</v>
      </c>
      <c r="FJ377">
        <v>985.2284999999999</v>
      </c>
      <c r="FK377">
        <v>-28.14923074447921</v>
      </c>
      <c r="FL377">
        <v>3137.182903938796</v>
      </c>
      <c r="FM377">
        <v>25629.72307692308</v>
      </c>
      <c r="FN377">
        <v>15</v>
      </c>
      <c r="FO377">
        <v>0</v>
      </c>
      <c r="FP377" t="s">
        <v>431</v>
      </c>
      <c r="FQ377">
        <v>1685208052.5</v>
      </c>
      <c r="FR377">
        <v>1685208070</v>
      </c>
      <c r="FS377">
        <v>0</v>
      </c>
      <c r="FT377">
        <v>0.013</v>
      </c>
      <c r="FU377">
        <v>-0.005</v>
      </c>
      <c r="FV377">
        <v>-0.464</v>
      </c>
      <c r="FW377">
        <v>-0.401</v>
      </c>
      <c r="FX377">
        <v>420</v>
      </c>
      <c r="FY377">
        <v>0</v>
      </c>
      <c r="FZ377">
        <v>0.03</v>
      </c>
      <c r="GA377">
        <v>0.02</v>
      </c>
      <c r="GB377">
        <v>-112.1366097560976</v>
      </c>
      <c r="GC377">
        <v>-1.689951219512512</v>
      </c>
      <c r="GD377">
        <v>0.1911421228414351</v>
      </c>
      <c r="GE377">
        <v>0</v>
      </c>
      <c r="GF377">
        <v>13.32362926829268</v>
      </c>
      <c r="GG377">
        <v>-0.3633888501742218</v>
      </c>
      <c r="GH377">
        <v>0.03780279537929714</v>
      </c>
      <c r="GI377">
        <v>1</v>
      </c>
      <c r="GJ377">
        <v>1</v>
      </c>
      <c r="GK377">
        <v>2</v>
      </c>
      <c r="GL377" t="s">
        <v>439</v>
      </c>
      <c r="GM377">
        <v>3.0995</v>
      </c>
      <c r="GN377">
        <v>2.75802</v>
      </c>
      <c r="GO377">
        <v>0.162518</v>
      </c>
      <c r="GP377">
        <v>0.173177</v>
      </c>
      <c r="GQ377">
        <v>0.102498</v>
      </c>
      <c r="GR377">
        <v>0.0515322</v>
      </c>
      <c r="GS377">
        <v>21487</v>
      </c>
      <c r="GT377">
        <v>20878.3</v>
      </c>
      <c r="GU377">
        <v>26212</v>
      </c>
      <c r="GV377">
        <v>25602.7</v>
      </c>
      <c r="GW377">
        <v>37752.7</v>
      </c>
      <c r="GX377">
        <v>36850.9</v>
      </c>
      <c r="GY377">
        <v>45826.1</v>
      </c>
      <c r="GZ377">
        <v>42027.5</v>
      </c>
      <c r="HA377">
        <v>1.86423</v>
      </c>
      <c r="HB377">
        <v>1.7461</v>
      </c>
      <c r="HC377">
        <v>-0.0233576</v>
      </c>
      <c r="HD377">
        <v>0</v>
      </c>
      <c r="HE377">
        <v>28.4023</v>
      </c>
      <c r="HF377">
        <v>999.9</v>
      </c>
      <c r="HG377">
        <v>30.2</v>
      </c>
      <c r="HH377">
        <v>44</v>
      </c>
      <c r="HI377">
        <v>30.4886</v>
      </c>
      <c r="HJ377">
        <v>61.4446</v>
      </c>
      <c r="HK377">
        <v>28.4255</v>
      </c>
      <c r="HL377">
        <v>1</v>
      </c>
      <c r="HM377">
        <v>0.35877</v>
      </c>
      <c r="HN377">
        <v>2.18016</v>
      </c>
      <c r="HO377">
        <v>20.2912</v>
      </c>
      <c r="HP377">
        <v>5.21205</v>
      </c>
      <c r="HQ377">
        <v>11.98</v>
      </c>
      <c r="HR377">
        <v>4.9632</v>
      </c>
      <c r="HS377">
        <v>3.2742</v>
      </c>
      <c r="HT377">
        <v>9999</v>
      </c>
      <c r="HU377">
        <v>9999</v>
      </c>
      <c r="HV377">
        <v>9999</v>
      </c>
      <c r="HW377">
        <v>59.4</v>
      </c>
      <c r="HX377">
        <v>1.86401</v>
      </c>
      <c r="HY377">
        <v>1.8602</v>
      </c>
      <c r="HZ377">
        <v>1.85852</v>
      </c>
      <c r="IA377">
        <v>1.85989</v>
      </c>
      <c r="IB377">
        <v>1.85989</v>
      </c>
      <c r="IC377">
        <v>1.85852</v>
      </c>
      <c r="ID377">
        <v>1.8576</v>
      </c>
      <c r="IE377">
        <v>1.85242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-1.46</v>
      </c>
      <c r="IT377">
        <v>-0.2428</v>
      </c>
      <c r="IU377">
        <v>-0.7885906718864093</v>
      </c>
      <c r="IV377">
        <v>-0.0007240741224296705</v>
      </c>
      <c r="IW377">
        <v>1.394155135453638E-07</v>
      </c>
      <c r="IX377">
        <v>-7.009397865246837E-11</v>
      </c>
      <c r="IY377">
        <v>-0.2677907096197649</v>
      </c>
      <c r="IZ377">
        <v>-0.01839738240005131</v>
      </c>
      <c r="JA377">
        <v>0.0009886339832832726</v>
      </c>
      <c r="JB377">
        <v>-4.895939666473346E-06</v>
      </c>
      <c r="JC377">
        <v>3</v>
      </c>
      <c r="JD377">
        <v>2018</v>
      </c>
      <c r="JE377">
        <v>1</v>
      </c>
      <c r="JF377">
        <v>26</v>
      </c>
      <c r="JG377">
        <v>15845.8</v>
      </c>
      <c r="JH377">
        <v>15845.5</v>
      </c>
      <c r="JI377">
        <v>2.56592</v>
      </c>
      <c r="JJ377">
        <v>2.66479</v>
      </c>
      <c r="JK377">
        <v>1.49658</v>
      </c>
      <c r="JL377">
        <v>2.38281</v>
      </c>
      <c r="JM377">
        <v>1.54785</v>
      </c>
      <c r="JN377">
        <v>2.45117</v>
      </c>
      <c r="JO377">
        <v>45.5472</v>
      </c>
      <c r="JP377">
        <v>15.3228</v>
      </c>
      <c r="JQ377">
        <v>18</v>
      </c>
      <c r="JR377">
        <v>499.071</v>
      </c>
      <c r="JS377">
        <v>438.433</v>
      </c>
      <c r="JT377">
        <v>26.2538</v>
      </c>
      <c r="JU377">
        <v>31.7296</v>
      </c>
      <c r="JV377">
        <v>30.0002</v>
      </c>
      <c r="JW377">
        <v>31.745</v>
      </c>
      <c r="JX377">
        <v>31.6912</v>
      </c>
      <c r="JY377">
        <v>51.5328</v>
      </c>
      <c r="JZ377">
        <v>61.173</v>
      </c>
      <c r="KA377">
        <v>0</v>
      </c>
      <c r="KB377">
        <v>26.235</v>
      </c>
      <c r="KC377">
        <v>1155.51</v>
      </c>
      <c r="KD377">
        <v>8.853249999999999</v>
      </c>
      <c r="KE377">
        <v>100.152</v>
      </c>
      <c r="KF377">
        <v>99.93380000000001</v>
      </c>
    </row>
    <row r="378" spans="1:292">
      <c r="A378">
        <v>358</v>
      </c>
      <c r="B378">
        <v>1686158804</v>
      </c>
      <c r="C378">
        <v>9553</v>
      </c>
      <c r="D378" t="s">
        <v>1154</v>
      </c>
      <c r="E378" t="s">
        <v>1155</v>
      </c>
      <c r="F378">
        <v>5</v>
      </c>
      <c r="G378" t="s">
        <v>1017</v>
      </c>
      <c r="H378">
        <v>1686158796.214286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1152.228570214077</v>
      </c>
      <c r="AJ378">
        <v>1060.993090909091</v>
      </c>
      <c r="AK378">
        <v>3.40613321219469</v>
      </c>
      <c r="AL378">
        <v>66.85819087253802</v>
      </c>
      <c r="AM378">
        <f>(AO378 - AN378 + DX378*1E3/(8.314*(DZ378+273.15)) * AQ378/DW378 * AP378) * DW378/(100*DK378) * 1000/(1000 - AO378)</f>
        <v>0</v>
      </c>
      <c r="AN378">
        <v>8.740275648909954</v>
      </c>
      <c r="AO378">
        <v>21.92821454545454</v>
      </c>
      <c r="AP378">
        <v>-0.0004144350020174914</v>
      </c>
      <c r="AQ378">
        <v>99.88025367778685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6</v>
      </c>
      <c r="DL378">
        <v>0.5</v>
      </c>
      <c r="DM378" t="s">
        <v>430</v>
      </c>
      <c r="DN378">
        <v>2</v>
      </c>
      <c r="DO378" t="b">
        <v>1</v>
      </c>
      <c r="DP378">
        <v>1686158796.214286</v>
      </c>
      <c r="DQ378">
        <v>1013.491607142857</v>
      </c>
      <c r="DR378">
        <v>1125.873214285714</v>
      </c>
      <c r="DS378">
        <v>21.94993571428571</v>
      </c>
      <c r="DT378">
        <v>8.698040714285714</v>
      </c>
      <c r="DU378">
        <v>1014.944178571429</v>
      </c>
      <c r="DV378">
        <v>22.19260357142857</v>
      </c>
      <c r="DW378">
        <v>499.9960714285713</v>
      </c>
      <c r="DX378">
        <v>90.65939285714288</v>
      </c>
      <c r="DY378">
        <v>0.09996968214285715</v>
      </c>
      <c r="DZ378">
        <v>28.94820357142858</v>
      </c>
      <c r="EA378">
        <v>28.02297142857143</v>
      </c>
      <c r="EB378">
        <v>999.9000000000002</v>
      </c>
      <c r="EC378">
        <v>0</v>
      </c>
      <c r="ED378">
        <v>0</v>
      </c>
      <c r="EE378">
        <v>9998.655357142858</v>
      </c>
      <c r="EF378">
        <v>0</v>
      </c>
      <c r="EG378">
        <v>1596.4075</v>
      </c>
      <c r="EH378">
        <v>-112.3813928571428</v>
      </c>
      <c r="EI378">
        <v>1036.236785714286</v>
      </c>
      <c r="EJ378">
        <v>1135.7525</v>
      </c>
      <c r="EK378">
        <v>13.25189285714286</v>
      </c>
      <c r="EL378">
        <v>1125.873214285714</v>
      </c>
      <c r="EM378">
        <v>8.698040714285714</v>
      </c>
      <c r="EN378">
        <v>1.989966428571428</v>
      </c>
      <c r="EO378">
        <v>0.7885591428571429</v>
      </c>
      <c r="EP378">
        <v>17.364725</v>
      </c>
      <c r="EQ378">
        <v>3.502871428571428</v>
      </c>
      <c r="ER378">
        <v>2000.0025</v>
      </c>
      <c r="ES378">
        <v>0.9799940714285716</v>
      </c>
      <c r="ET378">
        <v>0.02000592142857143</v>
      </c>
      <c r="EU378">
        <v>0</v>
      </c>
      <c r="EV378">
        <v>983.1156785714286</v>
      </c>
      <c r="EW378">
        <v>5.00078</v>
      </c>
      <c r="EX378">
        <v>26046.52499999999</v>
      </c>
      <c r="EY378">
        <v>16379.63214285714</v>
      </c>
      <c r="EZ378">
        <v>42.20746428571429</v>
      </c>
      <c r="FA378">
        <v>43.9865</v>
      </c>
      <c r="FB378">
        <v>42.82342857142856</v>
      </c>
      <c r="FC378">
        <v>43.19396428571429</v>
      </c>
      <c r="FD378">
        <v>43.35028571428571</v>
      </c>
      <c r="FE378">
        <v>1955.091071428571</v>
      </c>
      <c r="FF378">
        <v>39.91</v>
      </c>
      <c r="FG378">
        <v>0</v>
      </c>
      <c r="FH378">
        <v>1686158797.3</v>
      </c>
      <c r="FI378">
        <v>0</v>
      </c>
      <c r="FJ378">
        <v>983.0294615384615</v>
      </c>
      <c r="FK378">
        <v>-27.60779489956768</v>
      </c>
      <c r="FL378">
        <v>4795.203423341402</v>
      </c>
      <c r="FM378">
        <v>26043.01923076923</v>
      </c>
      <c r="FN378">
        <v>15</v>
      </c>
      <c r="FO378">
        <v>0</v>
      </c>
      <c r="FP378" t="s">
        <v>431</v>
      </c>
      <c r="FQ378">
        <v>1685208052.5</v>
      </c>
      <c r="FR378">
        <v>1685208070</v>
      </c>
      <c r="FS378">
        <v>0</v>
      </c>
      <c r="FT378">
        <v>0.013</v>
      </c>
      <c r="FU378">
        <v>-0.005</v>
      </c>
      <c r="FV378">
        <v>-0.464</v>
      </c>
      <c r="FW378">
        <v>-0.401</v>
      </c>
      <c r="FX378">
        <v>420</v>
      </c>
      <c r="FY378">
        <v>0</v>
      </c>
      <c r="FZ378">
        <v>0.03</v>
      </c>
      <c r="GA378">
        <v>0.02</v>
      </c>
      <c r="GB378">
        <v>-112.2753414634146</v>
      </c>
      <c r="GC378">
        <v>-1.514905923344942</v>
      </c>
      <c r="GD378">
        <v>0.1725102485122582</v>
      </c>
      <c r="GE378">
        <v>0</v>
      </c>
      <c r="GF378">
        <v>13.28404390243903</v>
      </c>
      <c r="GG378">
        <v>-0.5478543554006653</v>
      </c>
      <c r="GH378">
        <v>0.05595729664829788</v>
      </c>
      <c r="GI378">
        <v>0</v>
      </c>
      <c r="GJ378">
        <v>0</v>
      </c>
      <c r="GK378">
        <v>2</v>
      </c>
      <c r="GL378" t="s">
        <v>486</v>
      </c>
      <c r="GM378">
        <v>3.09956</v>
      </c>
      <c r="GN378">
        <v>2.75831</v>
      </c>
      <c r="GO378">
        <v>0.164193</v>
      </c>
      <c r="GP378">
        <v>0.174765</v>
      </c>
      <c r="GQ378">
        <v>0.10246</v>
      </c>
      <c r="GR378">
        <v>0.0517698</v>
      </c>
      <c r="GS378">
        <v>21443.9</v>
      </c>
      <c r="GT378">
        <v>20838.1</v>
      </c>
      <c r="GU378">
        <v>26212</v>
      </c>
      <c r="GV378">
        <v>25602.6</v>
      </c>
      <c r="GW378">
        <v>37754.3</v>
      </c>
      <c r="GX378">
        <v>36841.7</v>
      </c>
      <c r="GY378">
        <v>45825.9</v>
      </c>
      <c r="GZ378">
        <v>42027.4</v>
      </c>
      <c r="HA378">
        <v>1.86405</v>
      </c>
      <c r="HB378">
        <v>1.7463</v>
      </c>
      <c r="HC378">
        <v>-0.0239275</v>
      </c>
      <c r="HD378">
        <v>0</v>
      </c>
      <c r="HE378">
        <v>28.4064</v>
      </c>
      <c r="HF378">
        <v>999.9</v>
      </c>
      <c r="HG378">
        <v>30.2</v>
      </c>
      <c r="HH378">
        <v>44</v>
      </c>
      <c r="HI378">
        <v>30.4882</v>
      </c>
      <c r="HJ378">
        <v>61.3346</v>
      </c>
      <c r="HK378">
        <v>28.2853</v>
      </c>
      <c r="HL378">
        <v>1</v>
      </c>
      <c r="HM378">
        <v>0.358849</v>
      </c>
      <c r="HN378">
        <v>2.18364</v>
      </c>
      <c r="HO378">
        <v>20.2907</v>
      </c>
      <c r="HP378">
        <v>5.2116</v>
      </c>
      <c r="HQ378">
        <v>11.98</v>
      </c>
      <c r="HR378">
        <v>4.96285</v>
      </c>
      <c r="HS378">
        <v>3.2742</v>
      </c>
      <c r="HT378">
        <v>9999</v>
      </c>
      <c r="HU378">
        <v>9999</v>
      </c>
      <c r="HV378">
        <v>9999</v>
      </c>
      <c r="HW378">
        <v>59.4</v>
      </c>
      <c r="HX378">
        <v>1.86401</v>
      </c>
      <c r="HY378">
        <v>1.8602</v>
      </c>
      <c r="HZ378">
        <v>1.85852</v>
      </c>
      <c r="IA378">
        <v>1.85989</v>
      </c>
      <c r="IB378">
        <v>1.85989</v>
      </c>
      <c r="IC378">
        <v>1.85852</v>
      </c>
      <c r="ID378">
        <v>1.8576</v>
      </c>
      <c r="IE378">
        <v>1.85242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-1.47</v>
      </c>
      <c r="IT378">
        <v>-0.243</v>
      </c>
      <c r="IU378">
        <v>-0.7885906718864093</v>
      </c>
      <c r="IV378">
        <v>-0.0007240741224296705</v>
      </c>
      <c r="IW378">
        <v>1.394155135453638E-07</v>
      </c>
      <c r="IX378">
        <v>-7.009397865246837E-11</v>
      </c>
      <c r="IY378">
        <v>-0.2677907096197649</v>
      </c>
      <c r="IZ378">
        <v>-0.01839738240005131</v>
      </c>
      <c r="JA378">
        <v>0.0009886339832832726</v>
      </c>
      <c r="JB378">
        <v>-4.895939666473346E-06</v>
      </c>
      <c r="JC378">
        <v>3</v>
      </c>
      <c r="JD378">
        <v>2018</v>
      </c>
      <c r="JE378">
        <v>1</v>
      </c>
      <c r="JF378">
        <v>26</v>
      </c>
      <c r="JG378">
        <v>15845.9</v>
      </c>
      <c r="JH378">
        <v>15845.6</v>
      </c>
      <c r="JI378">
        <v>2.59399</v>
      </c>
      <c r="JJ378">
        <v>2.65747</v>
      </c>
      <c r="JK378">
        <v>1.49658</v>
      </c>
      <c r="JL378">
        <v>2.38281</v>
      </c>
      <c r="JM378">
        <v>1.54907</v>
      </c>
      <c r="JN378">
        <v>2.4292</v>
      </c>
      <c r="JO378">
        <v>45.5472</v>
      </c>
      <c r="JP378">
        <v>15.3228</v>
      </c>
      <c r="JQ378">
        <v>18</v>
      </c>
      <c r="JR378">
        <v>498.969</v>
      </c>
      <c r="JS378">
        <v>438.555</v>
      </c>
      <c r="JT378">
        <v>26.2284</v>
      </c>
      <c r="JU378">
        <v>31.7296</v>
      </c>
      <c r="JV378">
        <v>30.0002</v>
      </c>
      <c r="JW378">
        <v>31.7455</v>
      </c>
      <c r="JX378">
        <v>31.6912</v>
      </c>
      <c r="JY378">
        <v>52.1751</v>
      </c>
      <c r="JZ378">
        <v>61.173</v>
      </c>
      <c r="KA378">
        <v>0</v>
      </c>
      <c r="KB378">
        <v>26.2137</v>
      </c>
      <c r="KC378">
        <v>1175.55</v>
      </c>
      <c r="KD378">
        <v>8.908860000000001</v>
      </c>
      <c r="KE378">
        <v>100.152</v>
      </c>
      <c r="KF378">
        <v>99.9335</v>
      </c>
    </row>
    <row r="379" spans="1:292">
      <c r="A379">
        <v>359</v>
      </c>
      <c r="B379">
        <v>1686158809</v>
      </c>
      <c r="C379">
        <v>9558</v>
      </c>
      <c r="D379" t="s">
        <v>1156</v>
      </c>
      <c r="E379" t="s">
        <v>1157</v>
      </c>
      <c r="F379">
        <v>5</v>
      </c>
      <c r="G379" t="s">
        <v>1017</v>
      </c>
      <c r="H379">
        <v>1686158801.5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1169.308080628999</v>
      </c>
      <c r="AJ379">
        <v>1078.012848484849</v>
      </c>
      <c r="AK379">
        <v>3.415217206962841</v>
      </c>
      <c r="AL379">
        <v>66.85819087253802</v>
      </c>
      <c r="AM379">
        <f>(AO379 - AN379 + DX379*1E3/(8.314*(DZ379+273.15)) * AQ379/DW379 * AP379) * DW379/(100*DK379) * 1000/(1000 - AO379)</f>
        <v>0</v>
      </c>
      <c r="AN379">
        <v>8.799557643591561</v>
      </c>
      <c r="AO379">
        <v>21.92081575757575</v>
      </c>
      <c r="AP379">
        <v>-0.0002296694907979707</v>
      </c>
      <c r="AQ379">
        <v>99.88025367778685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6</v>
      </c>
      <c r="DL379">
        <v>0.5</v>
      </c>
      <c r="DM379" t="s">
        <v>430</v>
      </c>
      <c r="DN379">
        <v>2</v>
      </c>
      <c r="DO379" t="b">
        <v>1</v>
      </c>
      <c r="DP379">
        <v>1686158801.5</v>
      </c>
      <c r="DQ379">
        <v>1031.06037037037</v>
      </c>
      <c r="DR379">
        <v>1143.575925925926</v>
      </c>
      <c r="DS379">
        <v>21.93448148148148</v>
      </c>
      <c r="DT379">
        <v>8.750057407407407</v>
      </c>
      <c r="DU379">
        <v>1032.525185185185</v>
      </c>
      <c r="DV379">
        <v>22.17742962962963</v>
      </c>
      <c r="DW379">
        <v>500.0072962962964</v>
      </c>
      <c r="DX379">
        <v>90.65858888888887</v>
      </c>
      <c r="DY379">
        <v>0.09999423333333333</v>
      </c>
      <c r="DZ379">
        <v>28.94142962962963</v>
      </c>
      <c r="EA379">
        <v>28.02008148148148</v>
      </c>
      <c r="EB379">
        <v>999.9000000000001</v>
      </c>
      <c r="EC379">
        <v>0</v>
      </c>
      <c r="ED379">
        <v>0</v>
      </c>
      <c r="EE379">
        <v>10002.44666666667</v>
      </c>
      <c r="EF379">
        <v>0</v>
      </c>
      <c r="EG379">
        <v>1648.910740740741</v>
      </c>
      <c r="EH379">
        <v>-112.5148148148148</v>
      </c>
      <c r="EI379">
        <v>1054.182962962963</v>
      </c>
      <c r="EJ379">
        <v>1153.671111111111</v>
      </c>
      <c r="EK379">
        <v>13.18441851851852</v>
      </c>
      <c r="EL379">
        <v>1143.575925925926</v>
      </c>
      <c r="EM379">
        <v>8.750057407407407</v>
      </c>
      <c r="EN379">
        <v>1.988548888888889</v>
      </c>
      <c r="EO379">
        <v>0.793268</v>
      </c>
      <c r="EP379">
        <v>17.35344074074074</v>
      </c>
      <c r="EQ379">
        <v>3.587224444444445</v>
      </c>
      <c r="ER379">
        <v>2000.008888888889</v>
      </c>
      <c r="ES379">
        <v>0.9799938888888888</v>
      </c>
      <c r="ET379">
        <v>0.0200061037037037</v>
      </c>
      <c r="EU379">
        <v>0</v>
      </c>
      <c r="EV379">
        <v>980.676962962963</v>
      </c>
      <c r="EW379">
        <v>5.00078</v>
      </c>
      <c r="EX379">
        <v>25926.27037037037</v>
      </c>
      <c r="EY379">
        <v>16379.68518518518</v>
      </c>
      <c r="EZ379">
        <v>42.20822222222223</v>
      </c>
      <c r="FA379">
        <v>43.986</v>
      </c>
      <c r="FB379">
        <v>42.8007037037037</v>
      </c>
      <c r="FC379">
        <v>43.19196296296296</v>
      </c>
      <c r="FD379">
        <v>43.38407407407407</v>
      </c>
      <c r="FE379">
        <v>1955.097407407407</v>
      </c>
      <c r="FF379">
        <v>39.91</v>
      </c>
      <c r="FG379">
        <v>0</v>
      </c>
      <c r="FH379">
        <v>1686158802.1</v>
      </c>
      <c r="FI379">
        <v>0</v>
      </c>
      <c r="FJ379">
        <v>980.8122307692308</v>
      </c>
      <c r="FK379">
        <v>-27.19049574339169</v>
      </c>
      <c r="FL379">
        <v>-1976.263240254252</v>
      </c>
      <c r="FM379">
        <v>25916.21923076923</v>
      </c>
      <c r="FN379">
        <v>15</v>
      </c>
      <c r="FO379">
        <v>0</v>
      </c>
      <c r="FP379" t="s">
        <v>431</v>
      </c>
      <c r="FQ379">
        <v>1685208052.5</v>
      </c>
      <c r="FR379">
        <v>1685208070</v>
      </c>
      <c r="FS379">
        <v>0</v>
      </c>
      <c r="FT379">
        <v>0.013</v>
      </c>
      <c r="FU379">
        <v>-0.005</v>
      </c>
      <c r="FV379">
        <v>-0.464</v>
      </c>
      <c r="FW379">
        <v>-0.401</v>
      </c>
      <c r="FX379">
        <v>420</v>
      </c>
      <c r="FY379">
        <v>0</v>
      </c>
      <c r="FZ379">
        <v>0.03</v>
      </c>
      <c r="GA379">
        <v>0.02</v>
      </c>
      <c r="GB379">
        <v>-112.44495</v>
      </c>
      <c r="GC379">
        <v>-1.434258911819783</v>
      </c>
      <c r="GD379">
        <v>0.1576911459150454</v>
      </c>
      <c r="GE379">
        <v>0</v>
      </c>
      <c r="GF379">
        <v>13.225305</v>
      </c>
      <c r="GG379">
        <v>-0.749637523452188</v>
      </c>
      <c r="GH379">
        <v>0.07249628593935005</v>
      </c>
      <c r="GI379">
        <v>0</v>
      </c>
      <c r="GJ379">
        <v>0</v>
      </c>
      <c r="GK379">
        <v>2</v>
      </c>
      <c r="GL379" t="s">
        <v>486</v>
      </c>
      <c r="GM379">
        <v>3.09969</v>
      </c>
      <c r="GN379">
        <v>2.75797</v>
      </c>
      <c r="GO379">
        <v>0.165859</v>
      </c>
      <c r="GP379">
        <v>0.176357</v>
      </c>
      <c r="GQ379">
        <v>0.102432</v>
      </c>
      <c r="GR379">
        <v>0.0520979</v>
      </c>
      <c r="GS379">
        <v>21401</v>
      </c>
      <c r="GT379">
        <v>20797.9</v>
      </c>
      <c r="GU379">
        <v>26211.8</v>
      </c>
      <c r="GV379">
        <v>25602.6</v>
      </c>
      <c r="GW379">
        <v>37755.7</v>
      </c>
      <c r="GX379">
        <v>36829.1</v>
      </c>
      <c r="GY379">
        <v>45825.9</v>
      </c>
      <c r="GZ379">
        <v>42027.4</v>
      </c>
      <c r="HA379">
        <v>1.86425</v>
      </c>
      <c r="HB379">
        <v>1.74627</v>
      </c>
      <c r="HC379">
        <v>-0.0236332</v>
      </c>
      <c r="HD379">
        <v>0</v>
      </c>
      <c r="HE379">
        <v>28.4049</v>
      </c>
      <c r="HF379">
        <v>999.9</v>
      </c>
      <c r="HG379">
        <v>30.2</v>
      </c>
      <c r="HH379">
        <v>44</v>
      </c>
      <c r="HI379">
        <v>30.4903</v>
      </c>
      <c r="HJ379">
        <v>61.4046</v>
      </c>
      <c r="HK379">
        <v>28.2812</v>
      </c>
      <c r="HL379">
        <v>1</v>
      </c>
      <c r="HM379">
        <v>0.358788</v>
      </c>
      <c r="HN379">
        <v>2.17771</v>
      </c>
      <c r="HO379">
        <v>20.2916</v>
      </c>
      <c r="HP379">
        <v>5.211</v>
      </c>
      <c r="HQ379">
        <v>11.98</v>
      </c>
      <c r="HR379">
        <v>4.9633</v>
      </c>
      <c r="HS379">
        <v>3.27415</v>
      </c>
      <c r="HT379">
        <v>9999</v>
      </c>
      <c r="HU379">
        <v>9999</v>
      </c>
      <c r="HV379">
        <v>9999</v>
      </c>
      <c r="HW379">
        <v>59.4</v>
      </c>
      <c r="HX379">
        <v>1.86401</v>
      </c>
      <c r="HY379">
        <v>1.8602</v>
      </c>
      <c r="HZ379">
        <v>1.85854</v>
      </c>
      <c r="IA379">
        <v>1.85989</v>
      </c>
      <c r="IB379">
        <v>1.85989</v>
      </c>
      <c r="IC379">
        <v>1.85852</v>
      </c>
      <c r="ID379">
        <v>1.8576</v>
      </c>
      <c r="IE379">
        <v>1.85242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-1.48</v>
      </c>
      <c r="IT379">
        <v>-0.2432</v>
      </c>
      <c r="IU379">
        <v>-0.7885906718864093</v>
      </c>
      <c r="IV379">
        <v>-0.0007240741224296705</v>
      </c>
      <c r="IW379">
        <v>1.394155135453638E-07</v>
      </c>
      <c r="IX379">
        <v>-7.009397865246837E-11</v>
      </c>
      <c r="IY379">
        <v>-0.2677907096197649</v>
      </c>
      <c r="IZ379">
        <v>-0.01839738240005131</v>
      </c>
      <c r="JA379">
        <v>0.0009886339832832726</v>
      </c>
      <c r="JB379">
        <v>-4.895939666473346E-06</v>
      </c>
      <c r="JC379">
        <v>3</v>
      </c>
      <c r="JD379">
        <v>2018</v>
      </c>
      <c r="JE379">
        <v>1</v>
      </c>
      <c r="JF379">
        <v>26</v>
      </c>
      <c r="JG379">
        <v>15845.9</v>
      </c>
      <c r="JH379">
        <v>15845.6</v>
      </c>
      <c r="JI379">
        <v>2.62695</v>
      </c>
      <c r="JJ379">
        <v>2.66602</v>
      </c>
      <c r="JK379">
        <v>1.49658</v>
      </c>
      <c r="JL379">
        <v>2.38281</v>
      </c>
      <c r="JM379">
        <v>1.54785</v>
      </c>
      <c r="JN379">
        <v>2.3999</v>
      </c>
      <c r="JO379">
        <v>45.5472</v>
      </c>
      <c r="JP379">
        <v>15.3141</v>
      </c>
      <c r="JQ379">
        <v>18</v>
      </c>
      <c r="JR379">
        <v>499.085</v>
      </c>
      <c r="JS379">
        <v>438.54</v>
      </c>
      <c r="JT379">
        <v>26.2051</v>
      </c>
      <c r="JU379">
        <v>31.7272</v>
      </c>
      <c r="JV379">
        <v>30.0001</v>
      </c>
      <c r="JW379">
        <v>31.7449</v>
      </c>
      <c r="JX379">
        <v>31.6912</v>
      </c>
      <c r="JY379">
        <v>52.7512</v>
      </c>
      <c r="JZ379">
        <v>60.8801</v>
      </c>
      <c r="KA379">
        <v>0</v>
      </c>
      <c r="KB379">
        <v>26.1964</v>
      </c>
      <c r="KC379">
        <v>1188.96</v>
      </c>
      <c r="KD379">
        <v>8.9651</v>
      </c>
      <c r="KE379">
        <v>100.151</v>
      </c>
      <c r="KF379">
        <v>99.9335</v>
      </c>
    </row>
    <row r="380" spans="1:292">
      <c r="A380">
        <v>360</v>
      </c>
      <c r="B380">
        <v>1686158814</v>
      </c>
      <c r="C380">
        <v>9563</v>
      </c>
      <c r="D380" t="s">
        <v>1158</v>
      </c>
      <c r="E380" t="s">
        <v>1159</v>
      </c>
      <c r="F380">
        <v>5</v>
      </c>
      <c r="G380" t="s">
        <v>1017</v>
      </c>
      <c r="H380">
        <v>1686158806.214286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1186.291754157862</v>
      </c>
      <c r="AJ380">
        <v>1095.164606060607</v>
      </c>
      <c r="AK380">
        <v>3.44002827447572</v>
      </c>
      <c r="AL380">
        <v>66.85819087253802</v>
      </c>
      <c r="AM380">
        <f>(AO380 - AN380 + DX380*1E3/(8.314*(DZ380+273.15)) * AQ380/DW380 * AP380) * DW380/(100*DK380) * 1000/(1000 - AO380)</f>
        <v>0</v>
      </c>
      <c r="AN380">
        <v>8.922095711988174</v>
      </c>
      <c r="AO380">
        <v>21.93080303030301</v>
      </c>
      <c r="AP380">
        <v>0.0001272911489469308</v>
      </c>
      <c r="AQ380">
        <v>99.88025367778685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6</v>
      </c>
      <c r="DL380">
        <v>0.5</v>
      </c>
      <c r="DM380" t="s">
        <v>430</v>
      </c>
      <c r="DN380">
        <v>2</v>
      </c>
      <c r="DO380" t="b">
        <v>1</v>
      </c>
      <c r="DP380">
        <v>1686158806.214286</v>
      </c>
      <c r="DQ380">
        <v>1046.766785714286</v>
      </c>
      <c r="DR380">
        <v>1159.3975</v>
      </c>
      <c r="DS380">
        <v>21.92785714285715</v>
      </c>
      <c r="DT380">
        <v>8.820025714285714</v>
      </c>
      <c r="DU380">
        <v>1048.242142857143</v>
      </c>
      <c r="DV380">
        <v>22.17093214285714</v>
      </c>
      <c r="DW380">
        <v>499.9830714285715</v>
      </c>
      <c r="DX380">
        <v>90.65854999999999</v>
      </c>
      <c r="DY380">
        <v>0.09990398928571427</v>
      </c>
      <c r="DZ380">
        <v>28.93567142857144</v>
      </c>
      <c r="EA380">
        <v>28.01921428571429</v>
      </c>
      <c r="EB380">
        <v>999.9000000000002</v>
      </c>
      <c r="EC380">
        <v>0</v>
      </c>
      <c r="ED380">
        <v>0</v>
      </c>
      <c r="EE380">
        <v>10010.97428571429</v>
      </c>
      <c r="EF380">
        <v>0</v>
      </c>
      <c r="EG380">
        <v>1597.210357142857</v>
      </c>
      <c r="EH380">
        <v>-112.6296071428571</v>
      </c>
      <c r="EI380">
        <v>1070.234642857143</v>
      </c>
      <c r="EJ380">
        <v>1169.715357142857</v>
      </c>
      <c r="EK380">
        <v>13.10783571428571</v>
      </c>
      <c r="EL380">
        <v>1159.3975</v>
      </c>
      <c r="EM380">
        <v>8.820025714285714</v>
      </c>
      <c r="EN380">
        <v>1.987947857142857</v>
      </c>
      <c r="EO380">
        <v>0.7996108571428573</v>
      </c>
      <c r="EP380">
        <v>17.34866785714286</v>
      </c>
      <c r="EQ380">
        <v>3.699946428571429</v>
      </c>
      <c r="ER380">
        <v>2000.013571428572</v>
      </c>
      <c r="ES380">
        <v>0.9799939642857142</v>
      </c>
      <c r="ET380">
        <v>0.02000602857142857</v>
      </c>
      <c r="EU380">
        <v>0</v>
      </c>
      <c r="EV380">
        <v>978.5604285714284</v>
      </c>
      <c r="EW380">
        <v>5.00078</v>
      </c>
      <c r="EX380">
        <v>25674.07857142857</v>
      </c>
      <c r="EY380">
        <v>16379.725</v>
      </c>
      <c r="EZ380">
        <v>42.18960714285714</v>
      </c>
      <c r="FA380">
        <v>43.98425</v>
      </c>
      <c r="FB380">
        <v>42.67385714285713</v>
      </c>
      <c r="FC380">
        <v>43.17828571428571</v>
      </c>
      <c r="FD380">
        <v>43.39260714285713</v>
      </c>
      <c r="FE380">
        <v>1955.102142857143</v>
      </c>
      <c r="FF380">
        <v>39.91</v>
      </c>
      <c r="FG380">
        <v>0</v>
      </c>
      <c r="FH380">
        <v>1686158807.5</v>
      </c>
      <c r="FI380">
        <v>0</v>
      </c>
      <c r="FJ380">
        <v>978.2690399999999</v>
      </c>
      <c r="FK380">
        <v>-26.49446150556123</v>
      </c>
      <c r="FL380">
        <v>-9332.453824455919</v>
      </c>
      <c r="FM380">
        <v>25620.668</v>
      </c>
      <c r="FN380">
        <v>15</v>
      </c>
      <c r="FO380">
        <v>0</v>
      </c>
      <c r="FP380" t="s">
        <v>431</v>
      </c>
      <c r="FQ380">
        <v>1685208052.5</v>
      </c>
      <c r="FR380">
        <v>1685208070</v>
      </c>
      <c r="FS380">
        <v>0</v>
      </c>
      <c r="FT380">
        <v>0.013</v>
      </c>
      <c r="FU380">
        <v>-0.005</v>
      </c>
      <c r="FV380">
        <v>-0.464</v>
      </c>
      <c r="FW380">
        <v>-0.401</v>
      </c>
      <c r="FX380">
        <v>420</v>
      </c>
      <c r="FY380">
        <v>0</v>
      </c>
      <c r="FZ380">
        <v>0.03</v>
      </c>
      <c r="GA380">
        <v>0.02</v>
      </c>
      <c r="GB380">
        <v>-112.5479512195122</v>
      </c>
      <c r="GC380">
        <v>-1.585149825783817</v>
      </c>
      <c r="GD380">
        <v>0.1705667670172242</v>
      </c>
      <c r="GE380">
        <v>0</v>
      </c>
      <c r="GF380">
        <v>13.14748780487805</v>
      </c>
      <c r="GG380">
        <v>-0.942384668989545</v>
      </c>
      <c r="GH380">
        <v>0.09408515653676332</v>
      </c>
      <c r="GI380">
        <v>0</v>
      </c>
      <c r="GJ380">
        <v>0</v>
      </c>
      <c r="GK380">
        <v>2</v>
      </c>
      <c r="GL380" t="s">
        <v>486</v>
      </c>
      <c r="GM380">
        <v>3.09966</v>
      </c>
      <c r="GN380">
        <v>2.75826</v>
      </c>
      <c r="GO380">
        <v>0.167526</v>
      </c>
      <c r="GP380">
        <v>0.17793</v>
      </c>
      <c r="GQ380">
        <v>0.102474</v>
      </c>
      <c r="GR380">
        <v>0.052558</v>
      </c>
      <c r="GS380">
        <v>21358.4</v>
      </c>
      <c r="GT380">
        <v>20758</v>
      </c>
      <c r="GU380">
        <v>26212</v>
      </c>
      <c r="GV380">
        <v>25602.4</v>
      </c>
      <c r="GW380">
        <v>37754.2</v>
      </c>
      <c r="GX380">
        <v>36811.4</v>
      </c>
      <c r="GY380">
        <v>45825.9</v>
      </c>
      <c r="GZ380">
        <v>42027.4</v>
      </c>
      <c r="HA380">
        <v>1.86402</v>
      </c>
      <c r="HB380">
        <v>1.74638</v>
      </c>
      <c r="HC380">
        <v>-0.0234321</v>
      </c>
      <c r="HD380">
        <v>0</v>
      </c>
      <c r="HE380">
        <v>28.4007</v>
      </c>
      <c r="HF380">
        <v>999.9</v>
      </c>
      <c r="HG380">
        <v>30.2</v>
      </c>
      <c r="HH380">
        <v>44</v>
      </c>
      <c r="HI380">
        <v>30.491</v>
      </c>
      <c r="HJ380">
        <v>61.7146</v>
      </c>
      <c r="HK380">
        <v>28.2812</v>
      </c>
      <c r="HL380">
        <v>1</v>
      </c>
      <c r="HM380">
        <v>0.358719</v>
      </c>
      <c r="HN380">
        <v>2.17344</v>
      </c>
      <c r="HO380">
        <v>20.2918</v>
      </c>
      <c r="HP380">
        <v>5.2113</v>
      </c>
      <c r="HQ380">
        <v>11.98</v>
      </c>
      <c r="HR380">
        <v>4.96335</v>
      </c>
      <c r="HS380">
        <v>3.27423</v>
      </c>
      <c r="HT380">
        <v>9999</v>
      </c>
      <c r="HU380">
        <v>9999</v>
      </c>
      <c r="HV380">
        <v>9999</v>
      </c>
      <c r="HW380">
        <v>59.4</v>
      </c>
      <c r="HX380">
        <v>1.86401</v>
      </c>
      <c r="HY380">
        <v>1.8602</v>
      </c>
      <c r="HZ380">
        <v>1.85853</v>
      </c>
      <c r="IA380">
        <v>1.85989</v>
      </c>
      <c r="IB380">
        <v>1.85989</v>
      </c>
      <c r="IC380">
        <v>1.85852</v>
      </c>
      <c r="ID380">
        <v>1.8576</v>
      </c>
      <c r="IE380">
        <v>1.85242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-1.49</v>
      </c>
      <c r="IT380">
        <v>-0.243</v>
      </c>
      <c r="IU380">
        <v>-0.7885906718864093</v>
      </c>
      <c r="IV380">
        <v>-0.0007240741224296705</v>
      </c>
      <c r="IW380">
        <v>1.394155135453638E-07</v>
      </c>
      <c r="IX380">
        <v>-7.009397865246837E-11</v>
      </c>
      <c r="IY380">
        <v>-0.2677907096197649</v>
      </c>
      <c r="IZ380">
        <v>-0.01839738240005131</v>
      </c>
      <c r="JA380">
        <v>0.0009886339832832726</v>
      </c>
      <c r="JB380">
        <v>-4.895939666473346E-06</v>
      </c>
      <c r="JC380">
        <v>3</v>
      </c>
      <c r="JD380">
        <v>2018</v>
      </c>
      <c r="JE380">
        <v>1</v>
      </c>
      <c r="JF380">
        <v>26</v>
      </c>
      <c r="JG380">
        <v>15846</v>
      </c>
      <c r="JH380">
        <v>15845.7</v>
      </c>
      <c r="JI380">
        <v>2.65503</v>
      </c>
      <c r="JJ380">
        <v>2.65747</v>
      </c>
      <c r="JK380">
        <v>1.49658</v>
      </c>
      <c r="JL380">
        <v>2.38281</v>
      </c>
      <c r="JM380">
        <v>1.54785</v>
      </c>
      <c r="JN380">
        <v>2.48413</v>
      </c>
      <c r="JO380">
        <v>45.5472</v>
      </c>
      <c r="JP380">
        <v>15.3228</v>
      </c>
      <c r="JQ380">
        <v>18</v>
      </c>
      <c r="JR380">
        <v>498.948</v>
      </c>
      <c r="JS380">
        <v>438.601</v>
      </c>
      <c r="JT380">
        <v>26.1879</v>
      </c>
      <c r="JU380">
        <v>31.7267</v>
      </c>
      <c r="JV380">
        <v>30.0001</v>
      </c>
      <c r="JW380">
        <v>31.7449</v>
      </c>
      <c r="JX380">
        <v>31.6912</v>
      </c>
      <c r="JY380">
        <v>53.3863</v>
      </c>
      <c r="JZ380">
        <v>60.8801</v>
      </c>
      <c r="KA380">
        <v>0</v>
      </c>
      <c r="KB380">
        <v>26.1774</v>
      </c>
      <c r="KC380">
        <v>1209</v>
      </c>
      <c r="KD380">
        <v>9.001440000000001</v>
      </c>
      <c r="KE380">
        <v>100.152</v>
      </c>
      <c r="KF380">
        <v>99.9333</v>
      </c>
    </row>
    <row r="381" spans="1:292">
      <c r="A381">
        <v>361</v>
      </c>
      <c r="B381">
        <v>1686158819</v>
      </c>
      <c r="C381">
        <v>9568</v>
      </c>
      <c r="D381" t="s">
        <v>1160</v>
      </c>
      <c r="E381" t="s">
        <v>1161</v>
      </c>
      <c r="F381">
        <v>5</v>
      </c>
      <c r="G381" t="s">
        <v>1017</v>
      </c>
      <c r="H381">
        <v>1686158811.5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1203.265257205699</v>
      </c>
      <c r="AJ381">
        <v>1112.287212121212</v>
      </c>
      <c r="AK381">
        <v>3.39503863446821</v>
      </c>
      <c r="AL381">
        <v>66.85819087253802</v>
      </c>
      <c r="AM381">
        <f>(AO381 - AN381 + DX381*1E3/(8.314*(DZ381+273.15)) * AQ381/DW381 * AP381) * DW381/(100*DK381) * 1000/(1000 - AO381)</f>
        <v>0</v>
      </c>
      <c r="AN381">
        <v>8.957805677598106</v>
      </c>
      <c r="AO381">
        <v>21.94063999999999</v>
      </c>
      <c r="AP381">
        <v>0.0002378771377665995</v>
      </c>
      <c r="AQ381">
        <v>99.88025367778685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6</v>
      </c>
      <c r="DL381">
        <v>0.5</v>
      </c>
      <c r="DM381" t="s">
        <v>430</v>
      </c>
      <c r="DN381">
        <v>2</v>
      </c>
      <c r="DO381" t="b">
        <v>1</v>
      </c>
      <c r="DP381">
        <v>1686158811.5</v>
      </c>
      <c r="DQ381">
        <v>1064.455555555556</v>
      </c>
      <c r="DR381">
        <v>1177.15037037037</v>
      </c>
      <c r="DS381">
        <v>21.92895185185185</v>
      </c>
      <c r="DT381">
        <v>8.893923703703704</v>
      </c>
      <c r="DU381">
        <v>1065.942592592593</v>
      </c>
      <c r="DV381">
        <v>22.17202222222222</v>
      </c>
      <c r="DW381">
        <v>500.0195555555555</v>
      </c>
      <c r="DX381">
        <v>90.65818148148149</v>
      </c>
      <c r="DY381">
        <v>0.1000028592592593</v>
      </c>
      <c r="DZ381">
        <v>28.92790370370371</v>
      </c>
      <c r="EA381">
        <v>28.01961481481481</v>
      </c>
      <c r="EB381">
        <v>999.9000000000001</v>
      </c>
      <c r="EC381">
        <v>0</v>
      </c>
      <c r="ED381">
        <v>0</v>
      </c>
      <c r="EE381">
        <v>10002.77481481481</v>
      </c>
      <c r="EF381">
        <v>0</v>
      </c>
      <c r="EG381">
        <v>1511.750740740741</v>
      </c>
      <c r="EH381">
        <v>-112.6941851851852</v>
      </c>
      <c r="EI381">
        <v>1088.321851851852</v>
      </c>
      <c r="EJ381">
        <v>1187.715185185185</v>
      </c>
      <c r="EK381">
        <v>13.03503703703704</v>
      </c>
      <c r="EL381">
        <v>1177.15037037037</v>
      </c>
      <c r="EM381">
        <v>8.893923703703704</v>
      </c>
      <c r="EN381">
        <v>1.98804</v>
      </c>
      <c r="EO381">
        <v>0.8063070370370371</v>
      </c>
      <c r="EP381">
        <v>17.3494037037037</v>
      </c>
      <c r="EQ381">
        <v>3.818475185185185</v>
      </c>
      <c r="ER381">
        <v>2000.003703703704</v>
      </c>
      <c r="ES381">
        <v>0.9799942222222223</v>
      </c>
      <c r="ET381">
        <v>0.02000577037037037</v>
      </c>
      <c r="EU381">
        <v>0</v>
      </c>
      <c r="EV381">
        <v>976.1817777777777</v>
      </c>
      <c r="EW381">
        <v>5.00078</v>
      </c>
      <c r="EX381">
        <v>25225.45555555555</v>
      </c>
      <c r="EY381">
        <v>16379.64074074074</v>
      </c>
      <c r="EZ381">
        <v>42.19900000000001</v>
      </c>
      <c r="FA381">
        <v>43.98366666666666</v>
      </c>
      <c r="FB381">
        <v>42.71966666666666</v>
      </c>
      <c r="FC381">
        <v>43.17325925925925</v>
      </c>
      <c r="FD381">
        <v>43.41637037037036</v>
      </c>
      <c r="FE381">
        <v>1955.093703703703</v>
      </c>
      <c r="FF381">
        <v>39.91</v>
      </c>
      <c r="FG381">
        <v>0</v>
      </c>
      <c r="FH381">
        <v>1686158812.3</v>
      </c>
      <c r="FI381">
        <v>0</v>
      </c>
      <c r="FJ381">
        <v>976.07712</v>
      </c>
      <c r="FK381">
        <v>-27.09584621697911</v>
      </c>
      <c r="FL381">
        <v>448.3692364025229</v>
      </c>
      <c r="FM381">
        <v>25233.532</v>
      </c>
      <c r="FN381">
        <v>15</v>
      </c>
      <c r="FO381">
        <v>0</v>
      </c>
      <c r="FP381" t="s">
        <v>431</v>
      </c>
      <c r="FQ381">
        <v>1685208052.5</v>
      </c>
      <c r="FR381">
        <v>1685208070</v>
      </c>
      <c r="FS381">
        <v>0</v>
      </c>
      <c r="FT381">
        <v>0.013</v>
      </c>
      <c r="FU381">
        <v>-0.005</v>
      </c>
      <c r="FV381">
        <v>-0.464</v>
      </c>
      <c r="FW381">
        <v>-0.401</v>
      </c>
      <c r="FX381">
        <v>420</v>
      </c>
      <c r="FY381">
        <v>0</v>
      </c>
      <c r="FZ381">
        <v>0.03</v>
      </c>
      <c r="GA381">
        <v>0.02</v>
      </c>
      <c r="GB381">
        <v>-112.6089512195122</v>
      </c>
      <c r="GC381">
        <v>-0.8218327526136651</v>
      </c>
      <c r="GD381">
        <v>0.1246517003532309</v>
      </c>
      <c r="GE381">
        <v>0</v>
      </c>
      <c r="GF381">
        <v>13.09139512195122</v>
      </c>
      <c r="GG381">
        <v>-0.89304041811844</v>
      </c>
      <c r="GH381">
        <v>0.08995745051430644</v>
      </c>
      <c r="GI381">
        <v>0</v>
      </c>
      <c r="GJ381">
        <v>0</v>
      </c>
      <c r="GK381">
        <v>2</v>
      </c>
      <c r="GL381" t="s">
        <v>486</v>
      </c>
      <c r="GM381">
        <v>3.09966</v>
      </c>
      <c r="GN381">
        <v>2.75805</v>
      </c>
      <c r="GO381">
        <v>0.169161</v>
      </c>
      <c r="GP381">
        <v>0.17949</v>
      </c>
      <c r="GQ381">
        <v>0.102502</v>
      </c>
      <c r="GR381">
        <v>0.0526007</v>
      </c>
      <c r="GS381">
        <v>21316.5</v>
      </c>
      <c r="GT381">
        <v>20718.7</v>
      </c>
      <c r="GU381">
        <v>26212</v>
      </c>
      <c r="GV381">
        <v>25602.5</v>
      </c>
      <c r="GW381">
        <v>37753.4</v>
      </c>
      <c r="GX381">
        <v>36809.7</v>
      </c>
      <c r="GY381">
        <v>45826.1</v>
      </c>
      <c r="GZ381">
        <v>42027.2</v>
      </c>
      <c r="HA381">
        <v>1.86397</v>
      </c>
      <c r="HB381">
        <v>1.7464</v>
      </c>
      <c r="HC381">
        <v>-0.0230819</v>
      </c>
      <c r="HD381">
        <v>0</v>
      </c>
      <c r="HE381">
        <v>28.3965</v>
      </c>
      <c r="HF381">
        <v>999.9</v>
      </c>
      <c r="HG381">
        <v>30.2</v>
      </c>
      <c r="HH381">
        <v>44</v>
      </c>
      <c r="HI381">
        <v>30.489</v>
      </c>
      <c r="HJ381">
        <v>61.2746</v>
      </c>
      <c r="HK381">
        <v>28.3133</v>
      </c>
      <c r="HL381">
        <v>1</v>
      </c>
      <c r="HM381">
        <v>0.358674</v>
      </c>
      <c r="HN381">
        <v>2.18794</v>
      </c>
      <c r="HO381">
        <v>20.2911</v>
      </c>
      <c r="HP381">
        <v>5.21175</v>
      </c>
      <c r="HQ381">
        <v>11.98</v>
      </c>
      <c r="HR381">
        <v>4.9631</v>
      </c>
      <c r="HS381">
        <v>3.27425</v>
      </c>
      <c r="HT381">
        <v>9999</v>
      </c>
      <c r="HU381">
        <v>9999</v>
      </c>
      <c r="HV381">
        <v>9999</v>
      </c>
      <c r="HW381">
        <v>59.4</v>
      </c>
      <c r="HX381">
        <v>1.86401</v>
      </c>
      <c r="HY381">
        <v>1.8602</v>
      </c>
      <c r="HZ381">
        <v>1.85854</v>
      </c>
      <c r="IA381">
        <v>1.85989</v>
      </c>
      <c r="IB381">
        <v>1.85989</v>
      </c>
      <c r="IC381">
        <v>1.85852</v>
      </c>
      <c r="ID381">
        <v>1.8576</v>
      </c>
      <c r="IE381">
        <v>1.85242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-1.51</v>
      </c>
      <c r="IT381">
        <v>-0.2429</v>
      </c>
      <c r="IU381">
        <v>-0.7885906718864093</v>
      </c>
      <c r="IV381">
        <v>-0.0007240741224296705</v>
      </c>
      <c r="IW381">
        <v>1.394155135453638E-07</v>
      </c>
      <c r="IX381">
        <v>-7.009397865246837E-11</v>
      </c>
      <c r="IY381">
        <v>-0.2677907096197649</v>
      </c>
      <c r="IZ381">
        <v>-0.01839738240005131</v>
      </c>
      <c r="JA381">
        <v>0.0009886339832832726</v>
      </c>
      <c r="JB381">
        <v>-4.895939666473346E-06</v>
      </c>
      <c r="JC381">
        <v>3</v>
      </c>
      <c r="JD381">
        <v>2018</v>
      </c>
      <c r="JE381">
        <v>1</v>
      </c>
      <c r="JF381">
        <v>26</v>
      </c>
      <c r="JG381">
        <v>15846.1</v>
      </c>
      <c r="JH381">
        <v>15845.8</v>
      </c>
      <c r="JI381">
        <v>2.68677</v>
      </c>
      <c r="JJ381">
        <v>2.66357</v>
      </c>
      <c r="JK381">
        <v>1.49658</v>
      </c>
      <c r="JL381">
        <v>2.38281</v>
      </c>
      <c r="JM381">
        <v>1.54785</v>
      </c>
      <c r="JN381">
        <v>2.35596</v>
      </c>
      <c r="JO381">
        <v>45.5472</v>
      </c>
      <c r="JP381">
        <v>15.3141</v>
      </c>
      <c r="JQ381">
        <v>18</v>
      </c>
      <c r="JR381">
        <v>498.918</v>
      </c>
      <c r="JS381">
        <v>438.617</v>
      </c>
      <c r="JT381">
        <v>26.169</v>
      </c>
      <c r="JU381">
        <v>31.7267</v>
      </c>
      <c r="JV381">
        <v>30</v>
      </c>
      <c r="JW381">
        <v>31.7449</v>
      </c>
      <c r="JX381">
        <v>31.6912</v>
      </c>
      <c r="JY381">
        <v>53.9539</v>
      </c>
      <c r="JZ381">
        <v>60.8801</v>
      </c>
      <c r="KA381">
        <v>0</v>
      </c>
      <c r="KB381">
        <v>26.1562</v>
      </c>
      <c r="KC381">
        <v>1222.36</v>
      </c>
      <c r="KD381">
        <v>9.04288</v>
      </c>
      <c r="KE381">
        <v>100.152</v>
      </c>
      <c r="KF381">
        <v>99.9331</v>
      </c>
    </row>
    <row r="382" spans="1:292">
      <c r="A382">
        <v>362</v>
      </c>
      <c r="B382">
        <v>1686158824</v>
      </c>
      <c r="C382">
        <v>9573</v>
      </c>
      <c r="D382" t="s">
        <v>1162</v>
      </c>
      <c r="E382" t="s">
        <v>1163</v>
      </c>
      <c r="F382">
        <v>5</v>
      </c>
      <c r="G382" t="s">
        <v>1017</v>
      </c>
      <c r="H382">
        <v>1686158816.214286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1220.396845073007</v>
      </c>
      <c r="AJ382">
        <v>1129.372727272727</v>
      </c>
      <c r="AK382">
        <v>3.423994102827364</v>
      </c>
      <c r="AL382">
        <v>66.85819087253802</v>
      </c>
      <c r="AM382">
        <f>(AO382 - AN382 + DX382*1E3/(8.314*(DZ382+273.15)) * AQ382/DW382 * AP382) * DW382/(100*DK382) * 1000/(1000 - AO382)</f>
        <v>0</v>
      </c>
      <c r="AN382">
        <v>8.964821863154581</v>
      </c>
      <c r="AO382">
        <v>21.92545878787879</v>
      </c>
      <c r="AP382">
        <v>-0.000187431928939478</v>
      </c>
      <c r="AQ382">
        <v>99.88025367778685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6</v>
      </c>
      <c r="DL382">
        <v>0.5</v>
      </c>
      <c r="DM382" t="s">
        <v>430</v>
      </c>
      <c r="DN382">
        <v>2</v>
      </c>
      <c r="DO382" t="b">
        <v>1</v>
      </c>
      <c r="DP382">
        <v>1686158816.214286</v>
      </c>
      <c r="DQ382">
        <v>1080.234285714286</v>
      </c>
      <c r="DR382">
        <v>1193.006785714286</v>
      </c>
      <c r="DS382">
        <v>21.93194285714286</v>
      </c>
      <c r="DT382">
        <v>8.94290142857143</v>
      </c>
      <c r="DU382">
        <v>1081.731071428572</v>
      </c>
      <c r="DV382">
        <v>22.17495</v>
      </c>
      <c r="DW382">
        <v>500.01125</v>
      </c>
      <c r="DX382">
        <v>90.65813571428571</v>
      </c>
      <c r="DY382">
        <v>0.09997680357142856</v>
      </c>
      <c r="DZ382">
        <v>28.92167142857144</v>
      </c>
      <c r="EA382">
        <v>28.02018571428571</v>
      </c>
      <c r="EB382">
        <v>999.9000000000002</v>
      </c>
      <c r="EC382">
        <v>0</v>
      </c>
      <c r="ED382">
        <v>0</v>
      </c>
      <c r="EE382">
        <v>10000.0875</v>
      </c>
      <c r="EF382">
        <v>0</v>
      </c>
      <c r="EG382">
        <v>1493.474285714286</v>
      </c>
      <c r="EH382">
        <v>-112.7723214285714</v>
      </c>
      <c r="EI382">
        <v>1104.4575</v>
      </c>
      <c r="EJ382">
        <v>1203.773214285714</v>
      </c>
      <c r="EK382">
        <v>12.98904642857143</v>
      </c>
      <c r="EL382">
        <v>1193.006785714286</v>
      </c>
      <c r="EM382">
        <v>8.94290142857143</v>
      </c>
      <c r="EN382">
        <v>1.988309285714286</v>
      </c>
      <c r="EO382">
        <v>0.81074675</v>
      </c>
      <c r="EP382">
        <v>17.35155357142857</v>
      </c>
      <c r="EQ382">
        <v>3.896786785714285</v>
      </c>
      <c r="ER382">
        <v>2000.029642857143</v>
      </c>
      <c r="ES382">
        <v>0.9799941785714286</v>
      </c>
      <c r="ET382">
        <v>0.02000581428571429</v>
      </c>
      <c r="EU382">
        <v>0</v>
      </c>
      <c r="EV382">
        <v>974.106142857143</v>
      </c>
      <c r="EW382">
        <v>5.00078</v>
      </c>
      <c r="EX382">
        <v>25455.30357142858</v>
      </c>
      <c r="EY382">
        <v>16379.85</v>
      </c>
      <c r="EZ382">
        <v>42.18514285714286</v>
      </c>
      <c r="FA382">
        <v>43.98425</v>
      </c>
      <c r="FB382">
        <v>42.73189285714285</v>
      </c>
      <c r="FC382">
        <v>43.1625357142857</v>
      </c>
      <c r="FD382">
        <v>43.38807142857143</v>
      </c>
      <c r="FE382">
        <v>1955.119642857143</v>
      </c>
      <c r="FF382">
        <v>39.91</v>
      </c>
      <c r="FG382">
        <v>0</v>
      </c>
      <c r="FH382">
        <v>1686158817.7</v>
      </c>
      <c r="FI382">
        <v>0</v>
      </c>
      <c r="FJ382">
        <v>973.8157692307692</v>
      </c>
      <c r="FK382">
        <v>-27.24601712271696</v>
      </c>
      <c r="FL382">
        <v>6711.514535544999</v>
      </c>
      <c r="FM382">
        <v>25512.42307692308</v>
      </c>
      <c r="FN382">
        <v>15</v>
      </c>
      <c r="FO382">
        <v>0</v>
      </c>
      <c r="FP382" t="s">
        <v>431</v>
      </c>
      <c r="FQ382">
        <v>1685208052.5</v>
      </c>
      <c r="FR382">
        <v>1685208070</v>
      </c>
      <c r="FS382">
        <v>0</v>
      </c>
      <c r="FT382">
        <v>0.013</v>
      </c>
      <c r="FU382">
        <v>-0.005</v>
      </c>
      <c r="FV382">
        <v>-0.464</v>
      </c>
      <c r="FW382">
        <v>-0.401</v>
      </c>
      <c r="FX382">
        <v>420</v>
      </c>
      <c r="FY382">
        <v>0</v>
      </c>
      <c r="FZ382">
        <v>0.03</v>
      </c>
      <c r="GA382">
        <v>0.02</v>
      </c>
      <c r="GB382">
        <v>-112.7172926829268</v>
      </c>
      <c r="GC382">
        <v>-1.012515679442408</v>
      </c>
      <c r="GD382">
        <v>0.1440755634909718</v>
      </c>
      <c r="GE382">
        <v>0</v>
      </c>
      <c r="GF382">
        <v>13.03496097560976</v>
      </c>
      <c r="GG382">
        <v>-0.6523296167247311</v>
      </c>
      <c r="GH382">
        <v>0.07031045399164765</v>
      </c>
      <c r="GI382">
        <v>0</v>
      </c>
      <c r="GJ382">
        <v>0</v>
      </c>
      <c r="GK382">
        <v>2</v>
      </c>
      <c r="GL382" t="s">
        <v>486</v>
      </c>
      <c r="GM382">
        <v>3.0997</v>
      </c>
      <c r="GN382">
        <v>2.75808</v>
      </c>
      <c r="GO382">
        <v>0.170788</v>
      </c>
      <c r="GP382">
        <v>0.18104</v>
      </c>
      <c r="GQ382">
        <v>0.102443</v>
      </c>
      <c r="GR382">
        <v>0.052634</v>
      </c>
      <c r="GS382">
        <v>21274.4</v>
      </c>
      <c r="GT382">
        <v>20679.6</v>
      </c>
      <c r="GU382">
        <v>26211.7</v>
      </c>
      <c r="GV382">
        <v>25602.6</v>
      </c>
      <c r="GW382">
        <v>37756.1</v>
      </c>
      <c r="GX382">
        <v>36808.6</v>
      </c>
      <c r="GY382">
        <v>45826.1</v>
      </c>
      <c r="GZ382">
        <v>42027.2</v>
      </c>
      <c r="HA382">
        <v>1.86402</v>
      </c>
      <c r="HB382">
        <v>1.74657</v>
      </c>
      <c r="HC382">
        <v>-0.0229329</v>
      </c>
      <c r="HD382">
        <v>0</v>
      </c>
      <c r="HE382">
        <v>28.3941</v>
      </c>
      <c r="HF382">
        <v>999.9</v>
      </c>
      <c r="HG382">
        <v>30.2</v>
      </c>
      <c r="HH382">
        <v>44</v>
      </c>
      <c r="HI382">
        <v>30.492</v>
      </c>
      <c r="HJ382">
        <v>61.6146</v>
      </c>
      <c r="HK382">
        <v>28.2252</v>
      </c>
      <c r="HL382">
        <v>1</v>
      </c>
      <c r="HM382">
        <v>0.358603</v>
      </c>
      <c r="HN382">
        <v>2.19932</v>
      </c>
      <c r="HO382">
        <v>20.2912</v>
      </c>
      <c r="HP382">
        <v>5.2104</v>
      </c>
      <c r="HQ382">
        <v>11.98</v>
      </c>
      <c r="HR382">
        <v>4.96315</v>
      </c>
      <c r="HS382">
        <v>3.27418</v>
      </c>
      <c r="HT382">
        <v>9999</v>
      </c>
      <c r="HU382">
        <v>9999</v>
      </c>
      <c r="HV382">
        <v>9999</v>
      </c>
      <c r="HW382">
        <v>59.4</v>
      </c>
      <c r="HX382">
        <v>1.864</v>
      </c>
      <c r="HY382">
        <v>1.8602</v>
      </c>
      <c r="HZ382">
        <v>1.85854</v>
      </c>
      <c r="IA382">
        <v>1.85989</v>
      </c>
      <c r="IB382">
        <v>1.85989</v>
      </c>
      <c r="IC382">
        <v>1.85852</v>
      </c>
      <c r="ID382">
        <v>1.8576</v>
      </c>
      <c r="IE382">
        <v>1.85242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-1.52</v>
      </c>
      <c r="IT382">
        <v>-0.2431</v>
      </c>
      <c r="IU382">
        <v>-0.7885906718864093</v>
      </c>
      <c r="IV382">
        <v>-0.0007240741224296705</v>
      </c>
      <c r="IW382">
        <v>1.394155135453638E-07</v>
      </c>
      <c r="IX382">
        <v>-7.009397865246837E-11</v>
      </c>
      <c r="IY382">
        <v>-0.2677907096197649</v>
      </c>
      <c r="IZ382">
        <v>-0.01839738240005131</v>
      </c>
      <c r="JA382">
        <v>0.0009886339832832726</v>
      </c>
      <c r="JB382">
        <v>-4.895939666473346E-06</v>
      </c>
      <c r="JC382">
        <v>3</v>
      </c>
      <c r="JD382">
        <v>2018</v>
      </c>
      <c r="JE382">
        <v>1</v>
      </c>
      <c r="JF382">
        <v>26</v>
      </c>
      <c r="JG382">
        <v>15846.2</v>
      </c>
      <c r="JH382">
        <v>15845.9</v>
      </c>
      <c r="JI382">
        <v>2.71484</v>
      </c>
      <c r="JJ382">
        <v>2.65625</v>
      </c>
      <c r="JK382">
        <v>1.49658</v>
      </c>
      <c r="JL382">
        <v>2.38281</v>
      </c>
      <c r="JM382">
        <v>1.54907</v>
      </c>
      <c r="JN382">
        <v>2.49146</v>
      </c>
      <c r="JO382">
        <v>45.5472</v>
      </c>
      <c r="JP382">
        <v>15.3228</v>
      </c>
      <c r="JQ382">
        <v>18</v>
      </c>
      <c r="JR382">
        <v>498.949</v>
      </c>
      <c r="JS382">
        <v>438.724</v>
      </c>
      <c r="JT382">
        <v>26.1492</v>
      </c>
      <c r="JU382">
        <v>31.7267</v>
      </c>
      <c r="JV382">
        <v>30</v>
      </c>
      <c r="JW382">
        <v>31.7449</v>
      </c>
      <c r="JX382">
        <v>31.6912</v>
      </c>
      <c r="JY382">
        <v>54.5751</v>
      </c>
      <c r="JZ382">
        <v>60.5781</v>
      </c>
      <c r="KA382">
        <v>0</v>
      </c>
      <c r="KB382">
        <v>26.137</v>
      </c>
      <c r="KC382">
        <v>1242.39</v>
      </c>
      <c r="KD382">
        <v>9.1105</v>
      </c>
      <c r="KE382">
        <v>100.152</v>
      </c>
      <c r="KF382">
        <v>99.9331</v>
      </c>
    </row>
    <row r="383" spans="1:292">
      <c r="A383">
        <v>363</v>
      </c>
      <c r="B383">
        <v>1686158829</v>
      </c>
      <c r="C383">
        <v>9578</v>
      </c>
      <c r="D383" t="s">
        <v>1164</v>
      </c>
      <c r="E383" t="s">
        <v>1165</v>
      </c>
      <c r="F383">
        <v>5</v>
      </c>
      <c r="G383" t="s">
        <v>1017</v>
      </c>
      <c r="H383">
        <v>1686158821.5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1237.275551462422</v>
      </c>
      <c r="AJ383">
        <v>1146.483212121211</v>
      </c>
      <c r="AK383">
        <v>3.416153852298463</v>
      </c>
      <c r="AL383">
        <v>66.85819087253802</v>
      </c>
      <c r="AM383">
        <f>(AO383 - AN383 + DX383*1E3/(8.314*(DZ383+273.15)) * AQ383/DW383 * AP383) * DW383/(100*DK383) * 1000/(1000 - AO383)</f>
        <v>0</v>
      </c>
      <c r="AN383">
        <v>8.990493678292204</v>
      </c>
      <c r="AO383">
        <v>21.9001709090909</v>
      </c>
      <c r="AP383">
        <v>-0.005381326373113974</v>
      </c>
      <c r="AQ383">
        <v>99.88025367778685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6</v>
      </c>
      <c r="DL383">
        <v>0.5</v>
      </c>
      <c r="DM383" t="s">
        <v>430</v>
      </c>
      <c r="DN383">
        <v>2</v>
      </c>
      <c r="DO383" t="b">
        <v>1</v>
      </c>
      <c r="DP383">
        <v>1686158821.5</v>
      </c>
      <c r="DQ383">
        <v>1097.951851851852</v>
      </c>
      <c r="DR383">
        <v>1210.774074074074</v>
      </c>
      <c r="DS383">
        <v>21.9277962962963</v>
      </c>
      <c r="DT383">
        <v>8.972751481481481</v>
      </c>
      <c r="DU383">
        <v>1099.46</v>
      </c>
      <c r="DV383">
        <v>22.17087407407407</v>
      </c>
      <c r="DW383">
        <v>500.0045185185186</v>
      </c>
      <c r="DX383">
        <v>90.65759629629629</v>
      </c>
      <c r="DY383">
        <v>0.1000227962962963</v>
      </c>
      <c r="DZ383">
        <v>28.91391111111111</v>
      </c>
      <c r="EA383">
        <v>28.02222222222223</v>
      </c>
      <c r="EB383">
        <v>999.9000000000001</v>
      </c>
      <c r="EC383">
        <v>0</v>
      </c>
      <c r="ED383">
        <v>0</v>
      </c>
      <c r="EE383">
        <v>9999.699999999999</v>
      </c>
      <c r="EF383">
        <v>0</v>
      </c>
      <c r="EG383">
        <v>1621.698888888889</v>
      </c>
      <c r="EH383">
        <v>-112.8228518518518</v>
      </c>
      <c r="EI383">
        <v>1122.566666666667</v>
      </c>
      <c r="EJ383">
        <v>1221.738148148148</v>
      </c>
      <c r="EK383">
        <v>12.95504444444444</v>
      </c>
      <c r="EL383">
        <v>1210.774074074074</v>
      </c>
      <c r="EM383">
        <v>8.972751481481481</v>
      </c>
      <c r="EN383">
        <v>1.987921481481481</v>
      </c>
      <c r="EO383">
        <v>0.8134481111111111</v>
      </c>
      <c r="EP383">
        <v>17.34845555555556</v>
      </c>
      <c r="EQ383">
        <v>3.944139259259259</v>
      </c>
      <c r="ER383">
        <v>2000.037407407407</v>
      </c>
      <c r="ES383">
        <v>0.9799941481481481</v>
      </c>
      <c r="ET383">
        <v>0.02000584444444444</v>
      </c>
      <c r="EU383">
        <v>0</v>
      </c>
      <c r="EV383">
        <v>971.877</v>
      </c>
      <c r="EW383">
        <v>5.00078</v>
      </c>
      <c r="EX383">
        <v>26062.69629629629</v>
      </c>
      <c r="EY383">
        <v>16379.90740740741</v>
      </c>
      <c r="EZ383">
        <v>42.19196296296295</v>
      </c>
      <c r="FA383">
        <v>43.986</v>
      </c>
      <c r="FB383">
        <v>42.8215185185185</v>
      </c>
      <c r="FC383">
        <v>43.17325925925925</v>
      </c>
      <c r="FD383">
        <v>43.39562962962962</v>
      </c>
      <c r="FE383">
        <v>1955.125555555556</v>
      </c>
      <c r="FF383">
        <v>39.91037037037037</v>
      </c>
      <c r="FG383">
        <v>0</v>
      </c>
      <c r="FH383">
        <v>1686158822.5</v>
      </c>
      <c r="FI383">
        <v>0</v>
      </c>
      <c r="FJ383">
        <v>971.7948076923077</v>
      </c>
      <c r="FK383">
        <v>-24.0292991229255</v>
      </c>
      <c r="FL383">
        <v>8122.054690564745</v>
      </c>
      <c r="FM383">
        <v>26088.72692307692</v>
      </c>
      <c r="FN383">
        <v>15</v>
      </c>
      <c r="FO383">
        <v>0</v>
      </c>
      <c r="FP383" t="s">
        <v>431</v>
      </c>
      <c r="FQ383">
        <v>1685208052.5</v>
      </c>
      <c r="FR383">
        <v>1685208070</v>
      </c>
      <c r="FS383">
        <v>0</v>
      </c>
      <c r="FT383">
        <v>0.013</v>
      </c>
      <c r="FU383">
        <v>-0.005</v>
      </c>
      <c r="FV383">
        <v>-0.464</v>
      </c>
      <c r="FW383">
        <v>-0.401</v>
      </c>
      <c r="FX383">
        <v>420</v>
      </c>
      <c r="FY383">
        <v>0</v>
      </c>
      <c r="FZ383">
        <v>0.03</v>
      </c>
      <c r="GA383">
        <v>0.02</v>
      </c>
      <c r="GB383">
        <v>-112.7905</v>
      </c>
      <c r="GC383">
        <v>-0.9012833020633677</v>
      </c>
      <c r="GD383">
        <v>0.1254346443372004</v>
      </c>
      <c r="GE383">
        <v>0</v>
      </c>
      <c r="GF383">
        <v>12.9758925</v>
      </c>
      <c r="GG383">
        <v>-0.3736851782364363</v>
      </c>
      <c r="GH383">
        <v>0.04037693269368043</v>
      </c>
      <c r="GI383">
        <v>1</v>
      </c>
      <c r="GJ383">
        <v>1</v>
      </c>
      <c r="GK383">
        <v>2</v>
      </c>
      <c r="GL383" t="s">
        <v>439</v>
      </c>
      <c r="GM383">
        <v>3.09957</v>
      </c>
      <c r="GN383">
        <v>2.7582</v>
      </c>
      <c r="GO383">
        <v>0.172409</v>
      </c>
      <c r="GP383">
        <v>0.182568</v>
      </c>
      <c r="GQ383">
        <v>0.102363</v>
      </c>
      <c r="GR383">
        <v>0.0529435</v>
      </c>
      <c r="GS383">
        <v>21233.1</v>
      </c>
      <c r="GT383">
        <v>20641.2</v>
      </c>
      <c r="GU383">
        <v>26212</v>
      </c>
      <c r="GV383">
        <v>25602.8</v>
      </c>
      <c r="GW383">
        <v>37759.7</v>
      </c>
      <c r="GX383">
        <v>36797</v>
      </c>
      <c r="GY383">
        <v>45826.2</v>
      </c>
      <c r="GZ383">
        <v>42027.5</v>
      </c>
      <c r="HA383">
        <v>1.86388</v>
      </c>
      <c r="HB383">
        <v>1.74685</v>
      </c>
      <c r="HC383">
        <v>-0.0222251</v>
      </c>
      <c r="HD383">
        <v>0</v>
      </c>
      <c r="HE383">
        <v>28.3916</v>
      </c>
      <c r="HF383">
        <v>999.9</v>
      </c>
      <c r="HG383">
        <v>30.2</v>
      </c>
      <c r="HH383">
        <v>44</v>
      </c>
      <c r="HI383">
        <v>30.4894</v>
      </c>
      <c r="HJ383">
        <v>61.1446</v>
      </c>
      <c r="HK383">
        <v>28.4615</v>
      </c>
      <c r="HL383">
        <v>1</v>
      </c>
      <c r="HM383">
        <v>0.358598</v>
      </c>
      <c r="HN383">
        <v>2.21375</v>
      </c>
      <c r="HO383">
        <v>20.2906</v>
      </c>
      <c r="HP383">
        <v>5.2107</v>
      </c>
      <c r="HQ383">
        <v>11.98</v>
      </c>
      <c r="HR383">
        <v>4.96295</v>
      </c>
      <c r="HS383">
        <v>3.27413</v>
      </c>
      <c r="HT383">
        <v>9999</v>
      </c>
      <c r="HU383">
        <v>9999</v>
      </c>
      <c r="HV383">
        <v>9999</v>
      </c>
      <c r="HW383">
        <v>59.4</v>
      </c>
      <c r="HX383">
        <v>1.86401</v>
      </c>
      <c r="HY383">
        <v>1.8602</v>
      </c>
      <c r="HZ383">
        <v>1.85855</v>
      </c>
      <c r="IA383">
        <v>1.85989</v>
      </c>
      <c r="IB383">
        <v>1.85989</v>
      </c>
      <c r="IC383">
        <v>1.85852</v>
      </c>
      <c r="ID383">
        <v>1.8576</v>
      </c>
      <c r="IE383">
        <v>1.85242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-1.52</v>
      </c>
      <c r="IT383">
        <v>-0.2436</v>
      </c>
      <c r="IU383">
        <v>-0.7885906718864093</v>
      </c>
      <c r="IV383">
        <v>-0.0007240741224296705</v>
      </c>
      <c r="IW383">
        <v>1.394155135453638E-07</v>
      </c>
      <c r="IX383">
        <v>-7.009397865246837E-11</v>
      </c>
      <c r="IY383">
        <v>-0.2677907096197649</v>
      </c>
      <c r="IZ383">
        <v>-0.01839738240005131</v>
      </c>
      <c r="JA383">
        <v>0.0009886339832832726</v>
      </c>
      <c r="JB383">
        <v>-4.895939666473346E-06</v>
      </c>
      <c r="JC383">
        <v>3</v>
      </c>
      <c r="JD383">
        <v>2018</v>
      </c>
      <c r="JE383">
        <v>1</v>
      </c>
      <c r="JF383">
        <v>26</v>
      </c>
      <c r="JG383">
        <v>15846.3</v>
      </c>
      <c r="JH383">
        <v>15846</v>
      </c>
      <c r="JI383">
        <v>2.74658</v>
      </c>
      <c r="JJ383">
        <v>2.65503</v>
      </c>
      <c r="JK383">
        <v>1.49658</v>
      </c>
      <c r="JL383">
        <v>2.38281</v>
      </c>
      <c r="JM383">
        <v>1.54785</v>
      </c>
      <c r="JN383">
        <v>2.41089</v>
      </c>
      <c r="JO383">
        <v>45.5472</v>
      </c>
      <c r="JP383">
        <v>15.3141</v>
      </c>
      <c r="JQ383">
        <v>18</v>
      </c>
      <c r="JR383">
        <v>498.857</v>
      </c>
      <c r="JS383">
        <v>438.892</v>
      </c>
      <c r="JT383">
        <v>26.1293</v>
      </c>
      <c r="JU383">
        <v>31.724</v>
      </c>
      <c r="JV383">
        <v>30</v>
      </c>
      <c r="JW383">
        <v>31.7449</v>
      </c>
      <c r="JX383">
        <v>31.6912</v>
      </c>
      <c r="JY383">
        <v>55.1351</v>
      </c>
      <c r="JZ383">
        <v>60.2995</v>
      </c>
      <c r="KA383">
        <v>0</v>
      </c>
      <c r="KB383">
        <v>26.1147</v>
      </c>
      <c r="KC383">
        <v>1255.75</v>
      </c>
      <c r="KD383">
        <v>9.17981</v>
      </c>
      <c r="KE383">
        <v>100.152</v>
      </c>
      <c r="KF383">
        <v>99.9341</v>
      </c>
    </row>
    <row r="384" spans="1:292">
      <c r="A384">
        <v>364</v>
      </c>
      <c r="B384">
        <v>1686158834</v>
      </c>
      <c r="C384">
        <v>9583</v>
      </c>
      <c r="D384" t="s">
        <v>1166</v>
      </c>
      <c r="E384" t="s">
        <v>1167</v>
      </c>
      <c r="F384">
        <v>5</v>
      </c>
      <c r="G384" t="s">
        <v>1017</v>
      </c>
      <c r="H384">
        <v>1686158826.214286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1254.206177091964</v>
      </c>
      <c r="AJ384">
        <v>1163.531939393939</v>
      </c>
      <c r="AK384">
        <v>3.405743027063306</v>
      </c>
      <c r="AL384">
        <v>66.85819087253802</v>
      </c>
      <c r="AM384">
        <f>(AO384 - AN384 + DX384*1E3/(8.314*(DZ384+273.15)) * AQ384/DW384 * AP384) * DW384/(100*DK384) * 1000/(1000 - AO384)</f>
        <v>0</v>
      </c>
      <c r="AN384">
        <v>9.064987859132396</v>
      </c>
      <c r="AO384">
        <v>21.89500242424241</v>
      </c>
      <c r="AP384">
        <v>-0.0003225172730511429</v>
      </c>
      <c r="AQ384">
        <v>99.88025367778685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6</v>
      </c>
      <c r="DL384">
        <v>0.5</v>
      </c>
      <c r="DM384" t="s">
        <v>430</v>
      </c>
      <c r="DN384">
        <v>2</v>
      </c>
      <c r="DO384" t="b">
        <v>1</v>
      </c>
      <c r="DP384">
        <v>1686158826.214286</v>
      </c>
      <c r="DQ384">
        <v>1113.712857142857</v>
      </c>
      <c r="DR384">
        <v>1226.568571428571</v>
      </c>
      <c r="DS384">
        <v>21.91402857142857</v>
      </c>
      <c r="DT384">
        <v>9.010570714285715</v>
      </c>
      <c r="DU384">
        <v>1115.231071428571</v>
      </c>
      <c r="DV384">
        <v>22.15734642857143</v>
      </c>
      <c r="DW384">
        <v>500.0275</v>
      </c>
      <c r="DX384">
        <v>90.65749642857145</v>
      </c>
      <c r="DY384">
        <v>0.1000547678571429</v>
      </c>
      <c r="DZ384">
        <v>28.90950714285714</v>
      </c>
      <c r="EA384">
        <v>28.02238214285714</v>
      </c>
      <c r="EB384">
        <v>999.9000000000002</v>
      </c>
      <c r="EC384">
        <v>0</v>
      </c>
      <c r="ED384">
        <v>0</v>
      </c>
      <c r="EE384">
        <v>9999.442500000001</v>
      </c>
      <c r="EF384">
        <v>0</v>
      </c>
      <c r="EG384">
        <v>1787.877142857143</v>
      </c>
      <c r="EH384">
        <v>-112.8568928571429</v>
      </c>
      <c r="EI384">
        <v>1138.664642857143</v>
      </c>
      <c r="EJ384">
        <v>1237.723214285714</v>
      </c>
      <c r="EK384">
        <v>12.90345357142857</v>
      </c>
      <c r="EL384">
        <v>1226.568571428571</v>
      </c>
      <c r="EM384">
        <v>9.010570714285715</v>
      </c>
      <c r="EN384">
        <v>1.986670357142857</v>
      </c>
      <c r="EO384">
        <v>0.8168758214285715</v>
      </c>
      <c r="EP384">
        <v>17.3385</v>
      </c>
      <c r="EQ384">
        <v>4.003783214285715</v>
      </c>
      <c r="ER384">
        <v>2000.035714285714</v>
      </c>
      <c r="ES384">
        <v>0.9799963214285715</v>
      </c>
      <c r="ET384">
        <v>0.02000359642857143</v>
      </c>
      <c r="EU384">
        <v>0</v>
      </c>
      <c r="EV384">
        <v>969.9267499999999</v>
      </c>
      <c r="EW384">
        <v>5.00078</v>
      </c>
      <c r="EX384">
        <v>26683.40357142857</v>
      </c>
      <c r="EY384">
        <v>16379.91071428571</v>
      </c>
      <c r="EZ384">
        <v>42.18285714285714</v>
      </c>
      <c r="FA384">
        <v>43.98425</v>
      </c>
      <c r="FB384">
        <v>42.76532142857142</v>
      </c>
      <c r="FC384">
        <v>43.16482142857142</v>
      </c>
      <c r="FD384">
        <v>43.38371428571428</v>
      </c>
      <c r="FE384">
        <v>1955.127857142857</v>
      </c>
      <c r="FF384">
        <v>39.90642857142858</v>
      </c>
      <c r="FG384">
        <v>0</v>
      </c>
      <c r="FH384">
        <v>1686158827.3</v>
      </c>
      <c r="FI384">
        <v>0</v>
      </c>
      <c r="FJ384">
        <v>969.8093076923077</v>
      </c>
      <c r="FK384">
        <v>-24.12505984490655</v>
      </c>
      <c r="FL384">
        <v>7353.264964368681</v>
      </c>
      <c r="FM384">
        <v>26702.66153846154</v>
      </c>
      <c r="FN384">
        <v>15</v>
      </c>
      <c r="FO384">
        <v>0</v>
      </c>
      <c r="FP384" t="s">
        <v>431</v>
      </c>
      <c r="FQ384">
        <v>1685208052.5</v>
      </c>
      <c r="FR384">
        <v>1685208070</v>
      </c>
      <c r="FS384">
        <v>0</v>
      </c>
      <c r="FT384">
        <v>0.013</v>
      </c>
      <c r="FU384">
        <v>-0.005</v>
      </c>
      <c r="FV384">
        <v>-0.464</v>
      </c>
      <c r="FW384">
        <v>-0.401</v>
      </c>
      <c r="FX384">
        <v>420</v>
      </c>
      <c r="FY384">
        <v>0</v>
      </c>
      <c r="FZ384">
        <v>0.03</v>
      </c>
      <c r="GA384">
        <v>0.02</v>
      </c>
      <c r="GB384">
        <v>-112.8061707317073</v>
      </c>
      <c r="GC384">
        <v>-0.3546480836237699</v>
      </c>
      <c r="GD384">
        <v>0.120727450035804</v>
      </c>
      <c r="GE384">
        <v>0</v>
      </c>
      <c r="GF384">
        <v>12.92479268292683</v>
      </c>
      <c r="GG384">
        <v>-0.6189219512195475</v>
      </c>
      <c r="GH384">
        <v>0.06639500932700901</v>
      </c>
      <c r="GI384">
        <v>0</v>
      </c>
      <c r="GJ384">
        <v>0</v>
      </c>
      <c r="GK384">
        <v>2</v>
      </c>
      <c r="GL384" t="s">
        <v>486</v>
      </c>
      <c r="GM384">
        <v>3.0997</v>
      </c>
      <c r="GN384">
        <v>2.75806</v>
      </c>
      <c r="GO384">
        <v>0.174004</v>
      </c>
      <c r="GP384">
        <v>0.184066</v>
      </c>
      <c r="GQ384">
        <v>0.102355</v>
      </c>
      <c r="GR384">
        <v>0.053455</v>
      </c>
      <c r="GS384">
        <v>21192.4</v>
      </c>
      <c r="GT384">
        <v>20603.4</v>
      </c>
      <c r="GU384">
        <v>26212.3</v>
      </c>
      <c r="GV384">
        <v>25602.9</v>
      </c>
      <c r="GW384">
        <v>37760.4</v>
      </c>
      <c r="GX384">
        <v>36777.5</v>
      </c>
      <c r="GY384">
        <v>45826.4</v>
      </c>
      <c r="GZ384">
        <v>42027.7</v>
      </c>
      <c r="HA384">
        <v>1.86405</v>
      </c>
      <c r="HB384">
        <v>1.74685</v>
      </c>
      <c r="HC384">
        <v>-0.0224635</v>
      </c>
      <c r="HD384">
        <v>0</v>
      </c>
      <c r="HE384">
        <v>28.3899</v>
      </c>
      <c r="HF384">
        <v>999.9</v>
      </c>
      <c r="HG384">
        <v>30.2</v>
      </c>
      <c r="HH384">
        <v>44</v>
      </c>
      <c r="HI384">
        <v>30.4877</v>
      </c>
      <c r="HJ384">
        <v>61.6346</v>
      </c>
      <c r="HK384">
        <v>28.2372</v>
      </c>
      <c r="HL384">
        <v>1</v>
      </c>
      <c r="HM384">
        <v>0.358557</v>
      </c>
      <c r="HN384">
        <v>2.23337</v>
      </c>
      <c r="HO384">
        <v>20.2905</v>
      </c>
      <c r="HP384">
        <v>5.21175</v>
      </c>
      <c r="HQ384">
        <v>11.98</v>
      </c>
      <c r="HR384">
        <v>4.9632</v>
      </c>
      <c r="HS384">
        <v>3.27418</v>
      </c>
      <c r="HT384">
        <v>9999</v>
      </c>
      <c r="HU384">
        <v>9999</v>
      </c>
      <c r="HV384">
        <v>9999</v>
      </c>
      <c r="HW384">
        <v>59.4</v>
      </c>
      <c r="HX384">
        <v>1.86401</v>
      </c>
      <c r="HY384">
        <v>1.8602</v>
      </c>
      <c r="HZ384">
        <v>1.85855</v>
      </c>
      <c r="IA384">
        <v>1.85989</v>
      </c>
      <c r="IB384">
        <v>1.85989</v>
      </c>
      <c r="IC384">
        <v>1.85852</v>
      </c>
      <c r="ID384">
        <v>1.8576</v>
      </c>
      <c r="IE384">
        <v>1.85242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-1.54</v>
      </c>
      <c r="IT384">
        <v>-0.2436</v>
      </c>
      <c r="IU384">
        <v>-0.7885906718864093</v>
      </c>
      <c r="IV384">
        <v>-0.0007240741224296705</v>
      </c>
      <c r="IW384">
        <v>1.394155135453638E-07</v>
      </c>
      <c r="IX384">
        <v>-7.009397865246837E-11</v>
      </c>
      <c r="IY384">
        <v>-0.2677907096197649</v>
      </c>
      <c r="IZ384">
        <v>-0.01839738240005131</v>
      </c>
      <c r="JA384">
        <v>0.0009886339832832726</v>
      </c>
      <c r="JB384">
        <v>-4.895939666473346E-06</v>
      </c>
      <c r="JC384">
        <v>3</v>
      </c>
      <c r="JD384">
        <v>2018</v>
      </c>
      <c r="JE384">
        <v>1</v>
      </c>
      <c r="JF384">
        <v>26</v>
      </c>
      <c r="JG384">
        <v>15846.4</v>
      </c>
      <c r="JH384">
        <v>15846.1</v>
      </c>
      <c r="JI384">
        <v>2.77466</v>
      </c>
      <c r="JJ384">
        <v>2.66602</v>
      </c>
      <c r="JK384">
        <v>1.49658</v>
      </c>
      <c r="JL384">
        <v>2.38281</v>
      </c>
      <c r="JM384">
        <v>1.54907</v>
      </c>
      <c r="JN384">
        <v>2.41333</v>
      </c>
      <c r="JO384">
        <v>45.5472</v>
      </c>
      <c r="JP384">
        <v>15.3141</v>
      </c>
      <c r="JQ384">
        <v>18</v>
      </c>
      <c r="JR384">
        <v>498.964</v>
      </c>
      <c r="JS384">
        <v>438.892</v>
      </c>
      <c r="JT384">
        <v>26.1083</v>
      </c>
      <c r="JU384">
        <v>31.724</v>
      </c>
      <c r="JV384">
        <v>29.9999</v>
      </c>
      <c r="JW384">
        <v>31.7449</v>
      </c>
      <c r="JX384">
        <v>31.6912</v>
      </c>
      <c r="JY384">
        <v>55.7689</v>
      </c>
      <c r="JZ384">
        <v>60.2995</v>
      </c>
      <c r="KA384">
        <v>0</v>
      </c>
      <c r="KB384">
        <v>26.0892</v>
      </c>
      <c r="KC384">
        <v>1275.79</v>
      </c>
      <c r="KD384">
        <v>9.23846</v>
      </c>
      <c r="KE384">
        <v>100.153</v>
      </c>
      <c r="KF384">
        <v>99.9344</v>
      </c>
    </row>
    <row r="385" spans="1:292">
      <c r="A385">
        <v>365</v>
      </c>
      <c r="B385">
        <v>1686158839</v>
      </c>
      <c r="C385">
        <v>9588</v>
      </c>
      <c r="D385" t="s">
        <v>1168</v>
      </c>
      <c r="E385" t="s">
        <v>1169</v>
      </c>
      <c r="F385">
        <v>5</v>
      </c>
      <c r="G385" t="s">
        <v>1017</v>
      </c>
      <c r="H385">
        <v>1686158831.5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1271.053185343214</v>
      </c>
      <c r="AJ385">
        <v>1180.448242424242</v>
      </c>
      <c r="AK385">
        <v>3.387648672302203</v>
      </c>
      <c r="AL385">
        <v>66.85819087253802</v>
      </c>
      <c r="AM385">
        <f>(AO385 - AN385 + DX385*1E3/(8.314*(DZ385+273.15)) * AQ385/DW385 * AP385) * DW385/(100*DK385) * 1000/(1000 - AO385)</f>
        <v>0</v>
      </c>
      <c r="AN385">
        <v>9.180000712428347</v>
      </c>
      <c r="AO385">
        <v>21.90670727272727</v>
      </c>
      <c r="AP385">
        <v>0.0004728176533012382</v>
      </c>
      <c r="AQ385">
        <v>99.88025367778685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6</v>
      </c>
      <c r="DL385">
        <v>0.5</v>
      </c>
      <c r="DM385" t="s">
        <v>430</v>
      </c>
      <c r="DN385">
        <v>2</v>
      </c>
      <c r="DO385" t="b">
        <v>1</v>
      </c>
      <c r="DP385">
        <v>1686158831.5</v>
      </c>
      <c r="DQ385">
        <v>1131.352592592593</v>
      </c>
      <c r="DR385">
        <v>1244.198518518519</v>
      </c>
      <c r="DS385">
        <v>21.90255185185185</v>
      </c>
      <c r="DT385">
        <v>9.083703703703703</v>
      </c>
      <c r="DU385">
        <v>1132.882962962963</v>
      </c>
      <c r="DV385">
        <v>22.14608148148149</v>
      </c>
      <c r="DW385">
        <v>500.0025185185186</v>
      </c>
      <c r="DX385">
        <v>90.65737407407408</v>
      </c>
      <c r="DY385">
        <v>0.1000204333333333</v>
      </c>
      <c r="DZ385">
        <v>28.90619259259259</v>
      </c>
      <c r="EA385">
        <v>28.02185185185185</v>
      </c>
      <c r="EB385">
        <v>999.9000000000001</v>
      </c>
      <c r="EC385">
        <v>0</v>
      </c>
      <c r="ED385">
        <v>0</v>
      </c>
      <c r="EE385">
        <v>10003.28703703704</v>
      </c>
      <c r="EF385">
        <v>0</v>
      </c>
      <c r="EG385">
        <v>1924.725185185185</v>
      </c>
      <c r="EH385">
        <v>-112.8475555555555</v>
      </c>
      <c r="EI385">
        <v>1156.686666666666</v>
      </c>
      <c r="EJ385">
        <v>1255.606666666667</v>
      </c>
      <c r="EK385">
        <v>12.81885185185185</v>
      </c>
      <c r="EL385">
        <v>1244.198518518519</v>
      </c>
      <c r="EM385">
        <v>9.083703703703703</v>
      </c>
      <c r="EN385">
        <v>1.985627407407408</v>
      </c>
      <c r="EO385">
        <v>0.8235047407407406</v>
      </c>
      <c r="EP385">
        <v>17.33019629629629</v>
      </c>
      <c r="EQ385">
        <v>4.118587037037037</v>
      </c>
      <c r="ER385">
        <v>2000.013333333333</v>
      </c>
      <c r="ES385">
        <v>0.9799988518518519</v>
      </c>
      <c r="ET385">
        <v>0.02000098888888889</v>
      </c>
      <c r="EU385">
        <v>0</v>
      </c>
      <c r="EV385">
        <v>967.8589999999999</v>
      </c>
      <c r="EW385">
        <v>5.00078</v>
      </c>
      <c r="EX385">
        <v>26997.17037037037</v>
      </c>
      <c r="EY385">
        <v>16379.74074074074</v>
      </c>
      <c r="EZ385">
        <v>42.17344444444444</v>
      </c>
      <c r="FA385">
        <v>43.98366666666666</v>
      </c>
      <c r="FB385">
        <v>42.73114814814814</v>
      </c>
      <c r="FC385">
        <v>43.16399999999999</v>
      </c>
      <c r="FD385">
        <v>43.33074074074074</v>
      </c>
      <c r="FE385">
        <v>1955.10962962963</v>
      </c>
      <c r="FF385">
        <v>39.90222222222223</v>
      </c>
      <c r="FG385">
        <v>0</v>
      </c>
      <c r="FH385">
        <v>1686158832.1</v>
      </c>
      <c r="FI385">
        <v>0</v>
      </c>
      <c r="FJ385">
        <v>967.9696538461538</v>
      </c>
      <c r="FK385">
        <v>-23.64940172256832</v>
      </c>
      <c r="FL385">
        <v>1630.092312236769</v>
      </c>
      <c r="FM385">
        <v>26974.9</v>
      </c>
      <c r="FN385">
        <v>15</v>
      </c>
      <c r="FO385">
        <v>0</v>
      </c>
      <c r="FP385" t="s">
        <v>431</v>
      </c>
      <c r="FQ385">
        <v>1685208052.5</v>
      </c>
      <c r="FR385">
        <v>1685208070</v>
      </c>
      <c r="FS385">
        <v>0</v>
      </c>
      <c r="FT385">
        <v>0.013</v>
      </c>
      <c r="FU385">
        <v>-0.005</v>
      </c>
      <c r="FV385">
        <v>-0.464</v>
      </c>
      <c r="FW385">
        <v>-0.401</v>
      </c>
      <c r="FX385">
        <v>420</v>
      </c>
      <c r="FY385">
        <v>0</v>
      </c>
      <c r="FZ385">
        <v>0.03</v>
      </c>
      <c r="GA385">
        <v>0.02</v>
      </c>
      <c r="GB385">
        <v>-112.8658536585366</v>
      </c>
      <c r="GC385">
        <v>0.1391498257841008</v>
      </c>
      <c r="GD385">
        <v>0.1122526681687585</v>
      </c>
      <c r="GE385">
        <v>0</v>
      </c>
      <c r="GF385">
        <v>12.86266097560976</v>
      </c>
      <c r="GG385">
        <v>-0.9608926829268218</v>
      </c>
      <c r="GH385">
        <v>0.09651709788640579</v>
      </c>
      <c r="GI385">
        <v>0</v>
      </c>
      <c r="GJ385">
        <v>0</v>
      </c>
      <c r="GK385">
        <v>2</v>
      </c>
      <c r="GL385" t="s">
        <v>486</v>
      </c>
      <c r="GM385">
        <v>3.09957</v>
      </c>
      <c r="GN385">
        <v>2.75803</v>
      </c>
      <c r="GO385">
        <v>0.175577</v>
      </c>
      <c r="GP385">
        <v>0.185605</v>
      </c>
      <c r="GQ385">
        <v>0.102385</v>
      </c>
      <c r="GR385">
        <v>0.0536522</v>
      </c>
      <c r="GS385">
        <v>21151.9</v>
      </c>
      <c r="GT385">
        <v>20564.6</v>
      </c>
      <c r="GU385">
        <v>26212.2</v>
      </c>
      <c r="GV385">
        <v>25603</v>
      </c>
      <c r="GW385">
        <v>37759.2</v>
      </c>
      <c r="GX385">
        <v>36769.8</v>
      </c>
      <c r="GY385">
        <v>45826.3</v>
      </c>
      <c r="GZ385">
        <v>42027.6</v>
      </c>
      <c r="HA385">
        <v>1.86385</v>
      </c>
      <c r="HB385">
        <v>1.74702</v>
      </c>
      <c r="HC385">
        <v>-0.0229403</v>
      </c>
      <c r="HD385">
        <v>0</v>
      </c>
      <c r="HE385">
        <v>28.3919</v>
      </c>
      <c r="HF385">
        <v>999.9</v>
      </c>
      <c r="HG385">
        <v>30.2</v>
      </c>
      <c r="HH385">
        <v>44</v>
      </c>
      <c r="HI385">
        <v>30.4877</v>
      </c>
      <c r="HJ385">
        <v>60.9246</v>
      </c>
      <c r="HK385">
        <v>28.5296</v>
      </c>
      <c r="HL385">
        <v>1</v>
      </c>
      <c r="HM385">
        <v>0.35826</v>
      </c>
      <c r="HN385">
        <v>2.24744</v>
      </c>
      <c r="HO385">
        <v>20.2902</v>
      </c>
      <c r="HP385">
        <v>5.21175</v>
      </c>
      <c r="HQ385">
        <v>11.98</v>
      </c>
      <c r="HR385">
        <v>4.96315</v>
      </c>
      <c r="HS385">
        <v>3.27433</v>
      </c>
      <c r="HT385">
        <v>9999</v>
      </c>
      <c r="HU385">
        <v>9999</v>
      </c>
      <c r="HV385">
        <v>9999</v>
      </c>
      <c r="HW385">
        <v>59.4</v>
      </c>
      <c r="HX385">
        <v>1.86401</v>
      </c>
      <c r="HY385">
        <v>1.8602</v>
      </c>
      <c r="HZ385">
        <v>1.85856</v>
      </c>
      <c r="IA385">
        <v>1.85989</v>
      </c>
      <c r="IB385">
        <v>1.85989</v>
      </c>
      <c r="IC385">
        <v>1.85852</v>
      </c>
      <c r="ID385">
        <v>1.8576</v>
      </c>
      <c r="IE385">
        <v>1.85242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-1.55</v>
      </c>
      <c r="IT385">
        <v>-0.2434</v>
      </c>
      <c r="IU385">
        <v>-0.7885906718864093</v>
      </c>
      <c r="IV385">
        <v>-0.0007240741224296705</v>
      </c>
      <c r="IW385">
        <v>1.394155135453638E-07</v>
      </c>
      <c r="IX385">
        <v>-7.009397865246837E-11</v>
      </c>
      <c r="IY385">
        <v>-0.2677907096197649</v>
      </c>
      <c r="IZ385">
        <v>-0.01839738240005131</v>
      </c>
      <c r="JA385">
        <v>0.0009886339832832726</v>
      </c>
      <c r="JB385">
        <v>-4.895939666473346E-06</v>
      </c>
      <c r="JC385">
        <v>3</v>
      </c>
      <c r="JD385">
        <v>2018</v>
      </c>
      <c r="JE385">
        <v>1</v>
      </c>
      <c r="JF385">
        <v>26</v>
      </c>
      <c r="JG385">
        <v>15846.4</v>
      </c>
      <c r="JH385">
        <v>15846.1</v>
      </c>
      <c r="JI385">
        <v>2.80518</v>
      </c>
      <c r="JJ385">
        <v>2.65625</v>
      </c>
      <c r="JK385">
        <v>1.49658</v>
      </c>
      <c r="JL385">
        <v>2.38281</v>
      </c>
      <c r="JM385">
        <v>1.54785</v>
      </c>
      <c r="JN385">
        <v>2.47803</v>
      </c>
      <c r="JO385">
        <v>45.5472</v>
      </c>
      <c r="JP385">
        <v>15.3228</v>
      </c>
      <c r="JQ385">
        <v>18</v>
      </c>
      <c r="JR385">
        <v>498.842</v>
      </c>
      <c r="JS385">
        <v>438.999</v>
      </c>
      <c r="JT385">
        <v>26.0821</v>
      </c>
      <c r="JU385">
        <v>31.724</v>
      </c>
      <c r="JV385">
        <v>30</v>
      </c>
      <c r="JW385">
        <v>31.7449</v>
      </c>
      <c r="JX385">
        <v>31.6912</v>
      </c>
      <c r="JY385">
        <v>56.3236</v>
      </c>
      <c r="JZ385">
        <v>60.2995</v>
      </c>
      <c r="KA385">
        <v>0</v>
      </c>
      <c r="KB385">
        <v>26.0691</v>
      </c>
      <c r="KC385">
        <v>1289.14</v>
      </c>
      <c r="KD385">
        <v>9.29453</v>
      </c>
      <c r="KE385">
        <v>100.153</v>
      </c>
      <c r="KF385">
        <v>99.93429999999999</v>
      </c>
    </row>
    <row r="386" spans="1:292">
      <c r="A386">
        <v>366</v>
      </c>
      <c r="B386">
        <v>1686158844</v>
      </c>
      <c r="C386">
        <v>9593</v>
      </c>
      <c r="D386" t="s">
        <v>1170</v>
      </c>
      <c r="E386" t="s">
        <v>1171</v>
      </c>
      <c r="F386">
        <v>5</v>
      </c>
      <c r="G386" t="s">
        <v>1017</v>
      </c>
      <c r="H386">
        <v>1686158836.214286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1288.290930854403</v>
      </c>
      <c r="AJ386">
        <v>1197.61496969697</v>
      </c>
      <c r="AK386">
        <v>3.420745672802592</v>
      </c>
      <c r="AL386">
        <v>66.85819087253802</v>
      </c>
      <c r="AM386">
        <f>(AO386 - AN386 + DX386*1E3/(8.314*(DZ386+273.15)) * AQ386/DW386 * AP386) * DW386/(100*DK386) * 1000/(1000 - AO386)</f>
        <v>0</v>
      </c>
      <c r="AN386">
        <v>9.193366410188116</v>
      </c>
      <c r="AO386">
        <v>21.90173515151516</v>
      </c>
      <c r="AP386">
        <v>-6.768532570457129E-06</v>
      </c>
      <c r="AQ386">
        <v>99.88025367778685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6</v>
      </c>
      <c r="DL386">
        <v>0.5</v>
      </c>
      <c r="DM386" t="s">
        <v>430</v>
      </c>
      <c r="DN386">
        <v>2</v>
      </c>
      <c r="DO386" t="b">
        <v>1</v>
      </c>
      <c r="DP386">
        <v>1686158836.214286</v>
      </c>
      <c r="DQ386">
        <v>1147.073571428572</v>
      </c>
      <c r="DR386">
        <v>1259.979285714285</v>
      </c>
      <c r="DS386">
        <v>21.90060714285714</v>
      </c>
      <c r="DT386">
        <v>9.145894999999999</v>
      </c>
      <c r="DU386">
        <v>1148.615714285714</v>
      </c>
      <c r="DV386">
        <v>22.144175</v>
      </c>
      <c r="DW386">
        <v>500.0162142857142</v>
      </c>
      <c r="DX386">
        <v>90.65730714285716</v>
      </c>
      <c r="DY386">
        <v>0.09999476785714285</v>
      </c>
      <c r="DZ386">
        <v>28.90377142857144</v>
      </c>
      <c r="EA386">
        <v>28.02232857142857</v>
      </c>
      <c r="EB386">
        <v>999.9000000000002</v>
      </c>
      <c r="EC386">
        <v>0</v>
      </c>
      <c r="ED386">
        <v>0</v>
      </c>
      <c r="EE386">
        <v>10008.85714285714</v>
      </c>
      <c r="EF386">
        <v>0</v>
      </c>
      <c r="EG386">
        <v>1972.208571428572</v>
      </c>
      <c r="EH386">
        <v>-112.9062857142857</v>
      </c>
      <c r="EI386">
        <v>1172.758571428571</v>
      </c>
      <c r="EJ386">
        <v>1271.611071428571</v>
      </c>
      <c r="EK386">
        <v>12.754725</v>
      </c>
      <c r="EL386">
        <v>1259.979285714285</v>
      </c>
      <c r="EM386">
        <v>9.145894999999999</v>
      </c>
      <c r="EN386">
        <v>1.985450357142857</v>
      </c>
      <c r="EO386">
        <v>0.8291421428571428</v>
      </c>
      <c r="EP386">
        <v>17.32878571428571</v>
      </c>
      <c r="EQ386">
        <v>4.215990357142856</v>
      </c>
      <c r="ER386">
        <v>1999.992142857143</v>
      </c>
      <c r="ES386">
        <v>0.9800012142857143</v>
      </c>
      <c r="ET386">
        <v>0.01999856785714286</v>
      </c>
      <c r="EU386">
        <v>0</v>
      </c>
      <c r="EV386">
        <v>965.9887857142857</v>
      </c>
      <c r="EW386">
        <v>5.00078</v>
      </c>
      <c r="EX386">
        <v>27110.55</v>
      </c>
      <c r="EY386">
        <v>16379.57142857143</v>
      </c>
      <c r="EZ386">
        <v>42.14485714285713</v>
      </c>
      <c r="FA386">
        <v>43.9775</v>
      </c>
      <c r="FB386">
        <v>42.7250357142857</v>
      </c>
      <c r="FC386">
        <v>43.13796428571426</v>
      </c>
      <c r="FD386">
        <v>43.28321428571428</v>
      </c>
      <c r="FE386">
        <v>1955.095</v>
      </c>
      <c r="FF386">
        <v>39.89678571428572</v>
      </c>
      <c r="FG386">
        <v>0</v>
      </c>
      <c r="FH386">
        <v>1686158837.5</v>
      </c>
      <c r="FI386">
        <v>0</v>
      </c>
      <c r="FJ386">
        <v>965.7324399999999</v>
      </c>
      <c r="FK386">
        <v>-22.06061536841608</v>
      </c>
      <c r="FL386">
        <v>-1753.284612150518</v>
      </c>
      <c r="FM386">
        <v>27096.58</v>
      </c>
      <c r="FN386">
        <v>15</v>
      </c>
      <c r="FO386">
        <v>0</v>
      </c>
      <c r="FP386" t="s">
        <v>431</v>
      </c>
      <c r="FQ386">
        <v>1685208052.5</v>
      </c>
      <c r="FR386">
        <v>1685208070</v>
      </c>
      <c r="FS386">
        <v>0</v>
      </c>
      <c r="FT386">
        <v>0.013</v>
      </c>
      <c r="FU386">
        <v>-0.005</v>
      </c>
      <c r="FV386">
        <v>-0.464</v>
      </c>
      <c r="FW386">
        <v>-0.401</v>
      </c>
      <c r="FX386">
        <v>420</v>
      </c>
      <c r="FY386">
        <v>0</v>
      </c>
      <c r="FZ386">
        <v>0.03</v>
      </c>
      <c r="GA386">
        <v>0.02</v>
      </c>
      <c r="GB386">
        <v>-112.904875</v>
      </c>
      <c r="GC386">
        <v>-0.7878911819885599</v>
      </c>
      <c r="GD386">
        <v>0.1605579626645787</v>
      </c>
      <c r="GE386">
        <v>0</v>
      </c>
      <c r="GF386">
        <v>12.80084</v>
      </c>
      <c r="GG386">
        <v>-0.8879887429643423</v>
      </c>
      <c r="GH386">
        <v>0.08871156294418447</v>
      </c>
      <c r="GI386">
        <v>0</v>
      </c>
      <c r="GJ386">
        <v>0</v>
      </c>
      <c r="GK386">
        <v>2</v>
      </c>
      <c r="GL386" t="s">
        <v>486</v>
      </c>
      <c r="GM386">
        <v>3.09972</v>
      </c>
      <c r="GN386">
        <v>2.7584</v>
      </c>
      <c r="GO386">
        <v>0.177158</v>
      </c>
      <c r="GP386">
        <v>0.187049</v>
      </c>
      <c r="GQ386">
        <v>0.102364</v>
      </c>
      <c r="GR386">
        <v>0.053751</v>
      </c>
      <c r="GS386">
        <v>21111.5</v>
      </c>
      <c r="GT386">
        <v>20528.1</v>
      </c>
      <c r="GU386">
        <v>26212.4</v>
      </c>
      <c r="GV386">
        <v>25603</v>
      </c>
      <c r="GW386">
        <v>37760.4</v>
      </c>
      <c r="GX386">
        <v>36766.3</v>
      </c>
      <c r="GY386">
        <v>45826.5</v>
      </c>
      <c r="GZ386">
        <v>42027.7</v>
      </c>
      <c r="HA386">
        <v>1.86388</v>
      </c>
      <c r="HB386">
        <v>1.74702</v>
      </c>
      <c r="HC386">
        <v>-0.0225902</v>
      </c>
      <c r="HD386">
        <v>0</v>
      </c>
      <c r="HE386">
        <v>28.3937</v>
      </c>
      <c r="HF386">
        <v>999.9</v>
      </c>
      <c r="HG386">
        <v>30.2</v>
      </c>
      <c r="HH386">
        <v>44</v>
      </c>
      <c r="HI386">
        <v>30.4881</v>
      </c>
      <c r="HJ386">
        <v>61.4446</v>
      </c>
      <c r="HK386">
        <v>28.3854</v>
      </c>
      <c r="HL386">
        <v>1</v>
      </c>
      <c r="HM386">
        <v>0.358422</v>
      </c>
      <c r="HN386">
        <v>2.24953</v>
      </c>
      <c r="HO386">
        <v>20.2903</v>
      </c>
      <c r="HP386">
        <v>5.2113</v>
      </c>
      <c r="HQ386">
        <v>11.98</v>
      </c>
      <c r="HR386">
        <v>4.9633</v>
      </c>
      <c r="HS386">
        <v>3.27418</v>
      </c>
      <c r="HT386">
        <v>9999</v>
      </c>
      <c r="HU386">
        <v>9999</v>
      </c>
      <c r="HV386">
        <v>9999</v>
      </c>
      <c r="HW386">
        <v>59.4</v>
      </c>
      <c r="HX386">
        <v>1.86401</v>
      </c>
      <c r="HY386">
        <v>1.8602</v>
      </c>
      <c r="HZ386">
        <v>1.85854</v>
      </c>
      <c r="IA386">
        <v>1.85989</v>
      </c>
      <c r="IB386">
        <v>1.85989</v>
      </c>
      <c r="IC386">
        <v>1.85852</v>
      </c>
      <c r="ID386">
        <v>1.8576</v>
      </c>
      <c r="IE386">
        <v>1.85242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-1.56</v>
      </c>
      <c r="IT386">
        <v>-0.2436</v>
      </c>
      <c r="IU386">
        <v>-0.7885906718864093</v>
      </c>
      <c r="IV386">
        <v>-0.0007240741224296705</v>
      </c>
      <c r="IW386">
        <v>1.394155135453638E-07</v>
      </c>
      <c r="IX386">
        <v>-7.009397865246837E-11</v>
      </c>
      <c r="IY386">
        <v>-0.2677907096197649</v>
      </c>
      <c r="IZ386">
        <v>-0.01839738240005131</v>
      </c>
      <c r="JA386">
        <v>0.0009886339832832726</v>
      </c>
      <c r="JB386">
        <v>-4.895939666473346E-06</v>
      </c>
      <c r="JC386">
        <v>3</v>
      </c>
      <c r="JD386">
        <v>2018</v>
      </c>
      <c r="JE386">
        <v>1</v>
      </c>
      <c r="JF386">
        <v>26</v>
      </c>
      <c r="JG386">
        <v>15846.5</v>
      </c>
      <c r="JH386">
        <v>15846.2</v>
      </c>
      <c r="JI386">
        <v>2.83081</v>
      </c>
      <c r="JJ386">
        <v>2.65625</v>
      </c>
      <c r="JK386">
        <v>1.49658</v>
      </c>
      <c r="JL386">
        <v>2.38281</v>
      </c>
      <c r="JM386">
        <v>1.54785</v>
      </c>
      <c r="JN386">
        <v>2.40601</v>
      </c>
      <c r="JO386">
        <v>45.5472</v>
      </c>
      <c r="JP386">
        <v>15.3141</v>
      </c>
      <c r="JQ386">
        <v>18</v>
      </c>
      <c r="JR386">
        <v>498.857</v>
      </c>
      <c r="JS386">
        <v>439</v>
      </c>
      <c r="JT386">
        <v>26.0603</v>
      </c>
      <c r="JU386">
        <v>31.7237</v>
      </c>
      <c r="JV386">
        <v>30.0001</v>
      </c>
      <c r="JW386">
        <v>31.7449</v>
      </c>
      <c r="JX386">
        <v>31.6912</v>
      </c>
      <c r="JY386">
        <v>56.8324</v>
      </c>
      <c r="JZ386">
        <v>60.0156</v>
      </c>
      <c r="KA386">
        <v>0</v>
      </c>
      <c r="KB386">
        <v>26.0477</v>
      </c>
      <c r="KC386">
        <v>1302.5</v>
      </c>
      <c r="KD386">
        <v>9.355359999999999</v>
      </c>
      <c r="KE386">
        <v>100.153</v>
      </c>
      <c r="KF386">
        <v>99.9345</v>
      </c>
    </row>
    <row r="387" spans="1:292">
      <c r="A387">
        <v>367</v>
      </c>
      <c r="B387">
        <v>1686158849</v>
      </c>
      <c r="C387">
        <v>9598</v>
      </c>
      <c r="D387" t="s">
        <v>1172</v>
      </c>
      <c r="E387" t="s">
        <v>1173</v>
      </c>
      <c r="F387">
        <v>5</v>
      </c>
      <c r="G387" t="s">
        <v>1017</v>
      </c>
      <c r="H387">
        <v>1686158841.5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1304.156851792719</v>
      </c>
      <c r="AJ387">
        <v>1214.160909090909</v>
      </c>
      <c r="AK387">
        <v>3.278598323370174</v>
      </c>
      <c r="AL387">
        <v>66.85819087253802</v>
      </c>
      <c r="AM387">
        <f>(AO387 - AN387 + DX387*1E3/(8.314*(DZ387+273.15)) * AQ387/DW387 * AP387) * DW387/(100*DK387) * 1000/(1000 - AO387)</f>
        <v>0</v>
      </c>
      <c r="AN387">
        <v>9.247511949001726</v>
      </c>
      <c r="AO387">
        <v>21.89241333333332</v>
      </c>
      <c r="AP387">
        <v>-0.0001749701067820381</v>
      </c>
      <c r="AQ387">
        <v>99.88025367778685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6</v>
      </c>
      <c r="DL387">
        <v>0.5</v>
      </c>
      <c r="DM387" t="s">
        <v>430</v>
      </c>
      <c r="DN387">
        <v>2</v>
      </c>
      <c r="DO387" t="b">
        <v>1</v>
      </c>
      <c r="DP387">
        <v>1686158841.5</v>
      </c>
      <c r="DQ387">
        <v>1164.617407407407</v>
      </c>
      <c r="DR387">
        <v>1277.355925925926</v>
      </c>
      <c r="DS387">
        <v>21.90023703703704</v>
      </c>
      <c r="DT387">
        <v>9.206928148148148</v>
      </c>
      <c r="DU387">
        <v>1166.172592592593</v>
      </c>
      <c r="DV387">
        <v>22.14381111111111</v>
      </c>
      <c r="DW387">
        <v>500.0049259259259</v>
      </c>
      <c r="DX387">
        <v>90.65683703703702</v>
      </c>
      <c r="DY387">
        <v>0.1000281555555556</v>
      </c>
      <c r="DZ387">
        <v>28.9009962962963</v>
      </c>
      <c r="EA387">
        <v>28.02478518518519</v>
      </c>
      <c r="EB387">
        <v>999.9000000000001</v>
      </c>
      <c r="EC387">
        <v>0</v>
      </c>
      <c r="ED387">
        <v>0</v>
      </c>
      <c r="EE387">
        <v>10002.07962962963</v>
      </c>
      <c r="EF387">
        <v>0</v>
      </c>
      <c r="EG387">
        <v>1977.451111111111</v>
      </c>
      <c r="EH387">
        <v>-112.7383703703704</v>
      </c>
      <c r="EI387">
        <v>1190.694814814815</v>
      </c>
      <c r="EJ387">
        <v>1289.225925925926</v>
      </c>
      <c r="EK387">
        <v>12.69332222222222</v>
      </c>
      <c r="EL387">
        <v>1277.355925925926</v>
      </c>
      <c r="EM387">
        <v>9.206928148148148</v>
      </c>
      <c r="EN387">
        <v>1.985406666666667</v>
      </c>
      <c r="EO387">
        <v>0.8346709629629631</v>
      </c>
      <c r="EP387">
        <v>17.32842962962963</v>
      </c>
      <c r="EQ387">
        <v>4.310955925925926</v>
      </c>
      <c r="ER387">
        <v>1999.96074074074</v>
      </c>
      <c r="ES387">
        <v>0.9800019259259259</v>
      </c>
      <c r="ET387">
        <v>0.01999785185185185</v>
      </c>
      <c r="EU387">
        <v>0</v>
      </c>
      <c r="EV387">
        <v>964.0385185185186</v>
      </c>
      <c r="EW387">
        <v>5.00078</v>
      </c>
      <c r="EX387">
        <v>26973.47037037037</v>
      </c>
      <c r="EY387">
        <v>16379.31111111111</v>
      </c>
      <c r="EZ387">
        <v>42.12696296296295</v>
      </c>
      <c r="FA387">
        <v>43.97433333333333</v>
      </c>
      <c r="FB387">
        <v>42.7034074074074</v>
      </c>
      <c r="FC387">
        <v>43.12229629629628</v>
      </c>
      <c r="FD387">
        <v>43.22896296296296</v>
      </c>
      <c r="FE387">
        <v>1955.065925925926</v>
      </c>
      <c r="FF387">
        <v>39.89444444444445</v>
      </c>
      <c r="FG387">
        <v>0</v>
      </c>
      <c r="FH387">
        <v>1686158842.3</v>
      </c>
      <c r="FI387">
        <v>0</v>
      </c>
      <c r="FJ387">
        <v>963.9752399999999</v>
      </c>
      <c r="FK387">
        <v>-22.29584621343756</v>
      </c>
      <c r="FL387">
        <v>185.1538478249971</v>
      </c>
      <c r="FM387">
        <v>26967.72399999999</v>
      </c>
      <c r="FN387">
        <v>15</v>
      </c>
      <c r="FO387">
        <v>0</v>
      </c>
      <c r="FP387" t="s">
        <v>431</v>
      </c>
      <c r="FQ387">
        <v>1685208052.5</v>
      </c>
      <c r="FR387">
        <v>1685208070</v>
      </c>
      <c r="FS387">
        <v>0</v>
      </c>
      <c r="FT387">
        <v>0.013</v>
      </c>
      <c r="FU387">
        <v>-0.005</v>
      </c>
      <c r="FV387">
        <v>-0.464</v>
      </c>
      <c r="FW387">
        <v>-0.401</v>
      </c>
      <c r="FX387">
        <v>420</v>
      </c>
      <c r="FY387">
        <v>0</v>
      </c>
      <c r="FZ387">
        <v>0.03</v>
      </c>
      <c r="GA387">
        <v>0.02</v>
      </c>
      <c r="GB387">
        <v>-112.77315</v>
      </c>
      <c r="GC387">
        <v>1.318581613508632</v>
      </c>
      <c r="GD387">
        <v>0.3084022170802292</v>
      </c>
      <c r="GE387">
        <v>0</v>
      </c>
      <c r="GF387">
        <v>12.733625</v>
      </c>
      <c r="GG387">
        <v>-0.6592030018762222</v>
      </c>
      <c r="GH387">
        <v>0.06668773406706822</v>
      </c>
      <c r="GI387">
        <v>0</v>
      </c>
      <c r="GJ387">
        <v>0</v>
      </c>
      <c r="GK387">
        <v>2</v>
      </c>
      <c r="GL387" t="s">
        <v>486</v>
      </c>
      <c r="GM387">
        <v>3.09976</v>
      </c>
      <c r="GN387">
        <v>2.75804</v>
      </c>
      <c r="GO387">
        <v>0.178662</v>
      </c>
      <c r="GP387">
        <v>0.188435</v>
      </c>
      <c r="GQ387">
        <v>0.102335</v>
      </c>
      <c r="GR387">
        <v>0.0540218</v>
      </c>
      <c r="GS387">
        <v>21072.7</v>
      </c>
      <c r="GT387">
        <v>20493.1</v>
      </c>
      <c r="GU387">
        <v>26212.2</v>
      </c>
      <c r="GV387">
        <v>25603</v>
      </c>
      <c r="GW387">
        <v>37761.6</v>
      </c>
      <c r="GX387">
        <v>36756</v>
      </c>
      <c r="GY387">
        <v>45826.3</v>
      </c>
      <c r="GZ387">
        <v>42027.8</v>
      </c>
      <c r="HA387">
        <v>1.86372</v>
      </c>
      <c r="HB387">
        <v>1.74713</v>
      </c>
      <c r="HC387">
        <v>-0.0222251</v>
      </c>
      <c r="HD387">
        <v>0</v>
      </c>
      <c r="HE387">
        <v>28.3975</v>
      </c>
      <c r="HF387">
        <v>999.9</v>
      </c>
      <c r="HG387">
        <v>30.2</v>
      </c>
      <c r="HH387">
        <v>44</v>
      </c>
      <c r="HI387">
        <v>30.487</v>
      </c>
      <c r="HJ387">
        <v>61.6646</v>
      </c>
      <c r="HK387">
        <v>28.2492</v>
      </c>
      <c r="HL387">
        <v>1</v>
      </c>
      <c r="HM387">
        <v>0.358323</v>
      </c>
      <c r="HN387">
        <v>2.27051</v>
      </c>
      <c r="HO387">
        <v>20.2901</v>
      </c>
      <c r="HP387">
        <v>5.21085</v>
      </c>
      <c r="HQ387">
        <v>11.98</v>
      </c>
      <c r="HR387">
        <v>4.963</v>
      </c>
      <c r="HS387">
        <v>3.27405</v>
      </c>
      <c r="HT387">
        <v>9999</v>
      </c>
      <c r="HU387">
        <v>9999</v>
      </c>
      <c r="HV387">
        <v>9999</v>
      </c>
      <c r="HW387">
        <v>59.4</v>
      </c>
      <c r="HX387">
        <v>1.86401</v>
      </c>
      <c r="HY387">
        <v>1.8602</v>
      </c>
      <c r="HZ387">
        <v>1.85855</v>
      </c>
      <c r="IA387">
        <v>1.85989</v>
      </c>
      <c r="IB387">
        <v>1.85989</v>
      </c>
      <c r="IC387">
        <v>1.85852</v>
      </c>
      <c r="ID387">
        <v>1.8576</v>
      </c>
      <c r="IE387">
        <v>1.85242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-1.57</v>
      </c>
      <c r="IT387">
        <v>-0.2437</v>
      </c>
      <c r="IU387">
        <v>-0.7885906718864093</v>
      </c>
      <c r="IV387">
        <v>-0.0007240741224296705</v>
      </c>
      <c r="IW387">
        <v>1.394155135453638E-07</v>
      </c>
      <c r="IX387">
        <v>-7.009397865246837E-11</v>
      </c>
      <c r="IY387">
        <v>-0.2677907096197649</v>
      </c>
      <c r="IZ387">
        <v>-0.01839738240005131</v>
      </c>
      <c r="JA387">
        <v>0.0009886339832832726</v>
      </c>
      <c r="JB387">
        <v>-4.895939666473346E-06</v>
      </c>
      <c r="JC387">
        <v>3</v>
      </c>
      <c r="JD387">
        <v>2018</v>
      </c>
      <c r="JE387">
        <v>1</v>
      </c>
      <c r="JF387">
        <v>26</v>
      </c>
      <c r="JG387">
        <v>15846.6</v>
      </c>
      <c r="JH387">
        <v>15846.3</v>
      </c>
      <c r="JI387">
        <v>2.86133</v>
      </c>
      <c r="JJ387">
        <v>2.66235</v>
      </c>
      <c r="JK387">
        <v>1.49658</v>
      </c>
      <c r="JL387">
        <v>2.38281</v>
      </c>
      <c r="JM387">
        <v>1.54907</v>
      </c>
      <c r="JN387">
        <v>2.40967</v>
      </c>
      <c r="JO387">
        <v>45.5758</v>
      </c>
      <c r="JP387">
        <v>15.3053</v>
      </c>
      <c r="JQ387">
        <v>18</v>
      </c>
      <c r="JR387">
        <v>498.766</v>
      </c>
      <c r="JS387">
        <v>439.061</v>
      </c>
      <c r="JT387">
        <v>26.0385</v>
      </c>
      <c r="JU387">
        <v>31.7216</v>
      </c>
      <c r="JV387">
        <v>30.0001</v>
      </c>
      <c r="JW387">
        <v>31.7449</v>
      </c>
      <c r="JX387">
        <v>31.6912</v>
      </c>
      <c r="JY387">
        <v>57.4553</v>
      </c>
      <c r="JZ387">
        <v>59.7341</v>
      </c>
      <c r="KA387">
        <v>0</v>
      </c>
      <c r="KB387">
        <v>26.0201</v>
      </c>
      <c r="KC387">
        <v>1322.54</v>
      </c>
      <c r="KD387">
        <v>9.430260000000001</v>
      </c>
      <c r="KE387">
        <v>100.152</v>
      </c>
      <c r="KF387">
        <v>99.9346</v>
      </c>
    </row>
    <row r="388" spans="1:292">
      <c r="A388">
        <v>368</v>
      </c>
      <c r="B388">
        <v>1686158854</v>
      </c>
      <c r="C388">
        <v>9603</v>
      </c>
      <c r="D388" t="s">
        <v>1174</v>
      </c>
      <c r="E388" t="s">
        <v>1175</v>
      </c>
      <c r="F388">
        <v>5</v>
      </c>
      <c r="G388" t="s">
        <v>1017</v>
      </c>
      <c r="H388">
        <v>1686158846.214286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1320.614987740601</v>
      </c>
      <c r="AJ388">
        <v>1230.608363636363</v>
      </c>
      <c r="AK388">
        <v>3.308707341180982</v>
      </c>
      <c r="AL388">
        <v>66.85819087253802</v>
      </c>
      <c r="AM388">
        <f>(AO388 - AN388 + DX388*1E3/(8.314*(DZ388+273.15)) * AQ388/DW388 * AP388) * DW388/(100*DK388) * 1000/(1000 - AO388)</f>
        <v>0</v>
      </c>
      <c r="AN388">
        <v>9.332888743416014</v>
      </c>
      <c r="AO388">
        <v>21.88206848484849</v>
      </c>
      <c r="AP388">
        <v>-0.0002458681301066121</v>
      </c>
      <c r="AQ388">
        <v>99.88025367778685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6</v>
      </c>
      <c r="DL388">
        <v>0.5</v>
      </c>
      <c r="DM388" t="s">
        <v>430</v>
      </c>
      <c r="DN388">
        <v>2</v>
      </c>
      <c r="DO388" t="b">
        <v>1</v>
      </c>
      <c r="DP388">
        <v>1686158846.214286</v>
      </c>
      <c r="DQ388">
        <v>1180.091785714286</v>
      </c>
      <c r="DR388">
        <v>1292.682857142857</v>
      </c>
      <c r="DS388">
        <v>21.89368571428571</v>
      </c>
      <c r="DT388">
        <v>9.257407857142857</v>
      </c>
      <c r="DU388">
        <v>1181.658214285714</v>
      </c>
      <c r="DV388">
        <v>22.13737857142857</v>
      </c>
      <c r="DW388">
        <v>500.0020714285714</v>
      </c>
      <c r="DX388">
        <v>90.656825</v>
      </c>
      <c r="DY388">
        <v>0.09989250357142856</v>
      </c>
      <c r="DZ388">
        <v>28.89626428571429</v>
      </c>
      <c r="EA388">
        <v>28.02847857142858</v>
      </c>
      <c r="EB388">
        <v>999.9000000000002</v>
      </c>
      <c r="EC388">
        <v>0</v>
      </c>
      <c r="ED388">
        <v>0</v>
      </c>
      <c r="EE388">
        <v>10002.70642857143</v>
      </c>
      <c r="EF388">
        <v>0</v>
      </c>
      <c r="EG388">
        <v>1950.848214285714</v>
      </c>
      <c r="EH388">
        <v>-112.5904285714286</v>
      </c>
      <c r="EI388">
        <v>1206.507857142857</v>
      </c>
      <c r="EJ388">
        <v>1304.762857142857</v>
      </c>
      <c r="EK388">
        <v>12.63628571428572</v>
      </c>
      <c r="EL388">
        <v>1292.682857142857</v>
      </c>
      <c r="EM388">
        <v>9.257407857142857</v>
      </c>
      <c r="EN388">
        <v>1.9848125</v>
      </c>
      <c r="EO388">
        <v>0.8392472142857142</v>
      </c>
      <c r="EP388">
        <v>17.32369642857143</v>
      </c>
      <c r="EQ388">
        <v>4.388753214285714</v>
      </c>
      <c r="ER388">
        <v>1999.944285714286</v>
      </c>
      <c r="ES388">
        <v>0.9800010357142858</v>
      </c>
      <c r="ET388">
        <v>0.01999876071428571</v>
      </c>
      <c r="EU388">
        <v>0</v>
      </c>
      <c r="EV388">
        <v>962.4053214285715</v>
      </c>
      <c r="EW388">
        <v>5.00078</v>
      </c>
      <c r="EX388">
        <v>26688.77857142857</v>
      </c>
      <c r="EY388">
        <v>16379.17857142857</v>
      </c>
      <c r="EZ388">
        <v>42.1045357142857</v>
      </c>
      <c r="FA388">
        <v>43.9685</v>
      </c>
      <c r="FB388">
        <v>42.68278571428571</v>
      </c>
      <c r="FC388">
        <v>43.1045357142857</v>
      </c>
      <c r="FD388">
        <v>43.24985714285715</v>
      </c>
      <c r="FE388">
        <v>1955.048571428571</v>
      </c>
      <c r="FF388">
        <v>39.895</v>
      </c>
      <c r="FG388">
        <v>0</v>
      </c>
      <c r="FH388">
        <v>1686158847.1</v>
      </c>
      <c r="FI388">
        <v>0</v>
      </c>
      <c r="FJ388">
        <v>962.27664</v>
      </c>
      <c r="FK388">
        <v>-19.93592312251082</v>
      </c>
      <c r="FL388">
        <v>-5809.815393731068</v>
      </c>
      <c r="FM388">
        <v>26686.512</v>
      </c>
      <c r="FN388">
        <v>15</v>
      </c>
      <c r="FO388">
        <v>0</v>
      </c>
      <c r="FP388" t="s">
        <v>431</v>
      </c>
      <c r="FQ388">
        <v>1685208052.5</v>
      </c>
      <c r="FR388">
        <v>1685208070</v>
      </c>
      <c r="FS388">
        <v>0</v>
      </c>
      <c r="FT388">
        <v>0.013</v>
      </c>
      <c r="FU388">
        <v>-0.005</v>
      </c>
      <c r="FV388">
        <v>-0.464</v>
      </c>
      <c r="FW388">
        <v>-0.401</v>
      </c>
      <c r="FX388">
        <v>420</v>
      </c>
      <c r="FY388">
        <v>0</v>
      </c>
      <c r="FZ388">
        <v>0.03</v>
      </c>
      <c r="GA388">
        <v>0.02</v>
      </c>
      <c r="GB388">
        <v>-112.661875</v>
      </c>
      <c r="GC388">
        <v>2.524671669793732</v>
      </c>
      <c r="GD388">
        <v>0.3643868265662205</v>
      </c>
      <c r="GE388">
        <v>0</v>
      </c>
      <c r="GF388">
        <v>12.66654</v>
      </c>
      <c r="GG388">
        <v>-0.6760097560975501</v>
      </c>
      <c r="GH388">
        <v>0.06937787399452361</v>
      </c>
      <c r="GI388">
        <v>0</v>
      </c>
      <c r="GJ388">
        <v>0</v>
      </c>
      <c r="GK388">
        <v>2</v>
      </c>
      <c r="GL388" t="s">
        <v>486</v>
      </c>
      <c r="GM388">
        <v>3.09945</v>
      </c>
      <c r="GN388">
        <v>2.75783</v>
      </c>
      <c r="GO388">
        <v>0.180155</v>
      </c>
      <c r="GP388">
        <v>0.189882</v>
      </c>
      <c r="GQ388">
        <v>0.102311</v>
      </c>
      <c r="GR388">
        <v>0.0545726</v>
      </c>
      <c r="GS388">
        <v>21034.4</v>
      </c>
      <c r="GT388">
        <v>20456.7</v>
      </c>
      <c r="GU388">
        <v>26212.2</v>
      </c>
      <c r="GV388">
        <v>25603.1</v>
      </c>
      <c r="GW388">
        <v>37762.8</v>
      </c>
      <c r="GX388">
        <v>36734.8</v>
      </c>
      <c r="GY388">
        <v>45826.2</v>
      </c>
      <c r="GZ388">
        <v>42027.9</v>
      </c>
      <c r="HA388">
        <v>1.8634</v>
      </c>
      <c r="HB388">
        <v>1.74752</v>
      </c>
      <c r="HC388">
        <v>-0.0229739</v>
      </c>
      <c r="HD388">
        <v>0</v>
      </c>
      <c r="HE388">
        <v>28.4012</v>
      </c>
      <c r="HF388">
        <v>999.9</v>
      </c>
      <c r="HG388">
        <v>30.2</v>
      </c>
      <c r="HH388">
        <v>44</v>
      </c>
      <c r="HI388">
        <v>30.4881</v>
      </c>
      <c r="HJ388">
        <v>61.3746</v>
      </c>
      <c r="HK388">
        <v>28.6058</v>
      </c>
      <c r="HL388">
        <v>1</v>
      </c>
      <c r="HM388">
        <v>0.358684</v>
      </c>
      <c r="HN388">
        <v>2.31116</v>
      </c>
      <c r="HO388">
        <v>20.2886</v>
      </c>
      <c r="HP388">
        <v>5.20771</v>
      </c>
      <c r="HQ388">
        <v>11.98</v>
      </c>
      <c r="HR388">
        <v>4.96165</v>
      </c>
      <c r="HS388">
        <v>3.27333</v>
      </c>
      <c r="HT388">
        <v>9999</v>
      </c>
      <c r="HU388">
        <v>9999</v>
      </c>
      <c r="HV388">
        <v>9999</v>
      </c>
      <c r="HW388">
        <v>59.4</v>
      </c>
      <c r="HX388">
        <v>1.86401</v>
      </c>
      <c r="HY388">
        <v>1.8602</v>
      </c>
      <c r="HZ388">
        <v>1.85854</v>
      </c>
      <c r="IA388">
        <v>1.85989</v>
      </c>
      <c r="IB388">
        <v>1.85989</v>
      </c>
      <c r="IC388">
        <v>1.85852</v>
      </c>
      <c r="ID388">
        <v>1.85759</v>
      </c>
      <c r="IE388">
        <v>1.85242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-1.58</v>
      </c>
      <c r="IT388">
        <v>-0.2439</v>
      </c>
      <c r="IU388">
        <v>-0.7885906718864093</v>
      </c>
      <c r="IV388">
        <v>-0.0007240741224296705</v>
      </c>
      <c r="IW388">
        <v>1.394155135453638E-07</v>
      </c>
      <c r="IX388">
        <v>-7.009397865246837E-11</v>
      </c>
      <c r="IY388">
        <v>-0.2677907096197649</v>
      </c>
      <c r="IZ388">
        <v>-0.01839738240005131</v>
      </c>
      <c r="JA388">
        <v>0.0009886339832832726</v>
      </c>
      <c r="JB388">
        <v>-4.895939666473346E-06</v>
      </c>
      <c r="JC388">
        <v>3</v>
      </c>
      <c r="JD388">
        <v>2018</v>
      </c>
      <c r="JE388">
        <v>1</v>
      </c>
      <c r="JF388">
        <v>26</v>
      </c>
      <c r="JG388">
        <v>15846.7</v>
      </c>
      <c r="JH388">
        <v>15846.4</v>
      </c>
      <c r="JI388">
        <v>2.8894</v>
      </c>
      <c r="JJ388">
        <v>2.65503</v>
      </c>
      <c r="JK388">
        <v>1.49658</v>
      </c>
      <c r="JL388">
        <v>2.38281</v>
      </c>
      <c r="JM388">
        <v>1.54785</v>
      </c>
      <c r="JN388">
        <v>2.46826</v>
      </c>
      <c r="JO388">
        <v>45.5758</v>
      </c>
      <c r="JP388">
        <v>15.3141</v>
      </c>
      <c r="JQ388">
        <v>18</v>
      </c>
      <c r="JR388">
        <v>498.569</v>
      </c>
      <c r="JS388">
        <v>439.306</v>
      </c>
      <c r="JT388">
        <v>26.0124</v>
      </c>
      <c r="JU388">
        <v>31.7212</v>
      </c>
      <c r="JV388">
        <v>30.0001</v>
      </c>
      <c r="JW388">
        <v>31.7449</v>
      </c>
      <c r="JX388">
        <v>31.6912</v>
      </c>
      <c r="JY388">
        <v>58.0107</v>
      </c>
      <c r="JZ388">
        <v>59.7341</v>
      </c>
      <c r="KA388">
        <v>0</v>
      </c>
      <c r="KB388">
        <v>25.9868</v>
      </c>
      <c r="KC388">
        <v>1335.89</v>
      </c>
      <c r="KD388">
        <v>9.48593</v>
      </c>
      <c r="KE388">
        <v>100.152</v>
      </c>
      <c r="KF388">
        <v>99.9349</v>
      </c>
    </row>
    <row r="389" spans="1:292">
      <c r="A389">
        <v>369</v>
      </c>
      <c r="B389">
        <v>1686158859</v>
      </c>
      <c r="C389">
        <v>9608</v>
      </c>
      <c r="D389" t="s">
        <v>1176</v>
      </c>
      <c r="E389" t="s">
        <v>1177</v>
      </c>
      <c r="F389">
        <v>5</v>
      </c>
      <c r="G389" t="s">
        <v>1017</v>
      </c>
      <c r="H389">
        <v>1686158851.5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1336.590548593197</v>
      </c>
      <c r="AJ389">
        <v>1246.905333333333</v>
      </c>
      <c r="AK389">
        <v>3.263759507193923</v>
      </c>
      <c r="AL389">
        <v>66.85819087253802</v>
      </c>
      <c r="AM389">
        <f>(AO389 - AN389 + DX389*1E3/(8.314*(DZ389+273.15)) * AQ389/DW389 * AP389) * DW389/(100*DK389) * 1000/(1000 - AO389)</f>
        <v>0</v>
      </c>
      <c r="AN389">
        <v>9.402636224204459</v>
      </c>
      <c r="AO389">
        <v>21.88478969696969</v>
      </c>
      <c r="AP389">
        <v>4.129761584870028E-05</v>
      </c>
      <c r="AQ389">
        <v>99.88025367778685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6</v>
      </c>
      <c r="DL389">
        <v>0.5</v>
      </c>
      <c r="DM389" t="s">
        <v>430</v>
      </c>
      <c r="DN389">
        <v>2</v>
      </c>
      <c r="DO389" t="b">
        <v>1</v>
      </c>
      <c r="DP389">
        <v>1686158851.5</v>
      </c>
      <c r="DQ389">
        <v>1197.211481481482</v>
      </c>
      <c r="DR389">
        <v>1309.577407407407</v>
      </c>
      <c r="DS389">
        <v>21.88731111111111</v>
      </c>
      <c r="DT389">
        <v>9.32910222222222</v>
      </c>
      <c r="DU389">
        <v>1198.788518518518</v>
      </c>
      <c r="DV389">
        <v>22.13111851851852</v>
      </c>
      <c r="DW389">
        <v>500.0217407407407</v>
      </c>
      <c r="DX389">
        <v>90.65662222222221</v>
      </c>
      <c r="DY389">
        <v>0.09998982962962964</v>
      </c>
      <c r="DZ389">
        <v>28.89103703703704</v>
      </c>
      <c r="EA389">
        <v>28.0308</v>
      </c>
      <c r="EB389">
        <v>999.9000000000001</v>
      </c>
      <c r="EC389">
        <v>0</v>
      </c>
      <c r="ED389">
        <v>0</v>
      </c>
      <c r="EE389">
        <v>9995.259259259259</v>
      </c>
      <c r="EF389">
        <v>0</v>
      </c>
      <c r="EG389">
        <v>1840.158518518519</v>
      </c>
      <c r="EH389">
        <v>-112.3655555555555</v>
      </c>
      <c r="EI389">
        <v>1224.002592592592</v>
      </c>
      <c r="EJ389">
        <v>1321.911111111111</v>
      </c>
      <c r="EK389">
        <v>12.55821481481481</v>
      </c>
      <c r="EL389">
        <v>1309.577407407407</v>
      </c>
      <c r="EM389">
        <v>9.32910222222222</v>
      </c>
      <c r="EN389">
        <v>1.984230740740741</v>
      </c>
      <c r="EO389">
        <v>0.845745</v>
      </c>
      <c r="EP389">
        <v>17.31905555555555</v>
      </c>
      <c r="EQ389">
        <v>4.498850740740742</v>
      </c>
      <c r="ER389">
        <v>1999.94</v>
      </c>
      <c r="ES389">
        <v>0.9799982962962964</v>
      </c>
      <c r="ET389">
        <v>0.02000157777777778</v>
      </c>
      <c r="EU389">
        <v>0</v>
      </c>
      <c r="EV389">
        <v>960.5742962962962</v>
      </c>
      <c r="EW389">
        <v>5.00078</v>
      </c>
      <c r="EX389">
        <v>26000.24074074074</v>
      </c>
      <c r="EY389">
        <v>16379.12962962963</v>
      </c>
      <c r="EZ389">
        <v>42.11307407407407</v>
      </c>
      <c r="FA389">
        <v>43.96966666666667</v>
      </c>
      <c r="FB389">
        <v>42.71277777777777</v>
      </c>
      <c r="FC389">
        <v>43.09003703703704</v>
      </c>
      <c r="FD389">
        <v>43.25677777777778</v>
      </c>
      <c r="FE389">
        <v>1955.03962962963</v>
      </c>
      <c r="FF389">
        <v>39.9</v>
      </c>
      <c r="FG389">
        <v>0</v>
      </c>
      <c r="FH389">
        <v>1686158852.5</v>
      </c>
      <c r="FI389">
        <v>0</v>
      </c>
      <c r="FJ389">
        <v>960.5214230769229</v>
      </c>
      <c r="FK389">
        <v>-19.92577775412574</v>
      </c>
      <c r="FL389">
        <v>-11210.56066576751</v>
      </c>
      <c r="FM389">
        <v>25988.08076923077</v>
      </c>
      <c r="FN389">
        <v>15</v>
      </c>
      <c r="FO389">
        <v>0</v>
      </c>
      <c r="FP389" t="s">
        <v>431</v>
      </c>
      <c r="FQ389">
        <v>1685208052.5</v>
      </c>
      <c r="FR389">
        <v>1685208070</v>
      </c>
      <c r="FS389">
        <v>0</v>
      </c>
      <c r="FT389">
        <v>0.013</v>
      </c>
      <c r="FU389">
        <v>-0.005</v>
      </c>
      <c r="FV389">
        <v>-0.464</v>
      </c>
      <c r="FW389">
        <v>-0.401</v>
      </c>
      <c r="FX389">
        <v>420</v>
      </c>
      <c r="FY389">
        <v>0</v>
      </c>
      <c r="FZ389">
        <v>0.03</v>
      </c>
      <c r="GA389">
        <v>0.02</v>
      </c>
      <c r="GB389">
        <v>-112.54405</v>
      </c>
      <c r="GC389">
        <v>2.542288930581527</v>
      </c>
      <c r="GD389">
        <v>0.3818180816828886</v>
      </c>
      <c r="GE389">
        <v>0</v>
      </c>
      <c r="GF389">
        <v>12.6050975</v>
      </c>
      <c r="GG389">
        <v>-0.9138472795497584</v>
      </c>
      <c r="GH389">
        <v>0.08992156717801335</v>
      </c>
      <c r="GI389">
        <v>0</v>
      </c>
      <c r="GJ389">
        <v>0</v>
      </c>
      <c r="GK389">
        <v>2</v>
      </c>
      <c r="GL389" t="s">
        <v>486</v>
      </c>
      <c r="GM389">
        <v>3.09996</v>
      </c>
      <c r="GN389">
        <v>2.75836</v>
      </c>
      <c r="GO389">
        <v>0.181636</v>
      </c>
      <c r="GP389">
        <v>0.191374</v>
      </c>
      <c r="GQ389">
        <v>0.102311</v>
      </c>
      <c r="GR389">
        <v>0.0546645</v>
      </c>
      <c r="GS389">
        <v>20996.3</v>
      </c>
      <c r="GT389">
        <v>20418.9</v>
      </c>
      <c r="GU389">
        <v>26212.1</v>
      </c>
      <c r="GV389">
        <v>25603.1</v>
      </c>
      <c r="GW389">
        <v>37762.8</v>
      </c>
      <c r="GX389">
        <v>36731.3</v>
      </c>
      <c r="GY389">
        <v>45826</v>
      </c>
      <c r="GZ389">
        <v>42027.8</v>
      </c>
      <c r="HA389">
        <v>1.86408</v>
      </c>
      <c r="HB389">
        <v>1.74727</v>
      </c>
      <c r="HC389">
        <v>-0.0228286</v>
      </c>
      <c r="HD389">
        <v>0</v>
      </c>
      <c r="HE389">
        <v>28.4045</v>
      </c>
      <c r="HF389">
        <v>999.9</v>
      </c>
      <c r="HG389">
        <v>30.2</v>
      </c>
      <c r="HH389">
        <v>44</v>
      </c>
      <c r="HI389">
        <v>30.4911</v>
      </c>
      <c r="HJ389">
        <v>61.5647</v>
      </c>
      <c r="HK389">
        <v>28.4014</v>
      </c>
      <c r="HL389">
        <v>1</v>
      </c>
      <c r="HM389">
        <v>0.35843</v>
      </c>
      <c r="HN389">
        <v>2.33535</v>
      </c>
      <c r="HO389">
        <v>20.2888</v>
      </c>
      <c r="HP389">
        <v>5.2098</v>
      </c>
      <c r="HQ389">
        <v>11.98</v>
      </c>
      <c r="HR389">
        <v>4.96295</v>
      </c>
      <c r="HS389">
        <v>3.27385</v>
      </c>
      <c r="HT389">
        <v>9999</v>
      </c>
      <c r="HU389">
        <v>9999</v>
      </c>
      <c r="HV389">
        <v>9999</v>
      </c>
      <c r="HW389">
        <v>59.4</v>
      </c>
      <c r="HX389">
        <v>1.86401</v>
      </c>
      <c r="HY389">
        <v>1.86021</v>
      </c>
      <c r="HZ389">
        <v>1.85856</v>
      </c>
      <c r="IA389">
        <v>1.85989</v>
      </c>
      <c r="IB389">
        <v>1.85989</v>
      </c>
      <c r="IC389">
        <v>1.85852</v>
      </c>
      <c r="ID389">
        <v>1.8576</v>
      </c>
      <c r="IE389">
        <v>1.85242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-1.59</v>
      </c>
      <c r="IT389">
        <v>-0.2438</v>
      </c>
      <c r="IU389">
        <v>-0.7885906718864093</v>
      </c>
      <c r="IV389">
        <v>-0.0007240741224296705</v>
      </c>
      <c r="IW389">
        <v>1.394155135453638E-07</v>
      </c>
      <c r="IX389">
        <v>-7.009397865246837E-11</v>
      </c>
      <c r="IY389">
        <v>-0.2677907096197649</v>
      </c>
      <c r="IZ389">
        <v>-0.01839738240005131</v>
      </c>
      <c r="JA389">
        <v>0.0009886339832832726</v>
      </c>
      <c r="JB389">
        <v>-4.895939666473346E-06</v>
      </c>
      <c r="JC389">
        <v>3</v>
      </c>
      <c r="JD389">
        <v>2018</v>
      </c>
      <c r="JE389">
        <v>1</v>
      </c>
      <c r="JF389">
        <v>26</v>
      </c>
      <c r="JG389">
        <v>15846.8</v>
      </c>
      <c r="JH389">
        <v>15846.5</v>
      </c>
      <c r="JI389">
        <v>2.91992</v>
      </c>
      <c r="JJ389">
        <v>2.65503</v>
      </c>
      <c r="JK389">
        <v>1.49658</v>
      </c>
      <c r="JL389">
        <v>2.38281</v>
      </c>
      <c r="JM389">
        <v>1.54907</v>
      </c>
      <c r="JN389">
        <v>2.40112</v>
      </c>
      <c r="JO389">
        <v>45.5758</v>
      </c>
      <c r="JP389">
        <v>15.3053</v>
      </c>
      <c r="JQ389">
        <v>18</v>
      </c>
      <c r="JR389">
        <v>498.977</v>
      </c>
      <c r="JS389">
        <v>439.153</v>
      </c>
      <c r="JT389">
        <v>25.9784</v>
      </c>
      <c r="JU389">
        <v>31.7212</v>
      </c>
      <c r="JV389">
        <v>30.0001</v>
      </c>
      <c r="JW389">
        <v>31.7445</v>
      </c>
      <c r="JX389">
        <v>31.6912</v>
      </c>
      <c r="JY389">
        <v>58.6318</v>
      </c>
      <c r="JZ389">
        <v>59.4498</v>
      </c>
      <c r="KA389">
        <v>0</v>
      </c>
      <c r="KB389">
        <v>25.9578</v>
      </c>
      <c r="KC389">
        <v>1355.93</v>
      </c>
      <c r="KD389">
        <v>9.55735</v>
      </c>
      <c r="KE389">
        <v>100.152</v>
      </c>
      <c r="KF389">
        <v>99.9349</v>
      </c>
    </row>
    <row r="390" spans="1:292">
      <c r="A390">
        <v>370</v>
      </c>
      <c r="B390">
        <v>1686158864</v>
      </c>
      <c r="C390">
        <v>9613</v>
      </c>
      <c r="D390" t="s">
        <v>1178</v>
      </c>
      <c r="E390" t="s">
        <v>1179</v>
      </c>
      <c r="F390">
        <v>5</v>
      </c>
      <c r="G390" t="s">
        <v>1017</v>
      </c>
      <c r="H390">
        <v>1686158856.214286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K390*DK390*100.0/(AV390*EE390),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K390*DK390*100.0/(AV390*EE390),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1355.073134861509</v>
      </c>
      <c r="AJ390">
        <v>1264.228545454545</v>
      </c>
      <c r="AK390">
        <v>3.488602403461779</v>
      </c>
      <c r="AL390">
        <v>66.85819087253802</v>
      </c>
      <c r="AM390">
        <f>(AO390 - AN390 + DX390*1E3/(8.314*(DZ390+273.15)) * AQ390/DW390 * AP390) * DW390/(100*DK390) * 1000/(1000 - AO390)</f>
        <v>0</v>
      </c>
      <c r="AN390">
        <v>9.449078516964706</v>
      </c>
      <c r="AO390">
        <v>21.86800727272729</v>
      </c>
      <c r="AP390">
        <v>-0.0002209520969371291</v>
      </c>
      <c r="AQ390">
        <v>99.88025367778685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429</v>
      </c>
      <c r="AX390" t="s">
        <v>429</v>
      </c>
      <c r="AY390">
        <v>0</v>
      </c>
      <c r="AZ390">
        <v>0</v>
      </c>
      <c r="BA390">
        <f>1-AY390/AZ390</f>
        <v>0</v>
      </c>
      <c r="BB390">
        <v>0</v>
      </c>
      <c r="BC390" t="s">
        <v>429</v>
      </c>
      <c r="BD390" t="s">
        <v>429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429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6</v>
      </c>
      <c r="DL390">
        <v>0.5</v>
      </c>
      <c r="DM390" t="s">
        <v>430</v>
      </c>
      <c r="DN390">
        <v>2</v>
      </c>
      <c r="DO390" t="b">
        <v>1</v>
      </c>
      <c r="DP390">
        <v>1686158856.214286</v>
      </c>
      <c r="DQ390">
        <v>1212.470714285714</v>
      </c>
      <c r="DR390">
        <v>1325.351428571428</v>
      </c>
      <c r="DS390">
        <v>21.88102857142857</v>
      </c>
      <c r="DT390">
        <v>9.392678571428572</v>
      </c>
      <c r="DU390">
        <v>1214.058214285714</v>
      </c>
      <c r="DV390">
        <v>22.12494285714286</v>
      </c>
      <c r="DW390">
        <v>500.0244642857143</v>
      </c>
      <c r="DX390">
        <v>90.6569535714286</v>
      </c>
      <c r="DY390">
        <v>0.09995750000000002</v>
      </c>
      <c r="DZ390">
        <v>28.88304285714285</v>
      </c>
      <c r="EA390">
        <v>28.03178928571429</v>
      </c>
      <c r="EB390">
        <v>999.9000000000002</v>
      </c>
      <c r="EC390">
        <v>0</v>
      </c>
      <c r="ED390">
        <v>0</v>
      </c>
      <c r="EE390">
        <v>9998.483928571428</v>
      </c>
      <c r="EF390">
        <v>0</v>
      </c>
      <c r="EG390">
        <v>1677.709285714286</v>
      </c>
      <c r="EH390">
        <v>-112.8801071428572</v>
      </c>
      <c r="EI390">
        <v>1239.595714285714</v>
      </c>
      <c r="EJ390">
        <v>1337.92</v>
      </c>
      <c r="EK390">
        <v>12.48836071428571</v>
      </c>
      <c r="EL390">
        <v>1325.351428571428</v>
      </c>
      <c r="EM390">
        <v>9.392678571428572</v>
      </c>
      <c r="EN390">
        <v>1.983668928571429</v>
      </c>
      <c r="EO390">
        <v>0.8515117857142857</v>
      </c>
      <c r="EP390">
        <v>17.31457857142857</v>
      </c>
      <c r="EQ390">
        <v>4.596080000000001</v>
      </c>
      <c r="ER390">
        <v>1999.978928571428</v>
      </c>
      <c r="ES390">
        <v>0.9799957142857144</v>
      </c>
      <c r="ET390">
        <v>0.02000422142857143</v>
      </c>
      <c r="EU390">
        <v>0</v>
      </c>
      <c r="EV390">
        <v>958.9817142857144</v>
      </c>
      <c r="EW390">
        <v>5.00078</v>
      </c>
      <c r="EX390">
        <v>25288.225</v>
      </c>
      <c r="EY390">
        <v>16379.43928571428</v>
      </c>
      <c r="EZ390">
        <v>42.10017857142856</v>
      </c>
      <c r="FA390">
        <v>43.9685</v>
      </c>
      <c r="FB390">
        <v>42.67392857142857</v>
      </c>
      <c r="FC390">
        <v>43.08007142857142</v>
      </c>
      <c r="FD390">
        <v>43.27210714285714</v>
      </c>
      <c r="FE390">
        <v>1955.0725</v>
      </c>
      <c r="FF390">
        <v>39.90607142857143</v>
      </c>
      <c r="FG390">
        <v>0</v>
      </c>
      <c r="FH390">
        <v>1686158857.3</v>
      </c>
      <c r="FI390">
        <v>0</v>
      </c>
      <c r="FJ390">
        <v>958.9203846153846</v>
      </c>
      <c r="FK390">
        <v>-21.26892308551705</v>
      </c>
      <c r="FL390">
        <v>-8863.237615259037</v>
      </c>
      <c r="FM390">
        <v>25266.26538461538</v>
      </c>
      <c r="FN390">
        <v>15</v>
      </c>
      <c r="FO390">
        <v>0</v>
      </c>
      <c r="FP390" t="s">
        <v>431</v>
      </c>
      <c r="FQ390">
        <v>1685208052.5</v>
      </c>
      <c r="FR390">
        <v>1685208070</v>
      </c>
      <c r="FS390">
        <v>0</v>
      </c>
      <c r="FT390">
        <v>0.013</v>
      </c>
      <c r="FU390">
        <v>-0.005</v>
      </c>
      <c r="FV390">
        <v>-0.464</v>
      </c>
      <c r="FW390">
        <v>-0.401</v>
      </c>
      <c r="FX390">
        <v>420</v>
      </c>
      <c r="FY390">
        <v>0</v>
      </c>
      <c r="FZ390">
        <v>0.03</v>
      </c>
      <c r="GA390">
        <v>0.02</v>
      </c>
      <c r="GB390">
        <v>-112.71245</v>
      </c>
      <c r="GC390">
        <v>-4.993530956847756</v>
      </c>
      <c r="GD390">
        <v>0.6584812051228197</v>
      </c>
      <c r="GE390">
        <v>0</v>
      </c>
      <c r="GF390">
        <v>12.5361</v>
      </c>
      <c r="GG390">
        <v>-0.9042776735460003</v>
      </c>
      <c r="GH390">
        <v>0.08882743382536717</v>
      </c>
      <c r="GI390">
        <v>0</v>
      </c>
      <c r="GJ390">
        <v>0</v>
      </c>
      <c r="GK390">
        <v>2</v>
      </c>
      <c r="GL390" t="s">
        <v>486</v>
      </c>
      <c r="GM390">
        <v>3.09993</v>
      </c>
      <c r="GN390">
        <v>2.75801</v>
      </c>
      <c r="GO390">
        <v>0.183185</v>
      </c>
      <c r="GP390">
        <v>0.192862</v>
      </c>
      <c r="GQ390">
        <v>0.102263</v>
      </c>
      <c r="GR390">
        <v>0.0549785</v>
      </c>
      <c r="GS390">
        <v>20956.4</v>
      </c>
      <c r="GT390">
        <v>20381.4</v>
      </c>
      <c r="GU390">
        <v>26211.9</v>
      </c>
      <c r="GV390">
        <v>25603.2</v>
      </c>
      <c r="GW390">
        <v>37765</v>
      </c>
      <c r="GX390">
        <v>36719.3</v>
      </c>
      <c r="GY390">
        <v>45826</v>
      </c>
      <c r="GZ390">
        <v>42027.9</v>
      </c>
      <c r="HA390">
        <v>1.86385</v>
      </c>
      <c r="HB390">
        <v>1.7474</v>
      </c>
      <c r="HC390">
        <v>-0.0229441</v>
      </c>
      <c r="HD390">
        <v>0</v>
      </c>
      <c r="HE390">
        <v>28.4045</v>
      </c>
      <c r="HF390">
        <v>999.9</v>
      </c>
      <c r="HG390">
        <v>30.2</v>
      </c>
      <c r="HH390">
        <v>44</v>
      </c>
      <c r="HI390">
        <v>30.4859</v>
      </c>
      <c r="HJ390">
        <v>61.6047</v>
      </c>
      <c r="HK390">
        <v>28.1811</v>
      </c>
      <c r="HL390">
        <v>1</v>
      </c>
      <c r="HM390">
        <v>0.358608</v>
      </c>
      <c r="HN390">
        <v>2.35907</v>
      </c>
      <c r="HO390">
        <v>20.2884</v>
      </c>
      <c r="HP390">
        <v>5.211</v>
      </c>
      <c r="HQ390">
        <v>11.98</v>
      </c>
      <c r="HR390">
        <v>4.9632</v>
      </c>
      <c r="HS390">
        <v>3.274</v>
      </c>
      <c r="HT390">
        <v>9999</v>
      </c>
      <c r="HU390">
        <v>9999</v>
      </c>
      <c r="HV390">
        <v>9999</v>
      </c>
      <c r="HW390">
        <v>59.4</v>
      </c>
      <c r="HX390">
        <v>1.86401</v>
      </c>
      <c r="HY390">
        <v>1.86021</v>
      </c>
      <c r="HZ390">
        <v>1.85855</v>
      </c>
      <c r="IA390">
        <v>1.85989</v>
      </c>
      <c r="IB390">
        <v>1.85989</v>
      </c>
      <c r="IC390">
        <v>1.85852</v>
      </c>
      <c r="ID390">
        <v>1.8576</v>
      </c>
      <c r="IE390">
        <v>1.85242</v>
      </c>
      <c r="IF390">
        <v>0</v>
      </c>
      <c r="IG390">
        <v>0</v>
      </c>
      <c r="IH390">
        <v>0</v>
      </c>
      <c r="II390">
        <v>0</v>
      </c>
      <c r="IJ390" t="s">
        <v>433</v>
      </c>
      <c r="IK390" t="s">
        <v>434</v>
      </c>
      <c r="IL390" t="s">
        <v>435</v>
      </c>
      <c r="IM390" t="s">
        <v>435</v>
      </c>
      <c r="IN390" t="s">
        <v>435</v>
      </c>
      <c r="IO390" t="s">
        <v>435</v>
      </c>
      <c r="IP390">
        <v>0</v>
      </c>
      <c r="IQ390">
        <v>100</v>
      </c>
      <c r="IR390">
        <v>100</v>
      </c>
      <c r="IS390">
        <v>-1.6</v>
      </c>
      <c r="IT390">
        <v>-0.2441</v>
      </c>
      <c r="IU390">
        <v>-0.7885906718864093</v>
      </c>
      <c r="IV390">
        <v>-0.0007240741224296705</v>
      </c>
      <c r="IW390">
        <v>1.394155135453638E-07</v>
      </c>
      <c r="IX390">
        <v>-7.009397865246837E-11</v>
      </c>
      <c r="IY390">
        <v>-0.2677907096197649</v>
      </c>
      <c r="IZ390">
        <v>-0.01839738240005131</v>
      </c>
      <c r="JA390">
        <v>0.0009886339832832726</v>
      </c>
      <c r="JB390">
        <v>-4.895939666473346E-06</v>
      </c>
      <c r="JC390">
        <v>3</v>
      </c>
      <c r="JD390">
        <v>2018</v>
      </c>
      <c r="JE390">
        <v>1</v>
      </c>
      <c r="JF390">
        <v>26</v>
      </c>
      <c r="JG390">
        <v>15846.9</v>
      </c>
      <c r="JH390">
        <v>15846.6</v>
      </c>
      <c r="JI390">
        <v>2.94678</v>
      </c>
      <c r="JJ390">
        <v>2.66724</v>
      </c>
      <c r="JK390">
        <v>1.49658</v>
      </c>
      <c r="JL390">
        <v>2.38281</v>
      </c>
      <c r="JM390">
        <v>1.54907</v>
      </c>
      <c r="JN390">
        <v>2.40601</v>
      </c>
      <c r="JO390">
        <v>45.5758</v>
      </c>
      <c r="JP390">
        <v>15.2966</v>
      </c>
      <c r="JQ390">
        <v>18</v>
      </c>
      <c r="JR390">
        <v>498.83</v>
      </c>
      <c r="JS390">
        <v>439.229</v>
      </c>
      <c r="JT390">
        <v>25.9472</v>
      </c>
      <c r="JU390">
        <v>31.7207</v>
      </c>
      <c r="JV390">
        <v>30.0001</v>
      </c>
      <c r="JW390">
        <v>31.7432</v>
      </c>
      <c r="JX390">
        <v>31.6912</v>
      </c>
      <c r="JY390">
        <v>59.1579</v>
      </c>
      <c r="JZ390">
        <v>59.1622</v>
      </c>
      <c r="KA390">
        <v>0</v>
      </c>
      <c r="KB390">
        <v>25.9243</v>
      </c>
      <c r="KC390">
        <v>1369.29</v>
      </c>
      <c r="KD390">
        <v>9.63471</v>
      </c>
      <c r="KE390">
        <v>100.152</v>
      </c>
      <c r="KF390">
        <v>99.935</v>
      </c>
    </row>
    <row r="391" spans="1:292">
      <c r="A391">
        <v>371</v>
      </c>
      <c r="B391">
        <v>1686158869</v>
      </c>
      <c r="C391">
        <v>9618</v>
      </c>
      <c r="D391" t="s">
        <v>1180</v>
      </c>
      <c r="E391" t="s">
        <v>1181</v>
      </c>
      <c r="F391">
        <v>5</v>
      </c>
      <c r="G391" t="s">
        <v>1017</v>
      </c>
      <c r="H391">
        <v>1686158861.5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K391*DK391*100.0/(AV391*EE391),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K391*DK391*100.0/(AV391*EE391),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1371.543320329858</v>
      </c>
      <c r="AJ391">
        <v>1281.220484848484</v>
      </c>
      <c r="AK391">
        <v>3.389536705905078</v>
      </c>
      <c r="AL391">
        <v>66.85819087253802</v>
      </c>
      <c r="AM391">
        <f>(AO391 - AN391 + DX391*1E3/(8.314*(DZ391+273.15)) * AQ391/DW391 * AP391) * DW391/(100*DK391) * 1000/(1000 - AO391)</f>
        <v>0</v>
      </c>
      <c r="AN391">
        <v>9.524888097081265</v>
      </c>
      <c r="AO391">
        <v>21.86052303030303</v>
      </c>
      <c r="AP391">
        <v>-9.528127570614538E-05</v>
      </c>
      <c r="AQ391">
        <v>99.88025367778685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429</v>
      </c>
      <c r="AX391" t="s">
        <v>429</v>
      </c>
      <c r="AY391">
        <v>0</v>
      </c>
      <c r="AZ391">
        <v>0</v>
      </c>
      <c r="BA391">
        <f>1-AY391/AZ391</f>
        <v>0</v>
      </c>
      <c r="BB391">
        <v>0</v>
      </c>
      <c r="BC391" t="s">
        <v>429</v>
      </c>
      <c r="BD391" t="s">
        <v>429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429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6</v>
      </c>
      <c r="DL391">
        <v>0.5</v>
      </c>
      <c r="DM391" t="s">
        <v>430</v>
      </c>
      <c r="DN391">
        <v>2</v>
      </c>
      <c r="DO391" t="b">
        <v>1</v>
      </c>
      <c r="DP391">
        <v>1686158861.5</v>
      </c>
      <c r="DQ391">
        <v>1229.852592592592</v>
      </c>
      <c r="DR391">
        <v>1343.058518518519</v>
      </c>
      <c r="DS391">
        <v>21.87415555555556</v>
      </c>
      <c r="DT391">
        <v>9.462851481481481</v>
      </c>
      <c r="DU391">
        <v>1231.452592592593</v>
      </c>
      <c r="DV391">
        <v>22.11819259259259</v>
      </c>
      <c r="DW391">
        <v>500.0356666666667</v>
      </c>
      <c r="DX391">
        <v>90.65714814814815</v>
      </c>
      <c r="DY391">
        <v>0.1000424814814815</v>
      </c>
      <c r="DZ391">
        <v>28.87529629629629</v>
      </c>
      <c r="EA391">
        <v>28.03177037037037</v>
      </c>
      <c r="EB391">
        <v>999.9000000000001</v>
      </c>
      <c r="EC391">
        <v>0</v>
      </c>
      <c r="ED391">
        <v>0</v>
      </c>
      <c r="EE391">
        <v>9996.593333333334</v>
      </c>
      <c r="EF391">
        <v>0</v>
      </c>
      <c r="EG391">
        <v>1500.304074074074</v>
      </c>
      <c r="EH391">
        <v>-113.2053703703704</v>
      </c>
      <c r="EI391">
        <v>1257.357407407407</v>
      </c>
      <c r="EJ391">
        <v>1355.89</v>
      </c>
      <c r="EK391">
        <v>12.41131111111111</v>
      </c>
      <c r="EL391">
        <v>1343.058518518519</v>
      </c>
      <c r="EM391">
        <v>9.462851481481481</v>
      </c>
      <c r="EN391">
        <v>1.98305</v>
      </c>
      <c r="EO391">
        <v>0.8578752962962963</v>
      </c>
      <c r="EP391">
        <v>17.30964074074074</v>
      </c>
      <c r="EQ391">
        <v>4.702572592592593</v>
      </c>
      <c r="ER391">
        <v>2000.013703703704</v>
      </c>
      <c r="ES391">
        <v>0.9799944444444445</v>
      </c>
      <c r="ET391">
        <v>0.02000555185185185</v>
      </c>
      <c r="EU391">
        <v>0</v>
      </c>
      <c r="EV391">
        <v>957.2120740740741</v>
      </c>
      <c r="EW391">
        <v>5.00078</v>
      </c>
      <c r="EX391">
        <v>24750.25925925926</v>
      </c>
      <c r="EY391">
        <v>16379.72222222222</v>
      </c>
      <c r="EZ391">
        <v>42.1108148148148</v>
      </c>
      <c r="FA391">
        <v>43.96966666666667</v>
      </c>
      <c r="FB391">
        <v>42.62944444444444</v>
      </c>
      <c r="FC391">
        <v>43.07159259259259</v>
      </c>
      <c r="FD391">
        <v>43.27055555555555</v>
      </c>
      <c r="FE391">
        <v>1955.103703703704</v>
      </c>
      <c r="FF391">
        <v>39.91</v>
      </c>
      <c r="FG391">
        <v>0</v>
      </c>
      <c r="FH391">
        <v>1686158862.1</v>
      </c>
      <c r="FI391">
        <v>0</v>
      </c>
      <c r="FJ391">
        <v>957.3016538461538</v>
      </c>
      <c r="FK391">
        <v>-19.93199998327568</v>
      </c>
      <c r="FL391">
        <v>-2584.721370663631</v>
      </c>
      <c r="FM391">
        <v>24773.52692307693</v>
      </c>
      <c r="FN391">
        <v>15</v>
      </c>
      <c r="FO391">
        <v>0</v>
      </c>
      <c r="FP391" t="s">
        <v>431</v>
      </c>
      <c r="FQ391">
        <v>1685208052.5</v>
      </c>
      <c r="FR391">
        <v>1685208070</v>
      </c>
      <c r="FS391">
        <v>0</v>
      </c>
      <c r="FT391">
        <v>0.013</v>
      </c>
      <c r="FU391">
        <v>-0.005</v>
      </c>
      <c r="FV391">
        <v>-0.464</v>
      </c>
      <c r="FW391">
        <v>-0.401</v>
      </c>
      <c r="FX391">
        <v>420</v>
      </c>
      <c r="FY391">
        <v>0</v>
      </c>
      <c r="FZ391">
        <v>0.03</v>
      </c>
      <c r="GA391">
        <v>0.02</v>
      </c>
      <c r="GB391">
        <v>-112.969725</v>
      </c>
      <c r="GC391">
        <v>-5.234217636022374</v>
      </c>
      <c r="GD391">
        <v>0.6680209947112445</v>
      </c>
      <c r="GE391">
        <v>0</v>
      </c>
      <c r="GF391">
        <v>12.45813</v>
      </c>
      <c r="GG391">
        <v>-0.8678003752345052</v>
      </c>
      <c r="GH391">
        <v>0.0854747951152854</v>
      </c>
      <c r="GI391">
        <v>0</v>
      </c>
      <c r="GJ391">
        <v>0</v>
      </c>
      <c r="GK391">
        <v>2</v>
      </c>
      <c r="GL391" t="s">
        <v>486</v>
      </c>
      <c r="GM391">
        <v>3.09955</v>
      </c>
      <c r="GN391">
        <v>2.75789</v>
      </c>
      <c r="GO391">
        <v>0.184689</v>
      </c>
      <c r="GP391">
        <v>0.194266</v>
      </c>
      <c r="GQ391">
        <v>0.102249</v>
      </c>
      <c r="GR391">
        <v>0.0555172</v>
      </c>
      <c r="GS391">
        <v>20917.8</v>
      </c>
      <c r="GT391">
        <v>20345.7</v>
      </c>
      <c r="GU391">
        <v>26211.9</v>
      </c>
      <c r="GV391">
        <v>25602.8</v>
      </c>
      <c r="GW391">
        <v>37765.8</v>
      </c>
      <c r="GX391">
        <v>36698.3</v>
      </c>
      <c r="GY391">
        <v>45826</v>
      </c>
      <c r="GZ391">
        <v>42027.6</v>
      </c>
      <c r="HA391">
        <v>1.86373</v>
      </c>
      <c r="HB391">
        <v>1.74778</v>
      </c>
      <c r="HC391">
        <v>-0.0230931</v>
      </c>
      <c r="HD391">
        <v>0</v>
      </c>
      <c r="HE391">
        <v>28.4069</v>
      </c>
      <c r="HF391">
        <v>999.9</v>
      </c>
      <c r="HG391">
        <v>30.2</v>
      </c>
      <c r="HH391">
        <v>44</v>
      </c>
      <c r="HI391">
        <v>30.4885</v>
      </c>
      <c r="HJ391">
        <v>61.4347</v>
      </c>
      <c r="HK391">
        <v>28.5417</v>
      </c>
      <c r="HL391">
        <v>1</v>
      </c>
      <c r="HM391">
        <v>0.358435</v>
      </c>
      <c r="HN391">
        <v>2.38319</v>
      </c>
      <c r="HO391">
        <v>20.2876</v>
      </c>
      <c r="HP391">
        <v>5.20845</v>
      </c>
      <c r="HQ391">
        <v>11.98</v>
      </c>
      <c r="HR391">
        <v>4.9626</v>
      </c>
      <c r="HS391">
        <v>3.27375</v>
      </c>
      <c r="HT391">
        <v>9999</v>
      </c>
      <c r="HU391">
        <v>9999</v>
      </c>
      <c r="HV391">
        <v>9999</v>
      </c>
      <c r="HW391">
        <v>59.4</v>
      </c>
      <c r="HX391">
        <v>1.86401</v>
      </c>
      <c r="HY391">
        <v>1.86022</v>
      </c>
      <c r="HZ391">
        <v>1.85855</v>
      </c>
      <c r="IA391">
        <v>1.85989</v>
      </c>
      <c r="IB391">
        <v>1.85989</v>
      </c>
      <c r="IC391">
        <v>1.85851</v>
      </c>
      <c r="ID391">
        <v>1.8576</v>
      </c>
      <c r="IE391">
        <v>1.85242</v>
      </c>
      <c r="IF391">
        <v>0</v>
      </c>
      <c r="IG391">
        <v>0</v>
      </c>
      <c r="IH391">
        <v>0</v>
      </c>
      <c r="II391">
        <v>0</v>
      </c>
      <c r="IJ391" t="s">
        <v>433</v>
      </c>
      <c r="IK391" t="s">
        <v>434</v>
      </c>
      <c r="IL391" t="s">
        <v>435</v>
      </c>
      <c r="IM391" t="s">
        <v>435</v>
      </c>
      <c r="IN391" t="s">
        <v>435</v>
      </c>
      <c r="IO391" t="s">
        <v>435</v>
      </c>
      <c r="IP391">
        <v>0</v>
      </c>
      <c r="IQ391">
        <v>100</v>
      </c>
      <c r="IR391">
        <v>100</v>
      </c>
      <c r="IS391">
        <v>-1.62</v>
      </c>
      <c r="IT391">
        <v>-0.2442</v>
      </c>
      <c r="IU391">
        <v>-0.7885906718864093</v>
      </c>
      <c r="IV391">
        <v>-0.0007240741224296705</v>
      </c>
      <c r="IW391">
        <v>1.394155135453638E-07</v>
      </c>
      <c r="IX391">
        <v>-7.009397865246837E-11</v>
      </c>
      <c r="IY391">
        <v>-0.2677907096197649</v>
      </c>
      <c r="IZ391">
        <v>-0.01839738240005131</v>
      </c>
      <c r="JA391">
        <v>0.0009886339832832726</v>
      </c>
      <c r="JB391">
        <v>-4.895939666473346E-06</v>
      </c>
      <c r="JC391">
        <v>3</v>
      </c>
      <c r="JD391">
        <v>2018</v>
      </c>
      <c r="JE391">
        <v>1</v>
      </c>
      <c r="JF391">
        <v>26</v>
      </c>
      <c r="JG391">
        <v>15846.9</v>
      </c>
      <c r="JH391">
        <v>15846.6</v>
      </c>
      <c r="JI391">
        <v>2.97852</v>
      </c>
      <c r="JJ391">
        <v>2.65503</v>
      </c>
      <c r="JK391">
        <v>1.49658</v>
      </c>
      <c r="JL391">
        <v>2.38281</v>
      </c>
      <c r="JM391">
        <v>1.54907</v>
      </c>
      <c r="JN391">
        <v>2.47803</v>
      </c>
      <c r="JO391">
        <v>45.5758</v>
      </c>
      <c r="JP391">
        <v>15.2966</v>
      </c>
      <c r="JQ391">
        <v>18</v>
      </c>
      <c r="JR391">
        <v>498.746</v>
      </c>
      <c r="JS391">
        <v>439.459</v>
      </c>
      <c r="JT391">
        <v>25.9142</v>
      </c>
      <c r="JU391">
        <v>31.7184</v>
      </c>
      <c r="JV391">
        <v>30.0001</v>
      </c>
      <c r="JW391">
        <v>31.7421</v>
      </c>
      <c r="JX391">
        <v>31.6912</v>
      </c>
      <c r="JY391">
        <v>59.7941</v>
      </c>
      <c r="JZ391">
        <v>59.1622</v>
      </c>
      <c r="KA391">
        <v>0</v>
      </c>
      <c r="KB391">
        <v>25.8927</v>
      </c>
      <c r="KC391">
        <v>1390.03</v>
      </c>
      <c r="KD391">
        <v>9.589869999999999</v>
      </c>
      <c r="KE391">
        <v>100.152</v>
      </c>
      <c r="KF391">
        <v>99.9342</v>
      </c>
    </row>
    <row r="392" spans="1:292">
      <c r="A392">
        <v>372</v>
      </c>
      <c r="B392">
        <v>1686158874</v>
      </c>
      <c r="C392">
        <v>9623</v>
      </c>
      <c r="D392" t="s">
        <v>1182</v>
      </c>
      <c r="E392" t="s">
        <v>1183</v>
      </c>
      <c r="F392">
        <v>5</v>
      </c>
      <c r="G392" t="s">
        <v>1017</v>
      </c>
      <c r="H392">
        <v>1686158866.214286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1388.894756837271</v>
      </c>
      <c r="AJ392">
        <v>1298.356242424242</v>
      </c>
      <c r="AK392">
        <v>3.442796324581202</v>
      </c>
      <c r="AL392">
        <v>66.85819087253802</v>
      </c>
      <c r="AM392">
        <f>(AO392 - AN392 + DX392*1E3/(8.314*(DZ392+273.15)) * AQ392/DW392 * AP392) * DW392/(100*DK392) * 1000/(1000 - AO392)</f>
        <v>0</v>
      </c>
      <c r="AN392">
        <v>9.620884025465553</v>
      </c>
      <c r="AO392">
        <v>21.87022181818182</v>
      </c>
      <c r="AP392">
        <v>0.0001348147100797512</v>
      </c>
      <c r="AQ392">
        <v>99.88025367778685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6</v>
      </c>
      <c r="DL392">
        <v>0.5</v>
      </c>
      <c r="DM392" t="s">
        <v>430</v>
      </c>
      <c r="DN392">
        <v>2</v>
      </c>
      <c r="DO392" t="b">
        <v>1</v>
      </c>
      <c r="DP392">
        <v>1686158866.214286</v>
      </c>
      <c r="DQ392">
        <v>1245.551428571429</v>
      </c>
      <c r="DR392">
        <v>1359.191785714286</v>
      </c>
      <c r="DS392">
        <v>21.86912499999999</v>
      </c>
      <c r="DT392">
        <v>9.530848571428574</v>
      </c>
      <c r="DU392">
        <v>1247.163928571429</v>
      </c>
      <c r="DV392">
        <v>22.11324642857143</v>
      </c>
      <c r="DW392">
        <v>500.02525</v>
      </c>
      <c r="DX392">
        <v>90.65736785714284</v>
      </c>
      <c r="DY392">
        <v>0.1000445857142857</v>
      </c>
      <c r="DZ392">
        <v>28.86716785714286</v>
      </c>
      <c r="EA392">
        <v>28.03226071428571</v>
      </c>
      <c r="EB392">
        <v>999.9000000000002</v>
      </c>
      <c r="EC392">
        <v>0</v>
      </c>
      <c r="ED392">
        <v>0</v>
      </c>
      <c r="EE392">
        <v>9992.717857142858</v>
      </c>
      <c r="EF392">
        <v>0</v>
      </c>
      <c r="EG392">
        <v>1445.378214285714</v>
      </c>
      <c r="EH392">
        <v>-113.6393214285714</v>
      </c>
      <c r="EI392">
        <v>1273.400714285714</v>
      </c>
      <c r="EJ392">
        <v>1372.272142857143</v>
      </c>
      <c r="EK392">
        <v>12.33827857142857</v>
      </c>
      <c r="EL392">
        <v>1359.191785714286</v>
      </c>
      <c r="EM392">
        <v>9.530848571428574</v>
      </c>
      <c r="EN392">
        <v>1.982598571428571</v>
      </c>
      <c r="EO392">
        <v>0.8640417142857143</v>
      </c>
      <c r="EP392">
        <v>17.30604285714286</v>
      </c>
      <c r="EQ392">
        <v>4.804963928571428</v>
      </c>
      <c r="ER392">
        <v>2000.013571428571</v>
      </c>
      <c r="ES392">
        <v>0.9799947142857144</v>
      </c>
      <c r="ET392">
        <v>0.02000527500000001</v>
      </c>
      <c r="EU392">
        <v>0</v>
      </c>
      <c r="EV392">
        <v>955.7245000000001</v>
      </c>
      <c r="EW392">
        <v>5.00078</v>
      </c>
      <c r="EX392">
        <v>24637</v>
      </c>
      <c r="EY392">
        <v>16379.72857142857</v>
      </c>
      <c r="EZ392">
        <v>42.08892857142856</v>
      </c>
      <c r="FA392">
        <v>43.9685</v>
      </c>
      <c r="FB392">
        <v>42.57564285714285</v>
      </c>
      <c r="FC392">
        <v>43.06003571428572</v>
      </c>
      <c r="FD392">
        <v>43.27646428571428</v>
      </c>
      <c r="FE392">
        <v>1955.103571428572</v>
      </c>
      <c r="FF392">
        <v>39.91</v>
      </c>
      <c r="FG392">
        <v>0</v>
      </c>
      <c r="FH392">
        <v>1686158867.5</v>
      </c>
      <c r="FI392">
        <v>0</v>
      </c>
      <c r="FJ392">
        <v>955.46524</v>
      </c>
      <c r="FK392">
        <v>-18.43146149422149</v>
      </c>
      <c r="FL392">
        <v>-82.82307791885127</v>
      </c>
      <c r="FM392">
        <v>24623.628</v>
      </c>
      <c r="FN392">
        <v>15</v>
      </c>
      <c r="FO392">
        <v>0</v>
      </c>
      <c r="FP392" t="s">
        <v>431</v>
      </c>
      <c r="FQ392">
        <v>1685208052.5</v>
      </c>
      <c r="FR392">
        <v>1685208070</v>
      </c>
      <c r="FS392">
        <v>0</v>
      </c>
      <c r="FT392">
        <v>0.013</v>
      </c>
      <c r="FU392">
        <v>-0.005</v>
      </c>
      <c r="FV392">
        <v>-0.464</v>
      </c>
      <c r="FW392">
        <v>-0.401</v>
      </c>
      <c r="FX392">
        <v>420</v>
      </c>
      <c r="FY392">
        <v>0</v>
      </c>
      <c r="FZ392">
        <v>0.03</v>
      </c>
      <c r="GA392">
        <v>0.02</v>
      </c>
      <c r="GB392">
        <v>-113.297725</v>
      </c>
      <c r="GC392">
        <v>-4.161512195121604</v>
      </c>
      <c r="GD392">
        <v>0.613363105651946</v>
      </c>
      <c r="GE392">
        <v>0</v>
      </c>
      <c r="GF392">
        <v>12.380085</v>
      </c>
      <c r="GG392">
        <v>-0.9347031894934511</v>
      </c>
      <c r="GH392">
        <v>0.09177647179424595</v>
      </c>
      <c r="GI392">
        <v>0</v>
      </c>
      <c r="GJ392">
        <v>0</v>
      </c>
      <c r="GK392">
        <v>2</v>
      </c>
      <c r="GL392" t="s">
        <v>486</v>
      </c>
      <c r="GM392">
        <v>3.09983</v>
      </c>
      <c r="GN392">
        <v>2.75822</v>
      </c>
      <c r="GO392">
        <v>0.18619</v>
      </c>
      <c r="GP392">
        <v>0.195759</v>
      </c>
      <c r="GQ392">
        <v>0.102267</v>
      </c>
      <c r="GR392">
        <v>0.0556301</v>
      </c>
      <c r="GS392">
        <v>20879.3</v>
      </c>
      <c r="GT392">
        <v>20308</v>
      </c>
      <c r="GU392">
        <v>26211.9</v>
      </c>
      <c r="GV392">
        <v>25602.9</v>
      </c>
      <c r="GW392">
        <v>37765.4</v>
      </c>
      <c r="GX392">
        <v>36694.2</v>
      </c>
      <c r="GY392">
        <v>45826.2</v>
      </c>
      <c r="GZ392">
        <v>42027.7</v>
      </c>
      <c r="HA392">
        <v>1.86373</v>
      </c>
      <c r="HB392">
        <v>1.74755</v>
      </c>
      <c r="HC392">
        <v>-0.0233278</v>
      </c>
      <c r="HD392">
        <v>0</v>
      </c>
      <c r="HE392">
        <v>28.4069</v>
      </c>
      <c r="HF392">
        <v>999.9</v>
      </c>
      <c r="HG392">
        <v>30.3</v>
      </c>
      <c r="HH392">
        <v>44</v>
      </c>
      <c r="HI392">
        <v>30.5896</v>
      </c>
      <c r="HJ392">
        <v>61.1147</v>
      </c>
      <c r="HK392">
        <v>28.3494</v>
      </c>
      <c r="HL392">
        <v>1</v>
      </c>
      <c r="HM392">
        <v>0.358684</v>
      </c>
      <c r="HN392">
        <v>2.40343</v>
      </c>
      <c r="HO392">
        <v>20.288</v>
      </c>
      <c r="HP392">
        <v>5.2113</v>
      </c>
      <c r="HQ392">
        <v>11.98</v>
      </c>
      <c r="HR392">
        <v>4.9633</v>
      </c>
      <c r="HS392">
        <v>3.27415</v>
      </c>
      <c r="HT392">
        <v>9999</v>
      </c>
      <c r="HU392">
        <v>9999</v>
      </c>
      <c r="HV392">
        <v>9999</v>
      </c>
      <c r="HW392">
        <v>59.4</v>
      </c>
      <c r="HX392">
        <v>1.86401</v>
      </c>
      <c r="HY392">
        <v>1.86022</v>
      </c>
      <c r="HZ392">
        <v>1.85856</v>
      </c>
      <c r="IA392">
        <v>1.85989</v>
      </c>
      <c r="IB392">
        <v>1.85989</v>
      </c>
      <c r="IC392">
        <v>1.85852</v>
      </c>
      <c r="ID392">
        <v>1.8576</v>
      </c>
      <c r="IE392">
        <v>1.85242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-1.63</v>
      </c>
      <c r="IT392">
        <v>-0.2441</v>
      </c>
      <c r="IU392">
        <v>-0.7885906718864093</v>
      </c>
      <c r="IV392">
        <v>-0.0007240741224296705</v>
      </c>
      <c r="IW392">
        <v>1.394155135453638E-07</v>
      </c>
      <c r="IX392">
        <v>-7.009397865246837E-11</v>
      </c>
      <c r="IY392">
        <v>-0.2677907096197649</v>
      </c>
      <c r="IZ392">
        <v>-0.01839738240005131</v>
      </c>
      <c r="JA392">
        <v>0.0009886339832832726</v>
      </c>
      <c r="JB392">
        <v>-4.895939666473346E-06</v>
      </c>
      <c r="JC392">
        <v>3</v>
      </c>
      <c r="JD392">
        <v>2018</v>
      </c>
      <c r="JE392">
        <v>1</v>
      </c>
      <c r="JF392">
        <v>26</v>
      </c>
      <c r="JG392">
        <v>15847</v>
      </c>
      <c r="JH392">
        <v>15846.7</v>
      </c>
      <c r="JI392">
        <v>3.00537</v>
      </c>
      <c r="JJ392">
        <v>2.65747</v>
      </c>
      <c r="JK392">
        <v>1.49658</v>
      </c>
      <c r="JL392">
        <v>2.38281</v>
      </c>
      <c r="JM392">
        <v>1.54785</v>
      </c>
      <c r="JN392">
        <v>2.39014</v>
      </c>
      <c r="JO392">
        <v>45.6045</v>
      </c>
      <c r="JP392">
        <v>15.2966</v>
      </c>
      <c r="JQ392">
        <v>18</v>
      </c>
      <c r="JR392">
        <v>498.756</v>
      </c>
      <c r="JS392">
        <v>439.321</v>
      </c>
      <c r="JT392">
        <v>25.8824</v>
      </c>
      <c r="JU392">
        <v>31.7184</v>
      </c>
      <c r="JV392">
        <v>30.0001</v>
      </c>
      <c r="JW392">
        <v>31.7435</v>
      </c>
      <c r="JX392">
        <v>31.6912</v>
      </c>
      <c r="JY392">
        <v>60.3321</v>
      </c>
      <c r="JZ392">
        <v>59.1622</v>
      </c>
      <c r="KA392">
        <v>0</v>
      </c>
      <c r="KB392">
        <v>25.8609</v>
      </c>
      <c r="KC392">
        <v>1403.39</v>
      </c>
      <c r="KD392">
        <v>9.6197</v>
      </c>
      <c r="KE392">
        <v>100.152</v>
      </c>
      <c r="KF392">
        <v>99.9344</v>
      </c>
    </row>
    <row r="393" spans="1:292">
      <c r="A393">
        <v>373</v>
      </c>
      <c r="B393">
        <v>1686158879</v>
      </c>
      <c r="C393">
        <v>9628</v>
      </c>
      <c r="D393" t="s">
        <v>1184</v>
      </c>
      <c r="E393" t="s">
        <v>1185</v>
      </c>
      <c r="F393">
        <v>5</v>
      </c>
      <c r="G393" t="s">
        <v>1017</v>
      </c>
      <c r="H393">
        <v>1686158871.5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K393*DK393*100.0/(AV393*EE393),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K393*DK393*100.0/(AV393*EE393),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1406.169042131387</v>
      </c>
      <c r="AJ393">
        <v>1315.534484848485</v>
      </c>
      <c r="AK393">
        <v>3.446509865781748</v>
      </c>
      <c r="AL393">
        <v>66.85819087253802</v>
      </c>
      <c r="AM393">
        <f>(AO393 - AN393 + DX393*1E3/(8.314*(DZ393+273.15)) * AQ393/DW393 * AP393) * DW393/(100*DK393) * 1000/(1000 - AO393)</f>
        <v>0</v>
      </c>
      <c r="AN393">
        <v>9.631784804488573</v>
      </c>
      <c r="AO393">
        <v>21.83669333333334</v>
      </c>
      <c r="AP393">
        <v>-0.007174813342965372</v>
      </c>
      <c r="AQ393">
        <v>99.88025367778685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429</v>
      </c>
      <c r="AX393" t="s">
        <v>429</v>
      </c>
      <c r="AY393">
        <v>0</v>
      </c>
      <c r="AZ393">
        <v>0</v>
      </c>
      <c r="BA393">
        <f>1-AY393/AZ393</f>
        <v>0</v>
      </c>
      <c r="BB393">
        <v>0</v>
      </c>
      <c r="BC393" t="s">
        <v>429</v>
      </c>
      <c r="BD393" t="s">
        <v>429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429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6</v>
      </c>
      <c r="DL393">
        <v>0.5</v>
      </c>
      <c r="DM393" t="s">
        <v>430</v>
      </c>
      <c r="DN393">
        <v>2</v>
      </c>
      <c r="DO393" t="b">
        <v>1</v>
      </c>
      <c r="DP393">
        <v>1686158871.5</v>
      </c>
      <c r="DQ393">
        <v>1263.277777777778</v>
      </c>
      <c r="DR393">
        <v>1376.970370370371</v>
      </c>
      <c r="DS393">
        <v>21.86152962962963</v>
      </c>
      <c r="DT393">
        <v>9.595644814814815</v>
      </c>
      <c r="DU393">
        <v>1264.903333333333</v>
      </c>
      <c r="DV393">
        <v>22.10578888888888</v>
      </c>
      <c r="DW393">
        <v>500.0022592592592</v>
      </c>
      <c r="DX393">
        <v>90.65735555555557</v>
      </c>
      <c r="DY393">
        <v>0.1000262185185185</v>
      </c>
      <c r="DZ393">
        <v>28.85904074074074</v>
      </c>
      <c r="EA393">
        <v>28.02846666666667</v>
      </c>
      <c r="EB393">
        <v>999.9000000000001</v>
      </c>
      <c r="EC393">
        <v>0</v>
      </c>
      <c r="ED393">
        <v>0</v>
      </c>
      <c r="EE393">
        <v>9995.719259259258</v>
      </c>
      <c r="EF393">
        <v>0</v>
      </c>
      <c r="EG393">
        <v>1435.504814814815</v>
      </c>
      <c r="EH393">
        <v>-113.6916296296296</v>
      </c>
      <c r="EI393">
        <v>1291.512962962963</v>
      </c>
      <c r="EJ393">
        <v>1390.312592592593</v>
      </c>
      <c r="EK393">
        <v>12.26588518518519</v>
      </c>
      <c r="EL393">
        <v>1376.970370370371</v>
      </c>
      <c r="EM393">
        <v>9.595644814814815</v>
      </c>
      <c r="EN393">
        <v>1.981908888888889</v>
      </c>
      <c r="EO393">
        <v>0.8699157407407407</v>
      </c>
      <c r="EP393">
        <v>17.30054074074074</v>
      </c>
      <c r="EQ393">
        <v>4.902277037037037</v>
      </c>
      <c r="ER393">
        <v>1999.985555555556</v>
      </c>
      <c r="ES393">
        <v>0.9799945555555557</v>
      </c>
      <c r="ET393">
        <v>0.02000543333333334</v>
      </c>
      <c r="EU393">
        <v>0</v>
      </c>
      <c r="EV393">
        <v>954.0916666666667</v>
      </c>
      <c r="EW393">
        <v>5.00078</v>
      </c>
      <c r="EX393">
        <v>24628.87037037037</v>
      </c>
      <c r="EY393">
        <v>16379.48888888889</v>
      </c>
      <c r="EZ393">
        <v>42.09688888888889</v>
      </c>
      <c r="FA393">
        <v>43.97425925925926</v>
      </c>
      <c r="FB393">
        <v>42.55296296296296</v>
      </c>
      <c r="FC393">
        <v>43.05303703703703</v>
      </c>
      <c r="FD393">
        <v>43.28899999999999</v>
      </c>
      <c r="FE393">
        <v>1955.075555555556</v>
      </c>
      <c r="FF393">
        <v>39.91</v>
      </c>
      <c r="FG393">
        <v>0</v>
      </c>
      <c r="FH393">
        <v>1686158872.3</v>
      </c>
      <c r="FI393">
        <v>0</v>
      </c>
      <c r="FJ393">
        <v>954.04012</v>
      </c>
      <c r="FK393">
        <v>-17.26684615562887</v>
      </c>
      <c r="FL393">
        <v>205.8307691159176</v>
      </c>
      <c r="FM393">
        <v>24630.07200000001</v>
      </c>
      <c r="FN393">
        <v>15</v>
      </c>
      <c r="FO393">
        <v>0</v>
      </c>
      <c r="FP393" t="s">
        <v>431</v>
      </c>
      <c r="FQ393">
        <v>1685208052.5</v>
      </c>
      <c r="FR393">
        <v>1685208070</v>
      </c>
      <c r="FS393">
        <v>0</v>
      </c>
      <c r="FT393">
        <v>0.013</v>
      </c>
      <c r="FU393">
        <v>-0.005</v>
      </c>
      <c r="FV393">
        <v>-0.464</v>
      </c>
      <c r="FW393">
        <v>-0.401</v>
      </c>
      <c r="FX393">
        <v>420</v>
      </c>
      <c r="FY393">
        <v>0</v>
      </c>
      <c r="FZ393">
        <v>0.03</v>
      </c>
      <c r="GA393">
        <v>0.02</v>
      </c>
      <c r="GB393">
        <v>-113.71215</v>
      </c>
      <c r="GC393">
        <v>-1.254506566603854</v>
      </c>
      <c r="GD393">
        <v>0.3215565696732063</v>
      </c>
      <c r="GE393">
        <v>0</v>
      </c>
      <c r="GF393">
        <v>12.3151925</v>
      </c>
      <c r="GG393">
        <v>-0.863042026266433</v>
      </c>
      <c r="GH393">
        <v>0.08573558884004936</v>
      </c>
      <c r="GI393">
        <v>0</v>
      </c>
      <c r="GJ393">
        <v>0</v>
      </c>
      <c r="GK393">
        <v>2</v>
      </c>
      <c r="GL393" t="s">
        <v>486</v>
      </c>
      <c r="GM393">
        <v>3.09982</v>
      </c>
      <c r="GN393">
        <v>2.75813</v>
      </c>
      <c r="GO393">
        <v>0.187699</v>
      </c>
      <c r="GP393">
        <v>0.197165</v>
      </c>
      <c r="GQ393">
        <v>0.102155</v>
      </c>
      <c r="GR393">
        <v>0.0556701</v>
      </c>
      <c r="GS393">
        <v>20840.3</v>
      </c>
      <c r="GT393">
        <v>20272.5</v>
      </c>
      <c r="GU393">
        <v>26211.7</v>
      </c>
      <c r="GV393">
        <v>25602.9</v>
      </c>
      <c r="GW393">
        <v>37770.3</v>
      </c>
      <c r="GX393">
        <v>36692.8</v>
      </c>
      <c r="GY393">
        <v>45826.2</v>
      </c>
      <c r="GZ393">
        <v>42027.8</v>
      </c>
      <c r="HA393">
        <v>1.86365</v>
      </c>
      <c r="HB393">
        <v>1.74758</v>
      </c>
      <c r="HC393">
        <v>-0.0235736</v>
      </c>
      <c r="HD393">
        <v>0</v>
      </c>
      <c r="HE393">
        <v>28.4069</v>
      </c>
      <c r="HF393">
        <v>999.9</v>
      </c>
      <c r="HG393">
        <v>30.2</v>
      </c>
      <c r="HH393">
        <v>44</v>
      </c>
      <c r="HI393">
        <v>30.4872</v>
      </c>
      <c r="HJ393">
        <v>61.2147</v>
      </c>
      <c r="HK393">
        <v>28.2772</v>
      </c>
      <c r="HL393">
        <v>1</v>
      </c>
      <c r="HM393">
        <v>0.358488</v>
      </c>
      <c r="HN393">
        <v>2.40566</v>
      </c>
      <c r="HO393">
        <v>20.288</v>
      </c>
      <c r="HP393">
        <v>5.21175</v>
      </c>
      <c r="HQ393">
        <v>11.98</v>
      </c>
      <c r="HR393">
        <v>4.96335</v>
      </c>
      <c r="HS393">
        <v>3.2741</v>
      </c>
      <c r="HT393">
        <v>9999</v>
      </c>
      <c r="HU393">
        <v>9999</v>
      </c>
      <c r="HV393">
        <v>9999</v>
      </c>
      <c r="HW393">
        <v>59.4</v>
      </c>
      <c r="HX393">
        <v>1.86401</v>
      </c>
      <c r="HY393">
        <v>1.86022</v>
      </c>
      <c r="HZ393">
        <v>1.85854</v>
      </c>
      <c r="IA393">
        <v>1.85989</v>
      </c>
      <c r="IB393">
        <v>1.85989</v>
      </c>
      <c r="IC393">
        <v>1.85852</v>
      </c>
      <c r="ID393">
        <v>1.8576</v>
      </c>
      <c r="IE393">
        <v>1.85242</v>
      </c>
      <c r="IF393">
        <v>0</v>
      </c>
      <c r="IG393">
        <v>0</v>
      </c>
      <c r="IH393">
        <v>0</v>
      </c>
      <c r="II393">
        <v>0</v>
      </c>
      <c r="IJ393" t="s">
        <v>433</v>
      </c>
      <c r="IK393" t="s">
        <v>434</v>
      </c>
      <c r="IL393" t="s">
        <v>435</v>
      </c>
      <c r="IM393" t="s">
        <v>435</v>
      </c>
      <c r="IN393" t="s">
        <v>435</v>
      </c>
      <c r="IO393" t="s">
        <v>435</v>
      </c>
      <c r="IP393">
        <v>0</v>
      </c>
      <c r="IQ393">
        <v>100</v>
      </c>
      <c r="IR393">
        <v>100</v>
      </c>
      <c r="IS393">
        <v>-1.65</v>
      </c>
      <c r="IT393">
        <v>-0.2447</v>
      </c>
      <c r="IU393">
        <v>-0.7885906718864093</v>
      </c>
      <c r="IV393">
        <v>-0.0007240741224296705</v>
      </c>
      <c r="IW393">
        <v>1.394155135453638E-07</v>
      </c>
      <c r="IX393">
        <v>-7.009397865246837E-11</v>
      </c>
      <c r="IY393">
        <v>-0.2677907096197649</v>
      </c>
      <c r="IZ393">
        <v>-0.01839738240005131</v>
      </c>
      <c r="JA393">
        <v>0.0009886339832832726</v>
      </c>
      <c r="JB393">
        <v>-4.895939666473346E-06</v>
      </c>
      <c r="JC393">
        <v>3</v>
      </c>
      <c r="JD393">
        <v>2018</v>
      </c>
      <c r="JE393">
        <v>1</v>
      </c>
      <c r="JF393">
        <v>26</v>
      </c>
      <c r="JG393">
        <v>15847.1</v>
      </c>
      <c r="JH393">
        <v>15846.8</v>
      </c>
      <c r="JI393">
        <v>3.03589</v>
      </c>
      <c r="JJ393">
        <v>2.65869</v>
      </c>
      <c r="JK393">
        <v>1.49658</v>
      </c>
      <c r="JL393">
        <v>2.38281</v>
      </c>
      <c r="JM393">
        <v>1.54785</v>
      </c>
      <c r="JN393">
        <v>2.43042</v>
      </c>
      <c r="JO393">
        <v>45.6045</v>
      </c>
      <c r="JP393">
        <v>15.2966</v>
      </c>
      <c r="JQ393">
        <v>18</v>
      </c>
      <c r="JR393">
        <v>498.705</v>
      </c>
      <c r="JS393">
        <v>439.34</v>
      </c>
      <c r="JT393">
        <v>25.8503</v>
      </c>
      <c r="JU393">
        <v>31.7184</v>
      </c>
      <c r="JV393">
        <v>30</v>
      </c>
      <c r="JW393">
        <v>31.7428</v>
      </c>
      <c r="JX393">
        <v>31.6916</v>
      </c>
      <c r="JY393">
        <v>60.95</v>
      </c>
      <c r="JZ393">
        <v>59.1622</v>
      </c>
      <c r="KA393">
        <v>0</v>
      </c>
      <c r="KB393">
        <v>25.8354</v>
      </c>
      <c r="KC393">
        <v>1423.46</v>
      </c>
      <c r="KD393">
        <v>9.69365</v>
      </c>
      <c r="KE393">
        <v>100.152</v>
      </c>
      <c r="KF393">
        <v>99.9345</v>
      </c>
    </row>
    <row r="394" spans="1:292">
      <c r="A394">
        <v>374</v>
      </c>
      <c r="B394">
        <v>1686158884</v>
      </c>
      <c r="C394">
        <v>9633</v>
      </c>
      <c r="D394" t="s">
        <v>1186</v>
      </c>
      <c r="E394" t="s">
        <v>1187</v>
      </c>
      <c r="F394">
        <v>5</v>
      </c>
      <c r="G394" t="s">
        <v>1017</v>
      </c>
      <c r="H394">
        <v>1686158876.214286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K394*DK394*100.0/(AV394*EE394),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K394*DK394*100.0/(AV394*EE394),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1423.047167267707</v>
      </c>
      <c r="AJ394">
        <v>1332.457818181819</v>
      </c>
      <c r="AK394">
        <v>3.394324184727735</v>
      </c>
      <c r="AL394">
        <v>66.85819087253802</v>
      </c>
      <c r="AM394">
        <f>(AO394 - AN394 + DX394*1E3/(8.314*(DZ394+273.15)) * AQ394/DW394 * AP394) * DW394/(100*DK394) * 1000/(1000 - AO394)</f>
        <v>0</v>
      </c>
      <c r="AN394">
        <v>9.639813020263441</v>
      </c>
      <c r="AO394">
        <v>21.80503090909089</v>
      </c>
      <c r="AP394">
        <v>-0.005534040614046777</v>
      </c>
      <c r="AQ394">
        <v>99.88025367778685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429</v>
      </c>
      <c r="AX394" t="s">
        <v>429</v>
      </c>
      <c r="AY394">
        <v>0</v>
      </c>
      <c r="AZ394">
        <v>0</v>
      </c>
      <c r="BA394">
        <f>1-AY394/AZ394</f>
        <v>0</v>
      </c>
      <c r="BB394">
        <v>0</v>
      </c>
      <c r="BC394" t="s">
        <v>429</v>
      </c>
      <c r="BD394" t="s">
        <v>429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429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6</v>
      </c>
      <c r="DL394">
        <v>0.5</v>
      </c>
      <c r="DM394" t="s">
        <v>430</v>
      </c>
      <c r="DN394">
        <v>2</v>
      </c>
      <c r="DO394" t="b">
        <v>1</v>
      </c>
      <c r="DP394">
        <v>1686158876.214286</v>
      </c>
      <c r="DQ394">
        <v>1279.036071428571</v>
      </c>
      <c r="DR394">
        <v>1392.958571428572</v>
      </c>
      <c r="DS394">
        <v>21.84740714285715</v>
      </c>
      <c r="DT394">
        <v>9.629784999999998</v>
      </c>
      <c r="DU394">
        <v>1280.6725</v>
      </c>
      <c r="DV394">
        <v>22.09191071428571</v>
      </c>
      <c r="DW394">
        <v>500.0138571428571</v>
      </c>
      <c r="DX394">
        <v>90.65753571428573</v>
      </c>
      <c r="DY394">
        <v>0.1000087535714286</v>
      </c>
      <c r="DZ394">
        <v>28.85013571428571</v>
      </c>
      <c r="EA394">
        <v>28.02680357142858</v>
      </c>
      <c r="EB394">
        <v>999.9000000000002</v>
      </c>
      <c r="EC394">
        <v>0</v>
      </c>
      <c r="ED394">
        <v>0</v>
      </c>
      <c r="EE394">
        <v>10000.515</v>
      </c>
      <c r="EF394">
        <v>0</v>
      </c>
      <c r="EG394">
        <v>1446.466428571428</v>
      </c>
      <c r="EH394">
        <v>-113.9214285714286</v>
      </c>
      <c r="EI394">
        <v>1307.603928571429</v>
      </c>
      <c r="EJ394">
        <v>1406.503928571429</v>
      </c>
      <c r="EK394">
        <v>12.21762142857143</v>
      </c>
      <c r="EL394">
        <v>1392.958571428572</v>
      </c>
      <c r="EM394">
        <v>9.629784999999998</v>
      </c>
      <c r="EN394">
        <v>1.9806325</v>
      </c>
      <c r="EO394">
        <v>0.8730125714285714</v>
      </c>
      <c r="EP394">
        <v>17.29034642857143</v>
      </c>
      <c r="EQ394">
        <v>4.953377857142857</v>
      </c>
      <c r="ER394">
        <v>1999.9875</v>
      </c>
      <c r="ES394">
        <v>0.9799946071428572</v>
      </c>
      <c r="ET394">
        <v>0.02000538571428572</v>
      </c>
      <c r="EU394">
        <v>0</v>
      </c>
      <c r="EV394">
        <v>952.9279642857143</v>
      </c>
      <c r="EW394">
        <v>5.00078</v>
      </c>
      <c r="EX394">
        <v>24636</v>
      </c>
      <c r="EY394">
        <v>16379.49285714286</v>
      </c>
      <c r="EZ394">
        <v>42.089</v>
      </c>
      <c r="FA394">
        <v>43.97292857142856</v>
      </c>
      <c r="FB394">
        <v>42.5555357142857</v>
      </c>
      <c r="FC394">
        <v>43.05557142857142</v>
      </c>
      <c r="FD394">
        <v>43.28539285714284</v>
      </c>
      <c r="FE394">
        <v>1955.0775</v>
      </c>
      <c r="FF394">
        <v>39.91</v>
      </c>
      <c r="FG394">
        <v>0</v>
      </c>
      <c r="FH394">
        <v>1686158877.1</v>
      </c>
      <c r="FI394">
        <v>0</v>
      </c>
      <c r="FJ394">
        <v>952.85124</v>
      </c>
      <c r="FK394">
        <v>-12.89823077438281</v>
      </c>
      <c r="FL394">
        <v>102.3000007932129</v>
      </c>
      <c r="FM394">
        <v>24637.788</v>
      </c>
      <c r="FN394">
        <v>15</v>
      </c>
      <c r="FO394">
        <v>0</v>
      </c>
      <c r="FP394" t="s">
        <v>431</v>
      </c>
      <c r="FQ394">
        <v>1685208052.5</v>
      </c>
      <c r="FR394">
        <v>1685208070</v>
      </c>
      <c r="FS394">
        <v>0</v>
      </c>
      <c r="FT394">
        <v>0.013</v>
      </c>
      <c r="FU394">
        <v>-0.005</v>
      </c>
      <c r="FV394">
        <v>-0.464</v>
      </c>
      <c r="FW394">
        <v>-0.401</v>
      </c>
      <c r="FX394">
        <v>420</v>
      </c>
      <c r="FY394">
        <v>0</v>
      </c>
      <c r="FZ394">
        <v>0.03</v>
      </c>
      <c r="GA394">
        <v>0.02</v>
      </c>
      <c r="GB394">
        <v>-113.776</v>
      </c>
      <c r="GC394">
        <v>-2.597749128920137</v>
      </c>
      <c r="GD394">
        <v>0.3353923803256225</v>
      </c>
      <c r="GE394">
        <v>0</v>
      </c>
      <c r="GF394">
        <v>12.2501</v>
      </c>
      <c r="GG394">
        <v>-0.6132815331010402</v>
      </c>
      <c r="GH394">
        <v>0.06355187241777278</v>
      </c>
      <c r="GI394">
        <v>0</v>
      </c>
      <c r="GJ394">
        <v>0</v>
      </c>
      <c r="GK394">
        <v>2</v>
      </c>
      <c r="GL394" t="s">
        <v>486</v>
      </c>
      <c r="GM394">
        <v>3.09961</v>
      </c>
      <c r="GN394">
        <v>2.75801</v>
      </c>
      <c r="GO394">
        <v>0.189177</v>
      </c>
      <c r="GP394">
        <v>0.198612</v>
      </c>
      <c r="GQ394">
        <v>0.102046</v>
      </c>
      <c r="GR394">
        <v>0.055714</v>
      </c>
      <c r="GS394">
        <v>20802.6</v>
      </c>
      <c r="GT394">
        <v>20236.1</v>
      </c>
      <c r="GU394">
        <v>26211.9</v>
      </c>
      <c r="GV394">
        <v>25603.1</v>
      </c>
      <c r="GW394">
        <v>37775.1</v>
      </c>
      <c r="GX394">
        <v>36691.4</v>
      </c>
      <c r="GY394">
        <v>45826.2</v>
      </c>
      <c r="GZ394">
        <v>42027.9</v>
      </c>
      <c r="HA394">
        <v>1.86337</v>
      </c>
      <c r="HB394">
        <v>1.74793</v>
      </c>
      <c r="HC394">
        <v>-0.0235885</v>
      </c>
      <c r="HD394">
        <v>0</v>
      </c>
      <c r="HE394">
        <v>28.4054</v>
      </c>
      <c r="HF394">
        <v>999.9</v>
      </c>
      <c r="HG394">
        <v>30.3</v>
      </c>
      <c r="HH394">
        <v>44</v>
      </c>
      <c r="HI394">
        <v>30.5901</v>
      </c>
      <c r="HJ394">
        <v>61.3747</v>
      </c>
      <c r="HK394">
        <v>28.5216</v>
      </c>
      <c r="HL394">
        <v>1</v>
      </c>
      <c r="HM394">
        <v>0.358735</v>
      </c>
      <c r="HN394">
        <v>2.40931</v>
      </c>
      <c r="HO394">
        <v>20.288</v>
      </c>
      <c r="HP394">
        <v>5.21205</v>
      </c>
      <c r="HQ394">
        <v>11.98</v>
      </c>
      <c r="HR394">
        <v>4.9633</v>
      </c>
      <c r="HS394">
        <v>3.2743</v>
      </c>
      <c r="HT394">
        <v>9999</v>
      </c>
      <c r="HU394">
        <v>9999</v>
      </c>
      <c r="HV394">
        <v>9999</v>
      </c>
      <c r="HW394">
        <v>59.4</v>
      </c>
      <c r="HX394">
        <v>1.86401</v>
      </c>
      <c r="HY394">
        <v>1.86021</v>
      </c>
      <c r="HZ394">
        <v>1.85857</v>
      </c>
      <c r="IA394">
        <v>1.85989</v>
      </c>
      <c r="IB394">
        <v>1.85989</v>
      </c>
      <c r="IC394">
        <v>1.85852</v>
      </c>
      <c r="ID394">
        <v>1.8576</v>
      </c>
      <c r="IE394">
        <v>1.85242</v>
      </c>
      <c r="IF394">
        <v>0</v>
      </c>
      <c r="IG394">
        <v>0</v>
      </c>
      <c r="IH394">
        <v>0</v>
      </c>
      <c r="II394">
        <v>0</v>
      </c>
      <c r="IJ394" t="s">
        <v>433</v>
      </c>
      <c r="IK394" t="s">
        <v>434</v>
      </c>
      <c r="IL394" t="s">
        <v>435</v>
      </c>
      <c r="IM394" t="s">
        <v>435</v>
      </c>
      <c r="IN394" t="s">
        <v>435</v>
      </c>
      <c r="IO394" t="s">
        <v>435</v>
      </c>
      <c r="IP394">
        <v>0</v>
      </c>
      <c r="IQ394">
        <v>100</v>
      </c>
      <c r="IR394">
        <v>100</v>
      </c>
      <c r="IS394">
        <v>-1.65</v>
      </c>
      <c r="IT394">
        <v>-0.2454</v>
      </c>
      <c r="IU394">
        <v>-0.7885906718864093</v>
      </c>
      <c r="IV394">
        <v>-0.0007240741224296705</v>
      </c>
      <c r="IW394">
        <v>1.394155135453638E-07</v>
      </c>
      <c r="IX394">
        <v>-7.009397865246837E-11</v>
      </c>
      <c r="IY394">
        <v>-0.2677907096197649</v>
      </c>
      <c r="IZ394">
        <v>-0.01839738240005131</v>
      </c>
      <c r="JA394">
        <v>0.0009886339832832726</v>
      </c>
      <c r="JB394">
        <v>-4.895939666473346E-06</v>
      </c>
      <c r="JC394">
        <v>3</v>
      </c>
      <c r="JD394">
        <v>2018</v>
      </c>
      <c r="JE394">
        <v>1</v>
      </c>
      <c r="JF394">
        <v>26</v>
      </c>
      <c r="JG394">
        <v>15847.2</v>
      </c>
      <c r="JH394">
        <v>15846.9</v>
      </c>
      <c r="JI394">
        <v>3.06274</v>
      </c>
      <c r="JJ394">
        <v>2.65259</v>
      </c>
      <c r="JK394">
        <v>1.49658</v>
      </c>
      <c r="JL394">
        <v>2.38281</v>
      </c>
      <c r="JM394">
        <v>1.54785</v>
      </c>
      <c r="JN394">
        <v>2.48413</v>
      </c>
      <c r="JO394">
        <v>45.6045</v>
      </c>
      <c r="JP394">
        <v>15.3053</v>
      </c>
      <c r="JQ394">
        <v>18</v>
      </c>
      <c r="JR394">
        <v>498.536</v>
      </c>
      <c r="JS394">
        <v>439.556</v>
      </c>
      <c r="JT394">
        <v>25.8247</v>
      </c>
      <c r="JU394">
        <v>31.7158</v>
      </c>
      <c r="JV394">
        <v>30.0001</v>
      </c>
      <c r="JW394">
        <v>31.7425</v>
      </c>
      <c r="JX394">
        <v>31.6918</v>
      </c>
      <c r="JY394">
        <v>61.4717</v>
      </c>
      <c r="JZ394">
        <v>58.8704</v>
      </c>
      <c r="KA394">
        <v>0</v>
      </c>
      <c r="KB394">
        <v>25.8111</v>
      </c>
      <c r="KC394">
        <v>1436.82</v>
      </c>
      <c r="KD394">
        <v>9.77816</v>
      </c>
      <c r="KE394">
        <v>100.152</v>
      </c>
      <c r="KF394">
        <v>99.93510000000001</v>
      </c>
    </row>
    <row r="395" spans="1:292">
      <c r="A395">
        <v>375</v>
      </c>
      <c r="B395">
        <v>1686158889</v>
      </c>
      <c r="C395">
        <v>9638</v>
      </c>
      <c r="D395" t="s">
        <v>1188</v>
      </c>
      <c r="E395" t="s">
        <v>1189</v>
      </c>
      <c r="F395">
        <v>5</v>
      </c>
      <c r="G395" t="s">
        <v>1017</v>
      </c>
      <c r="H395">
        <v>1686158881.5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1440.015442490838</v>
      </c>
      <c r="AJ395">
        <v>1349.453939393939</v>
      </c>
      <c r="AK395">
        <v>3.386606563435332</v>
      </c>
      <c r="AL395">
        <v>66.85819087253802</v>
      </c>
      <c r="AM395">
        <f>(AO395 - AN395 + DX395*1E3/(8.314*(DZ395+273.15)) * AQ395/DW395 * AP395) * DW395/(100*DK395) * 1000/(1000 - AO395)</f>
        <v>0</v>
      </c>
      <c r="AN395">
        <v>9.65068803028241</v>
      </c>
      <c r="AO395">
        <v>21.75721212121212</v>
      </c>
      <c r="AP395">
        <v>-0.00997874342521949</v>
      </c>
      <c r="AQ395">
        <v>99.88025367778685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6</v>
      </c>
      <c r="DL395">
        <v>0.5</v>
      </c>
      <c r="DM395" t="s">
        <v>430</v>
      </c>
      <c r="DN395">
        <v>2</v>
      </c>
      <c r="DO395" t="b">
        <v>1</v>
      </c>
      <c r="DP395">
        <v>1686158881.5</v>
      </c>
      <c r="DQ395">
        <v>1296.745185185185</v>
      </c>
      <c r="DR395">
        <v>1410.777777777778</v>
      </c>
      <c r="DS395">
        <v>21.81532962962963</v>
      </c>
      <c r="DT395">
        <v>9.643265925925926</v>
      </c>
      <c r="DU395">
        <v>1298.392592592593</v>
      </c>
      <c r="DV395">
        <v>22.0604111111111</v>
      </c>
      <c r="DW395">
        <v>500.0099259259259</v>
      </c>
      <c r="DX395">
        <v>90.65769259259258</v>
      </c>
      <c r="DY395">
        <v>0.09998507037037035</v>
      </c>
      <c r="DZ395">
        <v>28.83895925925926</v>
      </c>
      <c r="EA395">
        <v>28.02075185185186</v>
      </c>
      <c r="EB395">
        <v>999.9000000000001</v>
      </c>
      <c r="EC395">
        <v>0</v>
      </c>
      <c r="ED395">
        <v>0</v>
      </c>
      <c r="EE395">
        <v>10000.86</v>
      </c>
      <c r="EF395">
        <v>0</v>
      </c>
      <c r="EG395">
        <v>1447.175185185185</v>
      </c>
      <c r="EH395">
        <v>-114.0324814814815</v>
      </c>
      <c r="EI395">
        <v>1325.664074074074</v>
      </c>
      <c r="EJ395">
        <v>1424.515185185185</v>
      </c>
      <c r="EK395">
        <v>12.17206666666667</v>
      </c>
      <c r="EL395">
        <v>1410.777777777778</v>
      </c>
      <c r="EM395">
        <v>9.643265925925926</v>
      </c>
      <c r="EN395">
        <v>1.977727777777778</v>
      </c>
      <c r="EO395">
        <v>0.8742362962962963</v>
      </c>
      <c r="EP395">
        <v>17.26712592592593</v>
      </c>
      <c r="EQ395">
        <v>4.973463333333334</v>
      </c>
      <c r="ER395">
        <v>1999.995185185185</v>
      </c>
      <c r="ES395">
        <v>0.9799947777777779</v>
      </c>
      <c r="ET395">
        <v>0.02000522222222222</v>
      </c>
      <c r="EU395">
        <v>0</v>
      </c>
      <c r="EV395">
        <v>951.7513333333334</v>
      </c>
      <c r="EW395">
        <v>5.00078</v>
      </c>
      <c r="EX395">
        <v>24575.81111111111</v>
      </c>
      <c r="EY395">
        <v>16379.55555555556</v>
      </c>
      <c r="EZ395">
        <v>42.09237037037037</v>
      </c>
      <c r="FA395">
        <v>43.97425925925926</v>
      </c>
      <c r="FB395">
        <v>42.55533333333334</v>
      </c>
      <c r="FC395">
        <v>43.0645925925926</v>
      </c>
      <c r="FD395">
        <v>43.29366666666665</v>
      </c>
      <c r="FE395">
        <v>1955.085185185186</v>
      </c>
      <c r="FF395">
        <v>39.91</v>
      </c>
      <c r="FG395">
        <v>0</v>
      </c>
      <c r="FH395">
        <v>1686158882.5</v>
      </c>
      <c r="FI395">
        <v>0</v>
      </c>
      <c r="FJ395">
        <v>951.7391538461537</v>
      </c>
      <c r="FK395">
        <v>-10.93976066292956</v>
      </c>
      <c r="FL395">
        <v>-1222.752134943209</v>
      </c>
      <c r="FM395">
        <v>24572.83461538461</v>
      </c>
      <c r="FN395">
        <v>15</v>
      </c>
      <c r="FO395">
        <v>0</v>
      </c>
      <c r="FP395" t="s">
        <v>431</v>
      </c>
      <c r="FQ395">
        <v>1685208052.5</v>
      </c>
      <c r="FR395">
        <v>1685208070</v>
      </c>
      <c r="FS395">
        <v>0</v>
      </c>
      <c r="FT395">
        <v>0.013</v>
      </c>
      <c r="FU395">
        <v>-0.005</v>
      </c>
      <c r="FV395">
        <v>-0.464</v>
      </c>
      <c r="FW395">
        <v>-0.401</v>
      </c>
      <c r="FX395">
        <v>420</v>
      </c>
      <c r="FY395">
        <v>0</v>
      </c>
      <c r="FZ395">
        <v>0.03</v>
      </c>
      <c r="GA395">
        <v>0.02</v>
      </c>
      <c r="GB395">
        <v>-113.9438536585366</v>
      </c>
      <c r="GC395">
        <v>-1.50545644599332</v>
      </c>
      <c r="GD395">
        <v>0.2476904599495692</v>
      </c>
      <c r="GE395">
        <v>0</v>
      </c>
      <c r="GF395">
        <v>12.19536097560976</v>
      </c>
      <c r="GG395">
        <v>-0.5106898954703802</v>
      </c>
      <c r="GH395">
        <v>0.05143869132182351</v>
      </c>
      <c r="GI395">
        <v>0</v>
      </c>
      <c r="GJ395">
        <v>0</v>
      </c>
      <c r="GK395">
        <v>2</v>
      </c>
      <c r="GL395" t="s">
        <v>486</v>
      </c>
      <c r="GM395">
        <v>3.09993</v>
      </c>
      <c r="GN395">
        <v>2.75823</v>
      </c>
      <c r="GO395">
        <v>0.190641</v>
      </c>
      <c r="GP395">
        <v>0.199981</v>
      </c>
      <c r="GQ395">
        <v>0.101896</v>
      </c>
      <c r="GR395">
        <v>0.0558978</v>
      </c>
      <c r="GS395">
        <v>20764.7</v>
      </c>
      <c r="GT395">
        <v>20201.4</v>
      </c>
      <c r="GU395">
        <v>26211.6</v>
      </c>
      <c r="GV395">
        <v>25602.9</v>
      </c>
      <c r="GW395">
        <v>37781.5</v>
      </c>
      <c r="GX395">
        <v>36684.1</v>
      </c>
      <c r="GY395">
        <v>45826.1</v>
      </c>
      <c r="GZ395">
        <v>42027.6</v>
      </c>
      <c r="HA395">
        <v>1.86367</v>
      </c>
      <c r="HB395">
        <v>1.74787</v>
      </c>
      <c r="HC395">
        <v>-0.0240095</v>
      </c>
      <c r="HD395">
        <v>0</v>
      </c>
      <c r="HE395">
        <v>28.4036</v>
      </c>
      <c r="HF395">
        <v>999.9</v>
      </c>
      <c r="HG395">
        <v>30.3</v>
      </c>
      <c r="HH395">
        <v>44</v>
      </c>
      <c r="HI395">
        <v>30.5904</v>
      </c>
      <c r="HJ395">
        <v>60.7547</v>
      </c>
      <c r="HK395">
        <v>28.2732</v>
      </c>
      <c r="HL395">
        <v>1</v>
      </c>
      <c r="HM395">
        <v>0.358526</v>
      </c>
      <c r="HN395">
        <v>2.39986</v>
      </c>
      <c r="HO395">
        <v>20.2882</v>
      </c>
      <c r="HP395">
        <v>5.21085</v>
      </c>
      <c r="HQ395">
        <v>11.98</v>
      </c>
      <c r="HR395">
        <v>4.96325</v>
      </c>
      <c r="HS395">
        <v>3.27415</v>
      </c>
      <c r="HT395">
        <v>9999</v>
      </c>
      <c r="HU395">
        <v>9999</v>
      </c>
      <c r="HV395">
        <v>9999</v>
      </c>
      <c r="HW395">
        <v>59.4</v>
      </c>
      <c r="HX395">
        <v>1.86401</v>
      </c>
      <c r="HY395">
        <v>1.86023</v>
      </c>
      <c r="HZ395">
        <v>1.85856</v>
      </c>
      <c r="IA395">
        <v>1.8599</v>
      </c>
      <c r="IB395">
        <v>1.85989</v>
      </c>
      <c r="IC395">
        <v>1.85852</v>
      </c>
      <c r="ID395">
        <v>1.8576</v>
      </c>
      <c r="IE395">
        <v>1.85242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-1.66</v>
      </c>
      <c r="IT395">
        <v>-0.2461</v>
      </c>
      <c r="IU395">
        <v>-0.7885906718864093</v>
      </c>
      <c r="IV395">
        <v>-0.0007240741224296705</v>
      </c>
      <c r="IW395">
        <v>1.394155135453638E-07</v>
      </c>
      <c r="IX395">
        <v>-7.009397865246837E-11</v>
      </c>
      <c r="IY395">
        <v>-0.2677907096197649</v>
      </c>
      <c r="IZ395">
        <v>-0.01839738240005131</v>
      </c>
      <c r="JA395">
        <v>0.0009886339832832726</v>
      </c>
      <c r="JB395">
        <v>-4.895939666473346E-06</v>
      </c>
      <c r="JC395">
        <v>3</v>
      </c>
      <c r="JD395">
        <v>2018</v>
      </c>
      <c r="JE395">
        <v>1</v>
      </c>
      <c r="JF395">
        <v>26</v>
      </c>
      <c r="JG395">
        <v>15847.3</v>
      </c>
      <c r="JH395">
        <v>15847</v>
      </c>
      <c r="JI395">
        <v>3.09204</v>
      </c>
      <c r="JJ395">
        <v>2.65869</v>
      </c>
      <c r="JK395">
        <v>1.49658</v>
      </c>
      <c r="JL395">
        <v>2.38281</v>
      </c>
      <c r="JM395">
        <v>1.54785</v>
      </c>
      <c r="JN395">
        <v>2.37427</v>
      </c>
      <c r="JO395">
        <v>45.6045</v>
      </c>
      <c r="JP395">
        <v>15.2966</v>
      </c>
      <c r="JQ395">
        <v>18</v>
      </c>
      <c r="JR395">
        <v>498.715</v>
      </c>
      <c r="JS395">
        <v>439.535</v>
      </c>
      <c r="JT395">
        <v>25.8009</v>
      </c>
      <c r="JU395">
        <v>31.7156</v>
      </c>
      <c r="JV395">
        <v>30</v>
      </c>
      <c r="JW395">
        <v>31.7421</v>
      </c>
      <c r="JX395">
        <v>31.6932</v>
      </c>
      <c r="JY395">
        <v>62.0892</v>
      </c>
      <c r="JZ395">
        <v>58.5977</v>
      </c>
      <c r="KA395">
        <v>0</v>
      </c>
      <c r="KB395">
        <v>25.7921</v>
      </c>
      <c r="KC395">
        <v>1456.86</v>
      </c>
      <c r="KD395">
        <v>9.87129</v>
      </c>
      <c r="KE395">
        <v>100.151</v>
      </c>
      <c r="KF395">
        <v>99.93429999999999</v>
      </c>
    </row>
    <row r="396" spans="1:292">
      <c r="A396">
        <v>376</v>
      </c>
      <c r="B396">
        <v>1686158894</v>
      </c>
      <c r="C396">
        <v>9643</v>
      </c>
      <c r="D396" t="s">
        <v>1190</v>
      </c>
      <c r="E396" t="s">
        <v>1191</v>
      </c>
      <c r="F396">
        <v>5</v>
      </c>
      <c r="G396" t="s">
        <v>1017</v>
      </c>
      <c r="H396">
        <v>1686158886.214286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1456.946537707897</v>
      </c>
      <c r="AJ396">
        <v>1366.458545454545</v>
      </c>
      <c r="AK396">
        <v>3.400405533756162</v>
      </c>
      <c r="AL396">
        <v>66.85819087253802</v>
      </c>
      <c r="AM396">
        <f>(AO396 - AN396 + DX396*1E3/(8.314*(DZ396+273.15)) * AQ396/DW396 * AP396) * DW396/(100*DK396) * 1000/(1000 - AO396)</f>
        <v>0</v>
      </c>
      <c r="AN396">
        <v>9.734211727115687</v>
      </c>
      <c r="AO396">
        <v>21.72756848484848</v>
      </c>
      <c r="AP396">
        <v>-0.006421409221854597</v>
      </c>
      <c r="AQ396">
        <v>99.88025367778685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6</v>
      </c>
      <c r="DL396">
        <v>0.5</v>
      </c>
      <c r="DM396" t="s">
        <v>430</v>
      </c>
      <c r="DN396">
        <v>2</v>
      </c>
      <c r="DO396" t="b">
        <v>1</v>
      </c>
      <c r="DP396">
        <v>1686158886.214286</v>
      </c>
      <c r="DQ396">
        <v>1312.48</v>
      </c>
      <c r="DR396">
        <v>1426.535357142857</v>
      </c>
      <c r="DS396">
        <v>21.77933214285714</v>
      </c>
      <c r="DT396">
        <v>9.678717857142857</v>
      </c>
      <c r="DU396">
        <v>1314.138214285714</v>
      </c>
      <c r="DV396">
        <v>22.02505</v>
      </c>
      <c r="DW396">
        <v>500.0201071428573</v>
      </c>
      <c r="DX396">
        <v>90.65720714285715</v>
      </c>
      <c r="DY396">
        <v>0.09994662142857143</v>
      </c>
      <c r="DZ396">
        <v>28.82810357142857</v>
      </c>
      <c r="EA396">
        <v>28.01883214285715</v>
      </c>
      <c r="EB396">
        <v>999.9000000000002</v>
      </c>
      <c r="EC396">
        <v>0</v>
      </c>
      <c r="ED396">
        <v>0</v>
      </c>
      <c r="EE396">
        <v>10001.67678571428</v>
      </c>
      <c r="EF396">
        <v>0</v>
      </c>
      <c r="EG396">
        <v>1439.531428571428</v>
      </c>
      <c r="EH396">
        <v>-114.0548928571429</v>
      </c>
      <c r="EI396">
        <v>1341.700714285714</v>
      </c>
      <c r="EJ396">
        <v>1440.4775</v>
      </c>
      <c r="EK396">
        <v>12.10061785714285</v>
      </c>
      <c r="EL396">
        <v>1426.535357142857</v>
      </c>
      <c r="EM396">
        <v>9.678717857142857</v>
      </c>
      <c r="EN396">
        <v>1.974453571428571</v>
      </c>
      <c r="EO396">
        <v>0.8774455000000001</v>
      </c>
      <c r="EP396">
        <v>17.240925</v>
      </c>
      <c r="EQ396">
        <v>5.025873214285714</v>
      </c>
      <c r="ER396">
        <v>2000.028928571428</v>
      </c>
      <c r="ES396">
        <v>0.9799950357142857</v>
      </c>
      <c r="ET396">
        <v>0.02000496071428572</v>
      </c>
      <c r="EU396">
        <v>0</v>
      </c>
      <c r="EV396">
        <v>950.8191071428571</v>
      </c>
      <c r="EW396">
        <v>5.00078</v>
      </c>
      <c r="EX396">
        <v>24556.97857142857</v>
      </c>
      <c r="EY396">
        <v>16379.83928571429</v>
      </c>
      <c r="EZ396">
        <v>42.07782142857142</v>
      </c>
      <c r="FA396">
        <v>43.97292857142856</v>
      </c>
      <c r="FB396">
        <v>42.55335714285714</v>
      </c>
      <c r="FC396">
        <v>43.0600357142857</v>
      </c>
      <c r="FD396">
        <v>43.28317857142856</v>
      </c>
      <c r="FE396">
        <v>1955.118928571428</v>
      </c>
      <c r="FF396">
        <v>39.91</v>
      </c>
      <c r="FG396">
        <v>0</v>
      </c>
      <c r="FH396">
        <v>1686158887.3</v>
      </c>
      <c r="FI396">
        <v>0</v>
      </c>
      <c r="FJ396">
        <v>950.780923076923</v>
      </c>
      <c r="FK396">
        <v>-13.02119658863442</v>
      </c>
      <c r="FL396">
        <v>-305.0188048258389</v>
      </c>
      <c r="FM396">
        <v>24557.43846153846</v>
      </c>
      <c r="FN396">
        <v>15</v>
      </c>
      <c r="FO396">
        <v>0</v>
      </c>
      <c r="FP396" t="s">
        <v>431</v>
      </c>
      <c r="FQ396">
        <v>1685208052.5</v>
      </c>
      <c r="FR396">
        <v>1685208070</v>
      </c>
      <c r="FS396">
        <v>0</v>
      </c>
      <c r="FT396">
        <v>0.013</v>
      </c>
      <c r="FU396">
        <v>-0.005</v>
      </c>
      <c r="FV396">
        <v>-0.464</v>
      </c>
      <c r="FW396">
        <v>-0.401</v>
      </c>
      <c r="FX396">
        <v>420</v>
      </c>
      <c r="FY396">
        <v>0</v>
      </c>
      <c r="FZ396">
        <v>0.03</v>
      </c>
      <c r="GA396">
        <v>0.02</v>
      </c>
      <c r="GB396">
        <v>-114.0413902439024</v>
      </c>
      <c r="GC396">
        <v>-0.2219372822301298</v>
      </c>
      <c r="GD396">
        <v>0.1253790113622862</v>
      </c>
      <c r="GE396">
        <v>0</v>
      </c>
      <c r="GF396">
        <v>12.14923414634146</v>
      </c>
      <c r="GG396">
        <v>-0.7679540069686166</v>
      </c>
      <c r="GH396">
        <v>0.07863377791476964</v>
      </c>
      <c r="GI396">
        <v>0</v>
      </c>
      <c r="GJ396">
        <v>0</v>
      </c>
      <c r="GK396">
        <v>2</v>
      </c>
      <c r="GL396" t="s">
        <v>486</v>
      </c>
      <c r="GM396">
        <v>3.09975</v>
      </c>
      <c r="GN396">
        <v>2.75801</v>
      </c>
      <c r="GO396">
        <v>0.192089</v>
      </c>
      <c r="GP396">
        <v>0.201371</v>
      </c>
      <c r="GQ396">
        <v>0.10181</v>
      </c>
      <c r="GR396">
        <v>0.0564636</v>
      </c>
      <c r="GS396">
        <v>20727.5</v>
      </c>
      <c r="GT396">
        <v>20166.3</v>
      </c>
      <c r="GU396">
        <v>26211.6</v>
      </c>
      <c r="GV396">
        <v>25603</v>
      </c>
      <c r="GW396">
        <v>37785.2</v>
      </c>
      <c r="GX396">
        <v>36662.4</v>
      </c>
      <c r="GY396">
        <v>45825.9</v>
      </c>
      <c r="GZ396">
        <v>42027.7</v>
      </c>
      <c r="HA396">
        <v>1.86355</v>
      </c>
      <c r="HB396">
        <v>1.7483</v>
      </c>
      <c r="HC396">
        <v>-0.0237934</v>
      </c>
      <c r="HD396">
        <v>0</v>
      </c>
      <c r="HE396">
        <v>28.403</v>
      </c>
      <c r="HF396">
        <v>999.9</v>
      </c>
      <c r="HG396">
        <v>30.3</v>
      </c>
      <c r="HH396">
        <v>44</v>
      </c>
      <c r="HI396">
        <v>30.5903</v>
      </c>
      <c r="HJ396">
        <v>61.5447</v>
      </c>
      <c r="HK396">
        <v>28.3774</v>
      </c>
      <c r="HL396">
        <v>1</v>
      </c>
      <c r="HM396">
        <v>0.35861</v>
      </c>
      <c r="HN396">
        <v>2.38449</v>
      </c>
      <c r="HO396">
        <v>20.2884</v>
      </c>
      <c r="HP396">
        <v>5.21175</v>
      </c>
      <c r="HQ396">
        <v>11.98</v>
      </c>
      <c r="HR396">
        <v>4.96325</v>
      </c>
      <c r="HS396">
        <v>3.27423</v>
      </c>
      <c r="HT396">
        <v>9999</v>
      </c>
      <c r="HU396">
        <v>9999</v>
      </c>
      <c r="HV396">
        <v>9999</v>
      </c>
      <c r="HW396">
        <v>59.5</v>
      </c>
      <c r="HX396">
        <v>1.86401</v>
      </c>
      <c r="HY396">
        <v>1.86021</v>
      </c>
      <c r="HZ396">
        <v>1.85856</v>
      </c>
      <c r="IA396">
        <v>1.85989</v>
      </c>
      <c r="IB396">
        <v>1.85989</v>
      </c>
      <c r="IC396">
        <v>1.85852</v>
      </c>
      <c r="ID396">
        <v>1.8576</v>
      </c>
      <c r="IE396">
        <v>1.85242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-1.68</v>
      </c>
      <c r="IT396">
        <v>-0.2467</v>
      </c>
      <c r="IU396">
        <v>-0.7885906718864093</v>
      </c>
      <c r="IV396">
        <v>-0.0007240741224296705</v>
      </c>
      <c r="IW396">
        <v>1.394155135453638E-07</v>
      </c>
      <c r="IX396">
        <v>-7.009397865246837E-11</v>
      </c>
      <c r="IY396">
        <v>-0.2677907096197649</v>
      </c>
      <c r="IZ396">
        <v>-0.01839738240005131</v>
      </c>
      <c r="JA396">
        <v>0.0009886339832832726</v>
      </c>
      <c r="JB396">
        <v>-4.895939666473346E-06</v>
      </c>
      <c r="JC396">
        <v>3</v>
      </c>
      <c r="JD396">
        <v>2018</v>
      </c>
      <c r="JE396">
        <v>1</v>
      </c>
      <c r="JF396">
        <v>26</v>
      </c>
      <c r="JG396">
        <v>15847.4</v>
      </c>
      <c r="JH396">
        <v>15847.1</v>
      </c>
      <c r="JI396">
        <v>3.12012</v>
      </c>
      <c r="JJ396">
        <v>2.65503</v>
      </c>
      <c r="JK396">
        <v>1.49658</v>
      </c>
      <c r="JL396">
        <v>2.38281</v>
      </c>
      <c r="JM396">
        <v>1.54785</v>
      </c>
      <c r="JN396">
        <v>2.46704</v>
      </c>
      <c r="JO396">
        <v>45.6331</v>
      </c>
      <c r="JP396">
        <v>15.3053</v>
      </c>
      <c r="JQ396">
        <v>18</v>
      </c>
      <c r="JR396">
        <v>498.639</v>
      </c>
      <c r="JS396">
        <v>439.796</v>
      </c>
      <c r="JT396">
        <v>25.7825</v>
      </c>
      <c r="JU396">
        <v>31.7156</v>
      </c>
      <c r="JV396">
        <v>30.0001</v>
      </c>
      <c r="JW396">
        <v>31.7421</v>
      </c>
      <c r="JX396">
        <v>31.6932</v>
      </c>
      <c r="JY396">
        <v>62.6247</v>
      </c>
      <c r="JZ396">
        <v>58.3211</v>
      </c>
      <c r="KA396">
        <v>0</v>
      </c>
      <c r="KB396">
        <v>25.7782</v>
      </c>
      <c r="KC396">
        <v>1470.22</v>
      </c>
      <c r="KD396">
        <v>9.95289</v>
      </c>
      <c r="KE396">
        <v>100.151</v>
      </c>
      <c r="KF396">
        <v>99.9345</v>
      </c>
    </row>
    <row r="397" spans="1:292">
      <c r="A397">
        <v>377</v>
      </c>
      <c r="B397">
        <v>1686158899</v>
      </c>
      <c r="C397">
        <v>9648</v>
      </c>
      <c r="D397" t="s">
        <v>1192</v>
      </c>
      <c r="E397" t="s">
        <v>1193</v>
      </c>
      <c r="F397">
        <v>5</v>
      </c>
      <c r="G397" t="s">
        <v>1017</v>
      </c>
      <c r="H397">
        <v>1686158891.5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1474.113691794359</v>
      </c>
      <c r="AJ397">
        <v>1383.594424242424</v>
      </c>
      <c r="AK397">
        <v>3.442428516752955</v>
      </c>
      <c r="AL397">
        <v>66.85819087253802</v>
      </c>
      <c r="AM397">
        <f>(AO397 - AN397 + DX397*1E3/(8.314*(DZ397+273.15)) * AQ397/DW397 * AP397) * DW397/(100*DK397) * 1000/(1000 - AO397)</f>
        <v>0</v>
      </c>
      <c r="AN397">
        <v>9.842933307532467</v>
      </c>
      <c r="AO397">
        <v>21.72648787878788</v>
      </c>
      <c r="AP397">
        <v>0.0003439333180946538</v>
      </c>
      <c r="AQ397">
        <v>99.88025367778685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6</v>
      </c>
      <c r="DL397">
        <v>0.5</v>
      </c>
      <c r="DM397" t="s">
        <v>430</v>
      </c>
      <c r="DN397">
        <v>2</v>
      </c>
      <c r="DO397" t="b">
        <v>1</v>
      </c>
      <c r="DP397">
        <v>1686158891.5</v>
      </c>
      <c r="DQ397">
        <v>1330.114444444444</v>
      </c>
      <c r="DR397">
        <v>1444.224814814815</v>
      </c>
      <c r="DS397">
        <v>21.74695185185185</v>
      </c>
      <c r="DT397">
        <v>9.749248148148149</v>
      </c>
      <c r="DU397">
        <v>1331.785185185185</v>
      </c>
      <c r="DV397">
        <v>21.99324814814815</v>
      </c>
      <c r="DW397">
        <v>500.0136666666666</v>
      </c>
      <c r="DX397">
        <v>90.65644074074073</v>
      </c>
      <c r="DY397">
        <v>0.09997566666666666</v>
      </c>
      <c r="DZ397">
        <v>28.81427777777778</v>
      </c>
      <c r="EA397">
        <v>28.01161111111112</v>
      </c>
      <c r="EB397">
        <v>999.9000000000001</v>
      </c>
      <c r="EC397">
        <v>0</v>
      </c>
      <c r="ED397">
        <v>0</v>
      </c>
      <c r="EE397">
        <v>9994.997777777779</v>
      </c>
      <c r="EF397">
        <v>0</v>
      </c>
      <c r="EG397">
        <v>1451.96037037037</v>
      </c>
      <c r="EH397">
        <v>-114.1099259259259</v>
      </c>
      <c r="EI397">
        <v>1359.682962962963</v>
      </c>
      <c r="EJ397">
        <v>1458.444074074074</v>
      </c>
      <c r="EK397">
        <v>11.99771111111111</v>
      </c>
      <c r="EL397">
        <v>1444.224814814815</v>
      </c>
      <c r="EM397">
        <v>9.749248148148149</v>
      </c>
      <c r="EN397">
        <v>1.971502222222223</v>
      </c>
      <c r="EO397">
        <v>0.8838320370370369</v>
      </c>
      <c r="EP397">
        <v>17.21728888888888</v>
      </c>
      <c r="EQ397">
        <v>5.129701111111111</v>
      </c>
      <c r="ER397">
        <v>2000.06</v>
      </c>
      <c r="ES397">
        <v>0.9799951111111112</v>
      </c>
      <c r="ET397">
        <v>0.02000488518518519</v>
      </c>
      <c r="EU397">
        <v>0</v>
      </c>
      <c r="EV397">
        <v>949.6233703703703</v>
      </c>
      <c r="EW397">
        <v>5.00078</v>
      </c>
      <c r="EX397">
        <v>24602.37777777778</v>
      </c>
      <c r="EY397">
        <v>16380.0962962963</v>
      </c>
      <c r="EZ397">
        <v>42.06914814814814</v>
      </c>
      <c r="FA397">
        <v>43.97425925925926</v>
      </c>
      <c r="FB397">
        <v>42.54374074074073</v>
      </c>
      <c r="FC397">
        <v>43.05759259259258</v>
      </c>
      <c r="FD397">
        <v>43.28218518518519</v>
      </c>
      <c r="FE397">
        <v>1955.15</v>
      </c>
      <c r="FF397">
        <v>39.91</v>
      </c>
      <c r="FG397">
        <v>0</v>
      </c>
      <c r="FH397">
        <v>1686158892.1</v>
      </c>
      <c r="FI397">
        <v>0</v>
      </c>
      <c r="FJ397">
        <v>949.7239615384617</v>
      </c>
      <c r="FK397">
        <v>-13.57452990778396</v>
      </c>
      <c r="FL397">
        <v>1894.611963663531</v>
      </c>
      <c r="FM397">
        <v>24602.06923076923</v>
      </c>
      <c r="FN397">
        <v>15</v>
      </c>
      <c r="FO397">
        <v>0</v>
      </c>
      <c r="FP397" t="s">
        <v>431</v>
      </c>
      <c r="FQ397">
        <v>1685208052.5</v>
      </c>
      <c r="FR397">
        <v>1685208070</v>
      </c>
      <c r="FS397">
        <v>0</v>
      </c>
      <c r="FT397">
        <v>0.013</v>
      </c>
      <c r="FU397">
        <v>-0.005</v>
      </c>
      <c r="FV397">
        <v>-0.464</v>
      </c>
      <c r="FW397">
        <v>-0.401</v>
      </c>
      <c r="FX397">
        <v>420</v>
      </c>
      <c r="FY397">
        <v>0</v>
      </c>
      <c r="FZ397">
        <v>0.03</v>
      </c>
      <c r="GA397">
        <v>0.02</v>
      </c>
      <c r="GB397">
        <v>-114.082075</v>
      </c>
      <c r="GC397">
        <v>-0.6804540337710761</v>
      </c>
      <c r="GD397">
        <v>0.1385572783183902</v>
      </c>
      <c r="GE397">
        <v>0</v>
      </c>
      <c r="GF397">
        <v>12.0554925</v>
      </c>
      <c r="GG397">
        <v>-1.176676547842425</v>
      </c>
      <c r="GH397">
        <v>0.1154538639186667</v>
      </c>
      <c r="GI397">
        <v>0</v>
      </c>
      <c r="GJ397">
        <v>0</v>
      </c>
      <c r="GK397">
        <v>2</v>
      </c>
      <c r="GL397" t="s">
        <v>486</v>
      </c>
      <c r="GM397">
        <v>3.09974</v>
      </c>
      <c r="GN397">
        <v>2.75799</v>
      </c>
      <c r="GO397">
        <v>0.193542</v>
      </c>
      <c r="GP397">
        <v>0.202758</v>
      </c>
      <c r="GQ397">
        <v>0.101806</v>
      </c>
      <c r="GR397">
        <v>0.056774</v>
      </c>
      <c r="GS397">
        <v>20690.2</v>
      </c>
      <c r="GT397">
        <v>20131.1</v>
      </c>
      <c r="GU397">
        <v>26211.5</v>
      </c>
      <c r="GV397">
        <v>25602.8</v>
      </c>
      <c r="GW397">
        <v>37785.6</v>
      </c>
      <c r="GX397">
        <v>36650.4</v>
      </c>
      <c r="GY397">
        <v>45826</v>
      </c>
      <c r="GZ397">
        <v>42027.7</v>
      </c>
      <c r="HA397">
        <v>1.86322</v>
      </c>
      <c r="HB397">
        <v>1.74802</v>
      </c>
      <c r="HC397">
        <v>-0.0244826</v>
      </c>
      <c r="HD397">
        <v>0</v>
      </c>
      <c r="HE397">
        <v>28.3997</v>
      </c>
      <c r="HF397">
        <v>999.9</v>
      </c>
      <c r="HG397">
        <v>30.3</v>
      </c>
      <c r="HH397">
        <v>44</v>
      </c>
      <c r="HI397">
        <v>30.5911</v>
      </c>
      <c r="HJ397">
        <v>61.2547</v>
      </c>
      <c r="HK397">
        <v>28.4655</v>
      </c>
      <c r="HL397">
        <v>1</v>
      </c>
      <c r="HM397">
        <v>0.358072</v>
      </c>
      <c r="HN397">
        <v>2.35846</v>
      </c>
      <c r="HO397">
        <v>20.2889</v>
      </c>
      <c r="HP397">
        <v>5.2113</v>
      </c>
      <c r="HQ397">
        <v>11.98</v>
      </c>
      <c r="HR397">
        <v>4.9632</v>
      </c>
      <c r="HS397">
        <v>3.27403</v>
      </c>
      <c r="HT397">
        <v>9999</v>
      </c>
      <c r="HU397">
        <v>9999</v>
      </c>
      <c r="HV397">
        <v>9999</v>
      </c>
      <c r="HW397">
        <v>59.5</v>
      </c>
      <c r="HX397">
        <v>1.86401</v>
      </c>
      <c r="HY397">
        <v>1.86022</v>
      </c>
      <c r="HZ397">
        <v>1.85855</v>
      </c>
      <c r="IA397">
        <v>1.8599</v>
      </c>
      <c r="IB397">
        <v>1.85989</v>
      </c>
      <c r="IC397">
        <v>1.85852</v>
      </c>
      <c r="ID397">
        <v>1.8576</v>
      </c>
      <c r="IE397">
        <v>1.85242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-1.69</v>
      </c>
      <c r="IT397">
        <v>-0.2467</v>
      </c>
      <c r="IU397">
        <v>-0.7885906718864093</v>
      </c>
      <c r="IV397">
        <v>-0.0007240741224296705</v>
      </c>
      <c r="IW397">
        <v>1.394155135453638E-07</v>
      </c>
      <c r="IX397">
        <v>-7.009397865246837E-11</v>
      </c>
      <c r="IY397">
        <v>-0.2677907096197649</v>
      </c>
      <c r="IZ397">
        <v>-0.01839738240005131</v>
      </c>
      <c r="JA397">
        <v>0.0009886339832832726</v>
      </c>
      <c r="JB397">
        <v>-4.895939666473346E-06</v>
      </c>
      <c r="JC397">
        <v>3</v>
      </c>
      <c r="JD397">
        <v>2018</v>
      </c>
      <c r="JE397">
        <v>1</v>
      </c>
      <c r="JF397">
        <v>26</v>
      </c>
      <c r="JG397">
        <v>15847.4</v>
      </c>
      <c r="JH397">
        <v>15847.1</v>
      </c>
      <c r="JI397">
        <v>3.14941</v>
      </c>
      <c r="JJ397">
        <v>2.65015</v>
      </c>
      <c r="JK397">
        <v>1.49658</v>
      </c>
      <c r="JL397">
        <v>2.38281</v>
      </c>
      <c r="JM397">
        <v>1.54907</v>
      </c>
      <c r="JN397">
        <v>2.43042</v>
      </c>
      <c r="JO397">
        <v>45.6331</v>
      </c>
      <c r="JP397">
        <v>15.2966</v>
      </c>
      <c r="JQ397">
        <v>18</v>
      </c>
      <c r="JR397">
        <v>498.442</v>
      </c>
      <c r="JS397">
        <v>439.613</v>
      </c>
      <c r="JT397">
        <v>25.7685</v>
      </c>
      <c r="JU397">
        <v>31.713</v>
      </c>
      <c r="JV397">
        <v>30</v>
      </c>
      <c r="JW397">
        <v>31.7421</v>
      </c>
      <c r="JX397">
        <v>31.6912</v>
      </c>
      <c r="JY397">
        <v>63.2327</v>
      </c>
      <c r="JZ397">
        <v>58.3211</v>
      </c>
      <c r="KA397">
        <v>0</v>
      </c>
      <c r="KB397">
        <v>25.7678</v>
      </c>
      <c r="KC397">
        <v>1490.26</v>
      </c>
      <c r="KD397">
        <v>10.0356</v>
      </c>
      <c r="KE397">
        <v>100.151</v>
      </c>
      <c r="KF397">
        <v>99.9342</v>
      </c>
    </row>
    <row r="398" spans="1:292">
      <c r="A398">
        <v>378</v>
      </c>
      <c r="B398">
        <v>1686158904</v>
      </c>
      <c r="C398">
        <v>9653</v>
      </c>
      <c r="D398" t="s">
        <v>1194</v>
      </c>
      <c r="E398" t="s">
        <v>1195</v>
      </c>
      <c r="F398">
        <v>5</v>
      </c>
      <c r="G398" t="s">
        <v>1017</v>
      </c>
      <c r="H398">
        <v>1686158896.214286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1491.137943914376</v>
      </c>
      <c r="AJ398">
        <v>1400.624181818181</v>
      </c>
      <c r="AK398">
        <v>3.418944279707305</v>
      </c>
      <c r="AL398">
        <v>66.85819087253802</v>
      </c>
      <c r="AM398">
        <f>(AO398 - AN398 + DX398*1E3/(8.314*(DZ398+273.15)) * AQ398/DW398 * AP398) * DW398/(100*DK398) * 1000/(1000 - AO398)</f>
        <v>0</v>
      </c>
      <c r="AN398">
        <v>9.911707688963871</v>
      </c>
      <c r="AO398">
        <v>21.71251515151515</v>
      </c>
      <c r="AP398">
        <v>-0.0005286413308887929</v>
      </c>
      <c r="AQ398">
        <v>99.88025367778685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6</v>
      </c>
      <c r="DL398">
        <v>0.5</v>
      </c>
      <c r="DM398" t="s">
        <v>430</v>
      </c>
      <c r="DN398">
        <v>2</v>
      </c>
      <c r="DO398" t="b">
        <v>1</v>
      </c>
      <c r="DP398">
        <v>1686158896.214286</v>
      </c>
      <c r="DQ398">
        <v>1345.839285714286</v>
      </c>
      <c r="DR398">
        <v>1460.006785714286</v>
      </c>
      <c r="DS398">
        <v>21.72958571428571</v>
      </c>
      <c r="DT398">
        <v>9.831352142857144</v>
      </c>
      <c r="DU398">
        <v>1347.521428571428</v>
      </c>
      <c r="DV398">
        <v>21.97618214285714</v>
      </c>
      <c r="DW398">
        <v>500.0255714285714</v>
      </c>
      <c r="DX398">
        <v>90.65608571428572</v>
      </c>
      <c r="DY398">
        <v>0.09998447499999999</v>
      </c>
      <c r="DZ398">
        <v>28.80094285714285</v>
      </c>
      <c r="EA398">
        <v>28.00681428571429</v>
      </c>
      <c r="EB398">
        <v>999.9000000000002</v>
      </c>
      <c r="EC398">
        <v>0</v>
      </c>
      <c r="ED398">
        <v>0</v>
      </c>
      <c r="EE398">
        <v>9993.300357142858</v>
      </c>
      <c r="EF398">
        <v>0</v>
      </c>
      <c r="EG398">
        <v>1481.994642857143</v>
      </c>
      <c r="EH398">
        <v>-114.1673214285714</v>
      </c>
      <c r="EI398">
        <v>1375.733214285714</v>
      </c>
      <c r="EJ398">
        <v>1474.504285714286</v>
      </c>
      <c r="EK398">
        <v>11.89823571428571</v>
      </c>
      <c r="EL398">
        <v>1460.006785714286</v>
      </c>
      <c r="EM398">
        <v>9.831352142857144</v>
      </c>
      <c r="EN398">
        <v>1.969919642857143</v>
      </c>
      <c r="EO398">
        <v>0.8912718928571428</v>
      </c>
      <c r="EP398">
        <v>17.20460714285715</v>
      </c>
      <c r="EQ398">
        <v>5.250148928571429</v>
      </c>
      <c r="ER398">
        <v>2000.042857142857</v>
      </c>
      <c r="ES398">
        <v>0.9799946071428572</v>
      </c>
      <c r="ET398">
        <v>0.02000538928571429</v>
      </c>
      <c r="EU398">
        <v>0</v>
      </c>
      <c r="EV398">
        <v>948.4882142857143</v>
      </c>
      <c r="EW398">
        <v>5.00078</v>
      </c>
      <c r="EX398">
        <v>24683.84285714286</v>
      </c>
      <c r="EY398">
        <v>16379.95</v>
      </c>
      <c r="EZ398">
        <v>42.05553571428571</v>
      </c>
      <c r="FA398">
        <v>43.97292857142856</v>
      </c>
      <c r="FB398">
        <v>42.54214285714284</v>
      </c>
      <c r="FC398">
        <v>43.03764285714284</v>
      </c>
      <c r="FD398">
        <v>43.24746428571427</v>
      </c>
      <c r="FE398">
        <v>1955.132857142857</v>
      </c>
      <c r="FF398">
        <v>39.91</v>
      </c>
      <c r="FG398">
        <v>0</v>
      </c>
      <c r="FH398">
        <v>1686158897.5</v>
      </c>
      <c r="FI398">
        <v>0</v>
      </c>
      <c r="FJ398">
        <v>948.34048</v>
      </c>
      <c r="FK398">
        <v>-14.46238459034619</v>
      </c>
      <c r="FL398">
        <v>430.0384600527584</v>
      </c>
      <c r="FM398">
        <v>24695.1</v>
      </c>
      <c r="FN398">
        <v>15</v>
      </c>
      <c r="FO398">
        <v>0</v>
      </c>
      <c r="FP398" t="s">
        <v>431</v>
      </c>
      <c r="FQ398">
        <v>1685208052.5</v>
      </c>
      <c r="FR398">
        <v>1685208070</v>
      </c>
      <c r="FS398">
        <v>0</v>
      </c>
      <c r="FT398">
        <v>0.013</v>
      </c>
      <c r="FU398">
        <v>-0.005</v>
      </c>
      <c r="FV398">
        <v>-0.464</v>
      </c>
      <c r="FW398">
        <v>-0.401</v>
      </c>
      <c r="FX398">
        <v>420</v>
      </c>
      <c r="FY398">
        <v>0</v>
      </c>
      <c r="FZ398">
        <v>0.03</v>
      </c>
      <c r="GA398">
        <v>0.02</v>
      </c>
      <c r="GB398">
        <v>-114.1413658536585</v>
      </c>
      <c r="GC398">
        <v>-0.5358815331012114</v>
      </c>
      <c r="GD398">
        <v>0.1131922078024722</v>
      </c>
      <c r="GE398">
        <v>0</v>
      </c>
      <c r="GF398">
        <v>11.95777317073171</v>
      </c>
      <c r="GG398">
        <v>-1.274404181184672</v>
      </c>
      <c r="GH398">
        <v>0.126603831915942</v>
      </c>
      <c r="GI398">
        <v>0</v>
      </c>
      <c r="GJ398">
        <v>0</v>
      </c>
      <c r="GK398">
        <v>2</v>
      </c>
      <c r="GL398" t="s">
        <v>486</v>
      </c>
      <c r="GM398">
        <v>3.0999</v>
      </c>
      <c r="GN398">
        <v>2.75806</v>
      </c>
      <c r="GO398">
        <v>0.194978</v>
      </c>
      <c r="GP398">
        <v>0.204138</v>
      </c>
      <c r="GQ398">
        <v>0.10176</v>
      </c>
      <c r="GR398">
        <v>0.0571736</v>
      </c>
      <c r="GS398">
        <v>20653.3</v>
      </c>
      <c r="GT398">
        <v>20096.4</v>
      </c>
      <c r="GU398">
        <v>26211.5</v>
      </c>
      <c r="GV398">
        <v>25603</v>
      </c>
      <c r="GW398">
        <v>37787.9</v>
      </c>
      <c r="GX398">
        <v>36635.1</v>
      </c>
      <c r="GY398">
        <v>45826.2</v>
      </c>
      <c r="GZ398">
        <v>42027.8</v>
      </c>
      <c r="HA398">
        <v>1.8633</v>
      </c>
      <c r="HB398">
        <v>1.74867</v>
      </c>
      <c r="HC398">
        <v>-0.0247136</v>
      </c>
      <c r="HD398">
        <v>0</v>
      </c>
      <c r="HE398">
        <v>28.3942</v>
      </c>
      <c r="HF398">
        <v>999.9</v>
      </c>
      <c r="HG398">
        <v>30.3</v>
      </c>
      <c r="HH398">
        <v>44</v>
      </c>
      <c r="HI398">
        <v>30.5869</v>
      </c>
      <c r="HJ398">
        <v>61.5347</v>
      </c>
      <c r="HK398">
        <v>28.2131</v>
      </c>
      <c r="HL398">
        <v>1</v>
      </c>
      <c r="HM398">
        <v>0.358049</v>
      </c>
      <c r="HN398">
        <v>2.31984</v>
      </c>
      <c r="HO398">
        <v>20.2893</v>
      </c>
      <c r="HP398">
        <v>5.211</v>
      </c>
      <c r="HQ398">
        <v>11.98</v>
      </c>
      <c r="HR398">
        <v>4.96315</v>
      </c>
      <c r="HS398">
        <v>3.27418</v>
      </c>
      <c r="HT398">
        <v>9999</v>
      </c>
      <c r="HU398">
        <v>9999</v>
      </c>
      <c r="HV398">
        <v>9999</v>
      </c>
      <c r="HW398">
        <v>59.5</v>
      </c>
      <c r="HX398">
        <v>1.86401</v>
      </c>
      <c r="HY398">
        <v>1.86021</v>
      </c>
      <c r="HZ398">
        <v>1.85855</v>
      </c>
      <c r="IA398">
        <v>1.85989</v>
      </c>
      <c r="IB398">
        <v>1.85989</v>
      </c>
      <c r="IC398">
        <v>1.85852</v>
      </c>
      <c r="ID398">
        <v>1.8576</v>
      </c>
      <c r="IE398">
        <v>1.85242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-1.7</v>
      </c>
      <c r="IT398">
        <v>-0.2469</v>
      </c>
      <c r="IU398">
        <v>-0.7885906718864093</v>
      </c>
      <c r="IV398">
        <v>-0.0007240741224296705</v>
      </c>
      <c r="IW398">
        <v>1.394155135453638E-07</v>
      </c>
      <c r="IX398">
        <v>-7.009397865246837E-11</v>
      </c>
      <c r="IY398">
        <v>-0.2677907096197649</v>
      </c>
      <c r="IZ398">
        <v>-0.01839738240005131</v>
      </c>
      <c r="JA398">
        <v>0.0009886339832832726</v>
      </c>
      <c r="JB398">
        <v>-4.895939666473346E-06</v>
      </c>
      <c r="JC398">
        <v>3</v>
      </c>
      <c r="JD398">
        <v>2018</v>
      </c>
      <c r="JE398">
        <v>1</v>
      </c>
      <c r="JF398">
        <v>26</v>
      </c>
      <c r="JG398">
        <v>15847.5</v>
      </c>
      <c r="JH398">
        <v>15847.2</v>
      </c>
      <c r="JI398">
        <v>3.17627</v>
      </c>
      <c r="JJ398">
        <v>2.66235</v>
      </c>
      <c r="JK398">
        <v>1.49658</v>
      </c>
      <c r="JL398">
        <v>2.38281</v>
      </c>
      <c r="JM398">
        <v>1.54907</v>
      </c>
      <c r="JN398">
        <v>2.38403</v>
      </c>
      <c r="JO398">
        <v>45.6331</v>
      </c>
      <c r="JP398">
        <v>15.2966</v>
      </c>
      <c r="JQ398">
        <v>18</v>
      </c>
      <c r="JR398">
        <v>498.487</v>
      </c>
      <c r="JS398">
        <v>440.012</v>
      </c>
      <c r="JT398">
        <v>25.7596</v>
      </c>
      <c r="JU398">
        <v>31.7128</v>
      </c>
      <c r="JV398">
        <v>30</v>
      </c>
      <c r="JW398">
        <v>31.7421</v>
      </c>
      <c r="JX398">
        <v>31.6912</v>
      </c>
      <c r="JY398">
        <v>63.757</v>
      </c>
      <c r="JZ398">
        <v>58.0346</v>
      </c>
      <c r="KA398">
        <v>0</v>
      </c>
      <c r="KB398">
        <v>25.7664</v>
      </c>
      <c r="KC398">
        <v>1503.62</v>
      </c>
      <c r="KD398">
        <v>10.1243</v>
      </c>
      <c r="KE398">
        <v>100.152</v>
      </c>
      <c r="KF398">
        <v>99.93470000000001</v>
      </c>
    </row>
    <row r="399" spans="1:292">
      <c r="A399">
        <v>379</v>
      </c>
      <c r="B399">
        <v>1686158909</v>
      </c>
      <c r="C399">
        <v>9658</v>
      </c>
      <c r="D399" t="s">
        <v>1196</v>
      </c>
      <c r="E399" t="s">
        <v>1197</v>
      </c>
      <c r="F399">
        <v>5</v>
      </c>
      <c r="G399" t="s">
        <v>1017</v>
      </c>
      <c r="H399">
        <v>1686158901.5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1508.155951773583</v>
      </c>
      <c r="AJ399">
        <v>1417.617575757575</v>
      </c>
      <c r="AK399">
        <v>3.404938382534707</v>
      </c>
      <c r="AL399">
        <v>66.85819087253802</v>
      </c>
      <c r="AM399">
        <f>(AO399 - AN399 + DX399*1E3/(8.314*(DZ399+273.15)) * AQ399/DW399 * AP399) * DW399/(100*DK399) * 1000/(1000 - AO399)</f>
        <v>0</v>
      </c>
      <c r="AN399">
        <v>10.0292583411013</v>
      </c>
      <c r="AO399">
        <v>21.71101878787878</v>
      </c>
      <c r="AP399">
        <v>7.267740538818742E-06</v>
      </c>
      <c r="AQ399">
        <v>99.88025367778685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6</v>
      </c>
      <c r="DL399">
        <v>0.5</v>
      </c>
      <c r="DM399" t="s">
        <v>430</v>
      </c>
      <c r="DN399">
        <v>2</v>
      </c>
      <c r="DO399" t="b">
        <v>1</v>
      </c>
      <c r="DP399">
        <v>1686158901.5</v>
      </c>
      <c r="DQ399">
        <v>1363.481111111111</v>
      </c>
      <c r="DR399">
        <v>1477.726296296296</v>
      </c>
      <c r="DS399">
        <v>21.71935555555555</v>
      </c>
      <c r="DT399">
        <v>9.931402222222221</v>
      </c>
      <c r="DU399">
        <v>1365.176296296296</v>
      </c>
      <c r="DV399">
        <v>21.96614074074074</v>
      </c>
      <c r="DW399">
        <v>500.0137777777778</v>
      </c>
      <c r="DX399">
        <v>90.65648148148148</v>
      </c>
      <c r="DY399">
        <v>0.09999041111111111</v>
      </c>
      <c r="DZ399">
        <v>28.78682592592592</v>
      </c>
      <c r="EA399">
        <v>27.99788888888889</v>
      </c>
      <c r="EB399">
        <v>999.9000000000001</v>
      </c>
      <c r="EC399">
        <v>0</v>
      </c>
      <c r="ED399">
        <v>0</v>
      </c>
      <c r="EE399">
        <v>9986.176666666668</v>
      </c>
      <c r="EF399">
        <v>0</v>
      </c>
      <c r="EG399">
        <v>1496.017777777778</v>
      </c>
      <c r="EH399">
        <v>-114.2458148148148</v>
      </c>
      <c r="EI399">
        <v>1393.752222222222</v>
      </c>
      <c r="EJ399">
        <v>1492.550740740741</v>
      </c>
      <c r="EK399">
        <v>11.78796666666667</v>
      </c>
      <c r="EL399">
        <v>1477.726296296296</v>
      </c>
      <c r="EM399">
        <v>9.931402222222221</v>
      </c>
      <c r="EN399">
        <v>1.969001481481482</v>
      </c>
      <c r="EO399">
        <v>0.9003458148148147</v>
      </c>
      <c r="EP399">
        <v>17.19724074074074</v>
      </c>
      <c r="EQ399">
        <v>5.39590074074074</v>
      </c>
      <c r="ER399">
        <v>2000.037037037037</v>
      </c>
      <c r="ES399">
        <v>0.9799944444444445</v>
      </c>
      <c r="ET399">
        <v>0.02000555555555556</v>
      </c>
      <c r="EU399">
        <v>0</v>
      </c>
      <c r="EV399">
        <v>947.2182222222223</v>
      </c>
      <c r="EW399">
        <v>5.00078</v>
      </c>
      <c r="EX399">
        <v>24634.98888888889</v>
      </c>
      <c r="EY399">
        <v>16379.89629629629</v>
      </c>
      <c r="EZ399">
        <v>42.03677777777776</v>
      </c>
      <c r="FA399">
        <v>43.96966666666667</v>
      </c>
      <c r="FB399">
        <v>42.52744444444443</v>
      </c>
      <c r="FC399">
        <v>43.02751851851852</v>
      </c>
      <c r="FD399">
        <v>43.19418518518518</v>
      </c>
      <c r="FE399">
        <v>1955.127037037037</v>
      </c>
      <c r="FF399">
        <v>39.91</v>
      </c>
      <c r="FG399">
        <v>0</v>
      </c>
      <c r="FH399">
        <v>1686158902.3</v>
      </c>
      <c r="FI399">
        <v>0</v>
      </c>
      <c r="FJ399">
        <v>947.17148</v>
      </c>
      <c r="FK399">
        <v>-15.06369232844592</v>
      </c>
      <c r="FL399">
        <v>-2393.315390007642</v>
      </c>
      <c r="FM399">
        <v>24627.132</v>
      </c>
      <c r="FN399">
        <v>15</v>
      </c>
      <c r="FO399">
        <v>0</v>
      </c>
      <c r="FP399" t="s">
        <v>431</v>
      </c>
      <c r="FQ399">
        <v>1685208052.5</v>
      </c>
      <c r="FR399">
        <v>1685208070</v>
      </c>
      <c r="FS399">
        <v>0</v>
      </c>
      <c r="FT399">
        <v>0.013</v>
      </c>
      <c r="FU399">
        <v>-0.005</v>
      </c>
      <c r="FV399">
        <v>-0.464</v>
      </c>
      <c r="FW399">
        <v>-0.401</v>
      </c>
      <c r="FX399">
        <v>420</v>
      </c>
      <c r="FY399">
        <v>0</v>
      </c>
      <c r="FZ399">
        <v>0.03</v>
      </c>
      <c r="GA399">
        <v>0.02</v>
      </c>
      <c r="GB399">
        <v>-114.1868292682927</v>
      </c>
      <c r="GC399">
        <v>-0.8964668989544462</v>
      </c>
      <c r="GD399">
        <v>0.1136541399756776</v>
      </c>
      <c r="GE399">
        <v>0</v>
      </c>
      <c r="GF399">
        <v>11.85033170731707</v>
      </c>
      <c r="GG399">
        <v>-1.228549128919869</v>
      </c>
      <c r="GH399">
        <v>0.1220049467989988</v>
      </c>
      <c r="GI399">
        <v>0</v>
      </c>
      <c r="GJ399">
        <v>0</v>
      </c>
      <c r="GK399">
        <v>2</v>
      </c>
      <c r="GL399" t="s">
        <v>486</v>
      </c>
      <c r="GM399">
        <v>3.09977</v>
      </c>
      <c r="GN399">
        <v>2.7577</v>
      </c>
      <c r="GO399">
        <v>0.196409</v>
      </c>
      <c r="GP399">
        <v>0.205505</v>
      </c>
      <c r="GQ399">
        <v>0.101756</v>
      </c>
      <c r="GR399">
        <v>0.0575322</v>
      </c>
      <c r="GS399">
        <v>20616.6</v>
      </c>
      <c r="GT399">
        <v>20061.9</v>
      </c>
      <c r="GU399">
        <v>26211.5</v>
      </c>
      <c r="GV399">
        <v>25603.1</v>
      </c>
      <c r="GW399">
        <v>37788.1</v>
      </c>
      <c r="GX399">
        <v>36621.2</v>
      </c>
      <c r="GY399">
        <v>45826.1</v>
      </c>
      <c r="GZ399">
        <v>42027.6</v>
      </c>
      <c r="HA399">
        <v>1.86345</v>
      </c>
      <c r="HB399">
        <v>1.74837</v>
      </c>
      <c r="HC399">
        <v>-0.024341</v>
      </c>
      <c r="HD399">
        <v>0</v>
      </c>
      <c r="HE399">
        <v>28.3875</v>
      </c>
      <c r="HF399">
        <v>999.9</v>
      </c>
      <c r="HG399">
        <v>30.3</v>
      </c>
      <c r="HH399">
        <v>44</v>
      </c>
      <c r="HI399">
        <v>30.5879</v>
      </c>
      <c r="HJ399">
        <v>61.8147</v>
      </c>
      <c r="HK399">
        <v>28.5096</v>
      </c>
      <c r="HL399">
        <v>1</v>
      </c>
      <c r="HM399">
        <v>0.357525</v>
      </c>
      <c r="HN399">
        <v>1.45122</v>
      </c>
      <c r="HO399">
        <v>20.2961</v>
      </c>
      <c r="HP399">
        <v>5.2098</v>
      </c>
      <c r="HQ399">
        <v>11.98</v>
      </c>
      <c r="HR399">
        <v>4.96315</v>
      </c>
      <c r="HS399">
        <v>3.27393</v>
      </c>
      <c r="HT399">
        <v>9999</v>
      </c>
      <c r="HU399">
        <v>9999</v>
      </c>
      <c r="HV399">
        <v>9999</v>
      </c>
      <c r="HW399">
        <v>59.5</v>
      </c>
      <c r="HX399">
        <v>1.86401</v>
      </c>
      <c r="HY399">
        <v>1.8602</v>
      </c>
      <c r="HZ399">
        <v>1.85855</v>
      </c>
      <c r="IA399">
        <v>1.85989</v>
      </c>
      <c r="IB399">
        <v>1.85989</v>
      </c>
      <c r="IC399">
        <v>1.85852</v>
      </c>
      <c r="ID399">
        <v>1.8576</v>
      </c>
      <c r="IE399">
        <v>1.85242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-1.72</v>
      </c>
      <c r="IT399">
        <v>-0.247</v>
      </c>
      <c r="IU399">
        <v>-0.7885906718864093</v>
      </c>
      <c r="IV399">
        <v>-0.0007240741224296705</v>
      </c>
      <c r="IW399">
        <v>1.394155135453638E-07</v>
      </c>
      <c r="IX399">
        <v>-7.009397865246837E-11</v>
      </c>
      <c r="IY399">
        <v>-0.2677907096197649</v>
      </c>
      <c r="IZ399">
        <v>-0.01839738240005131</v>
      </c>
      <c r="JA399">
        <v>0.0009886339832832726</v>
      </c>
      <c r="JB399">
        <v>-4.895939666473346E-06</v>
      </c>
      <c r="JC399">
        <v>3</v>
      </c>
      <c r="JD399">
        <v>2018</v>
      </c>
      <c r="JE399">
        <v>1</v>
      </c>
      <c r="JF399">
        <v>26</v>
      </c>
      <c r="JG399">
        <v>15847.6</v>
      </c>
      <c r="JH399">
        <v>15847.3</v>
      </c>
      <c r="JI399">
        <v>3.20557</v>
      </c>
      <c r="JJ399">
        <v>2.65259</v>
      </c>
      <c r="JK399">
        <v>1.49658</v>
      </c>
      <c r="JL399">
        <v>2.38281</v>
      </c>
      <c r="JM399">
        <v>1.54785</v>
      </c>
      <c r="JN399">
        <v>2.48169</v>
      </c>
      <c r="JO399">
        <v>45.6331</v>
      </c>
      <c r="JP399">
        <v>15.3141</v>
      </c>
      <c r="JQ399">
        <v>18</v>
      </c>
      <c r="JR399">
        <v>498.566</v>
      </c>
      <c r="JS399">
        <v>439.827</v>
      </c>
      <c r="JT399">
        <v>25.7877</v>
      </c>
      <c r="JU399">
        <v>31.7103</v>
      </c>
      <c r="JV399">
        <v>29.9996</v>
      </c>
      <c r="JW399">
        <v>31.7404</v>
      </c>
      <c r="JX399">
        <v>31.6912</v>
      </c>
      <c r="JY399">
        <v>64.3702</v>
      </c>
      <c r="JZ399">
        <v>57.7531</v>
      </c>
      <c r="KA399">
        <v>0</v>
      </c>
      <c r="KB399">
        <v>26.1195</v>
      </c>
      <c r="KC399">
        <v>1523.66</v>
      </c>
      <c r="KD399">
        <v>10.1052</v>
      </c>
      <c r="KE399">
        <v>100.151</v>
      </c>
      <c r="KF399">
        <v>99.9346</v>
      </c>
    </row>
    <row r="400" spans="1:292">
      <c r="A400">
        <v>380</v>
      </c>
      <c r="B400">
        <v>1686158914</v>
      </c>
      <c r="C400">
        <v>9663</v>
      </c>
      <c r="D400" t="s">
        <v>1198</v>
      </c>
      <c r="E400" t="s">
        <v>1199</v>
      </c>
      <c r="F400">
        <v>5</v>
      </c>
      <c r="G400" t="s">
        <v>1017</v>
      </c>
      <c r="H400">
        <v>1686158906.214286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1525.067843564898</v>
      </c>
      <c r="AJ400">
        <v>1434.611515151515</v>
      </c>
      <c r="AK400">
        <v>3.383730627024443</v>
      </c>
      <c r="AL400">
        <v>66.85819087253802</v>
      </c>
      <c r="AM400">
        <f>(AO400 - AN400 + DX400*1E3/(8.314*(DZ400+273.15)) * AQ400/DW400 * AP400) * DW400/(100*DK400) * 1000/(1000 - AO400)</f>
        <v>0</v>
      </c>
      <c r="AN400">
        <v>10.09391930728253</v>
      </c>
      <c r="AO400">
        <v>21.70556727272727</v>
      </c>
      <c r="AP400">
        <v>-0.0001286095139893787</v>
      </c>
      <c r="AQ400">
        <v>99.88025367778685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6</v>
      </c>
      <c r="DL400">
        <v>0.5</v>
      </c>
      <c r="DM400" t="s">
        <v>430</v>
      </c>
      <c r="DN400">
        <v>2</v>
      </c>
      <c r="DO400" t="b">
        <v>1</v>
      </c>
      <c r="DP400">
        <v>1686158906.214286</v>
      </c>
      <c r="DQ400">
        <v>1379.220357142857</v>
      </c>
      <c r="DR400">
        <v>1493.484642857143</v>
      </c>
      <c r="DS400">
        <v>21.71299642857142</v>
      </c>
      <c r="DT400">
        <v>10.00857035714286</v>
      </c>
      <c r="DU400">
        <v>1380.926785714286</v>
      </c>
      <c r="DV400">
        <v>21.95988928571429</v>
      </c>
      <c r="DW400">
        <v>499.9968928571428</v>
      </c>
      <c r="DX400">
        <v>90.65694642857143</v>
      </c>
      <c r="DY400">
        <v>0.09998971071428571</v>
      </c>
      <c r="DZ400">
        <v>28.77619285714286</v>
      </c>
      <c r="EA400">
        <v>27.99551785714286</v>
      </c>
      <c r="EB400">
        <v>999.9000000000002</v>
      </c>
      <c r="EC400">
        <v>0</v>
      </c>
      <c r="ED400">
        <v>0</v>
      </c>
      <c r="EE400">
        <v>9991.537857142857</v>
      </c>
      <c r="EF400">
        <v>0</v>
      </c>
      <c r="EG400">
        <v>1471.625714285714</v>
      </c>
      <c r="EH400">
        <v>-114.2652857142857</v>
      </c>
      <c r="EI400">
        <v>1409.831071428571</v>
      </c>
      <c r="EJ400">
        <v>1508.585357142857</v>
      </c>
      <c r="EK400">
        <v>11.70443928571429</v>
      </c>
      <c r="EL400">
        <v>1493.484642857143</v>
      </c>
      <c r="EM400">
        <v>10.00857035714286</v>
      </c>
      <c r="EN400">
        <v>1.968433571428571</v>
      </c>
      <c r="EO400">
        <v>0.9073461785714286</v>
      </c>
      <c r="EP400">
        <v>17.19269285714286</v>
      </c>
      <c r="EQ400">
        <v>5.507406785714287</v>
      </c>
      <c r="ER400">
        <v>2000.018571428571</v>
      </c>
      <c r="ES400">
        <v>0.9799942857142858</v>
      </c>
      <c r="ET400">
        <v>0.02000571071428572</v>
      </c>
      <c r="EU400">
        <v>0</v>
      </c>
      <c r="EV400">
        <v>945.9958214285715</v>
      </c>
      <c r="EW400">
        <v>5.00078</v>
      </c>
      <c r="EX400">
        <v>24518.87142857143</v>
      </c>
      <c r="EY400">
        <v>16379.74642857143</v>
      </c>
      <c r="EZ400">
        <v>42.03314285714284</v>
      </c>
      <c r="FA400">
        <v>43.9685</v>
      </c>
      <c r="FB400">
        <v>42.48853571428571</v>
      </c>
      <c r="FC400">
        <v>43.0065</v>
      </c>
      <c r="FD400">
        <v>43.1447857142857</v>
      </c>
      <c r="FE400">
        <v>1955.108571428571</v>
      </c>
      <c r="FF400">
        <v>39.91</v>
      </c>
      <c r="FG400">
        <v>0</v>
      </c>
      <c r="FH400">
        <v>1686158907.1</v>
      </c>
      <c r="FI400">
        <v>0</v>
      </c>
      <c r="FJ400">
        <v>945.92228</v>
      </c>
      <c r="FK400">
        <v>-14.92269233139492</v>
      </c>
      <c r="FL400">
        <v>-1734.430773611084</v>
      </c>
      <c r="FM400">
        <v>24502.68</v>
      </c>
      <c r="FN400">
        <v>15</v>
      </c>
      <c r="FO400">
        <v>0</v>
      </c>
      <c r="FP400" t="s">
        <v>431</v>
      </c>
      <c r="FQ400">
        <v>1685208052.5</v>
      </c>
      <c r="FR400">
        <v>1685208070</v>
      </c>
      <c r="FS400">
        <v>0</v>
      </c>
      <c r="FT400">
        <v>0.013</v>
      </c>
      <c r="FU400">
        <v>-0.005</v>
      </c>
      <c r="FV400">
        <v>-0.464</v>
      </c>
      <c r="FW400">
        <v>-0.401</v>
      </c>
      <c r="FX400">
        <v>420</v>
      </c>
      <c r="FY400">
        <v>0</v>
      </c>
      <c r="FZ400">
        <v>0.03</v>
      </c>
      <c r="GA400">
        <v>0.02</v>
      </c>
      <c r="GB400">
        <v>-114.2222682926829</v>
      </c>
      <c r="GC400">
        <v>-0.4662229965154097</v>
      </c>
      <c r="GD400">
        <v>0.09407107442474782</v>
      </c>
      <c r="GE400">
        <v>0</v>
      </c>
      <c r="GF400">
        <v>11.77060243902439</v>
      </c>
      <c r="GG400">
        <v>-1.100190940766545</v>
      </c>
      <c r="GH400">
        <v>0.1090144060469004</v>
      </c>
      <c r="GI400">
        <v>0</v>
      </c>
      <c r="GJ400">
        <v>0</v>
      </c>
      <c r="GK400">
        <v>2</v>
      </c>
      <c r="GL400" t="s">
        <v>486</v>
      </c>
      <c r="GM400">
        <v>3.09994</v>
      </c>
      <c r="GN400">
        <v>2.75818</v>
      </c>
      <c r="GO400">
        <v>0.197819</v>
      </c>
      <c r="GP400">
        <v>0.206865</v>
      </c>
      <c r="GQ400">
        <v>0.101744</v>
      </c>
      <c r="GR400">
        <v>0.057804</v>
      </c>
      <c r="GS400">
        <v>20580.6</v>
      </c>
      <c r="GT400">
        <v>20027.7</v>
      </c>
      <c r="GU400">
        <v>26211.8</v>
      </c>
      <c r="GV400">
        <v>25603.2</v>
      </c>
      <c r="GW400">
        <v>37789.2</v>
      </c>
      <c r="GX400">
        <v>36610.9</v>
      </c>
      <c r="GY400">
        <v>45826.6</v>
      </c>
      <c r="GZ400">
        <v>42027.8</v>
      </c>
      <c r="HA400">
        <v>1.86337</v>
      </c>
      <c r="HB400">
        <v>1.7488</v>
      </c>
      <c r="HC400">
        <v>-0.0230893</v>
      </c>
      <c r="HD400">
        <v>0</v>
      </c>
      <c r="HE400">
        <v>28.3793</v>
      </c>
      <c r="HF400">
        <v>999.9</v>
      </c>
      <c r="HG400">
        <v>30.3</v>
      </c>
      <c r="HH400">
        <v>44</v>
      </c>
      <c r="HI400">
        <v>30.5901</v>
      </c>
      <c r="HJ400">
        <v>61.5247</v>
      </c>
      <c r="HK400">
        <v>28.3013</v>
      </c>
      <c r="HL400">
        <v>1</v>
      </c>
      <c r="HM400">
        <v>0.354245</v>
      </c>
      <c r="HN400">
        <v>1.33904</v>
      </c>
      <c r="HO400">
        <v>20.3006</v>
      </c>
      <c r="HP400">
        <v>5.21085</v>
      </c>
      <c r="HQ400">
        <v>11.98</v>
      </c>
      <c r="HR400">
        <v>4.9633</v>
      </c>
      <c r="HS400">
        <v>3.27397</v>
      </c>
      <c r="HT400">
        <v>9999</v>
      </c>
      <c r="HU400">
        <v>9999</v>
      </c>
      <c r="HV400">
        <v>9999</v>
      </c>
      <c r="HW400">
        <v>59.5</v>
      </c>
      <c r="HX400">
        <v>1.86401</v>
      </c>
      <c r="HY400">
        <v>1.86021</v>
      </c>
      <c r="HZ400">
        <v>1.85853</v>
      </c>
      <c r="IA400">
        <v>1.85989</v>
      </c>
      <c r="IB400">
        <v>1.85989</v>
      </c>
      <c r="IC400">
        <v>1.85852</v>
      </c>
      <c r="ID400">
        <v>1.8576</v>
      </c>
      <c r="IE400">
        <v>1.85242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-1.73</v>
      </c>
      <c r="IT400">
        <v>-0.247</v>
      </c>
      <c r="IU400">
        <v>-0.7885906718864093</v>
      </c>
      <c r="IV400">
        <v>-0.0007240741224296705</v>
      </c>
      <c r="IW400">
        <v>1.394155135453638E-07</v>
      </c>
      <c r="IX400">
        <v>-7.009397865246837E-11</v>
      </c>
      <c r="IY400">
        <v>-0.2677907096197649</v>
      </c>
      <c r="IZ400">
        <v>-0.01839738240005131</v>
      </c>
      <c r="JA400">
        <v>0.0009886339832832726</v>
      </c>
      <c r="JB400">
        <v>-4.895939666473346E-06</v>
      </c>
      <c r="JC400">
        <v>3</v>
      </c>
      <c r="JD400">
        <v>2018</v>
      </c>
      <c r="JE400">
        <v>1</v>
      </c>
      <c r="JF400">
        <v>26</v>
      </c>
      <c r="JG400">
        <v>15847.7</v>
      </c>
      <c r="JH400">
        <v>15847.4</v>
      </c>
      <c r="JI400">
        <v>3.23242</v>
      </c>
      <c r="JJ400">
        <v>2.65869</v>
      </c>
      <c r="JK400">
        <v>1.49658</v>
      </c>
      <c r="JL400">
        <v>2.38281</v>
      </c>
      <c r="JM400">
        <v>1.54785</v>
      </c>
      <c r="JN400">
        <v>2.37671</v>
      </c>
      <c r="JO400">
        <v>45.6331</v>
      </c>
      <c r="JP400">
        <v>15.3053</v>
      </c>
      <c r="JQ400">
        <v>18</v>
      </c>
      <c r="JR400">
        <v>498.512</v>
      </c>
      <c r="JS400">
        <v>440.087</v>
      </c>
      <c r="JT400">
        <v>26.0842</v>
      </c>
      <c r="JU400">
        <v>31.7101</v>
      </c>
      <c r="JV400">
        <v>29.9981</v>
      </c>
      <c r="JW400">
        <v>31.7394</v>
      </c>
      <c r="JX400">
        <v>31.691</v>
      </c>
      <c r="JY400">
        <v>64.8891</v>
      </c>
      <c r="JZ400">
        <v>57.7531</v>
      </c>
      <c r="KA400">
        <v>0</v>
      </c>
      <c r="KB400">
        <v>26.1244</v>
      </c>
      <c r="KC400">
        <v>1537.01</v>
      </c>
      <c r="KD400">
        <v>10.1584</v>
      </c>
      <c r="KE400">
        <v>100.152</v>
      </c>
      <c r="KF400">
        <v>99.935</v>
      </c>
    </row>
    <row r="401" spans="1:292">
      <c r="A401">
        <v>381</v>
      </c>
      <c r="B401">
        <v>1686158919</v>
      </c>
      <c r="C401">
        <v>9668</v>
      </c>
      <c r="D401" t="s">
        <v>1200</v>
      </c>
      <c r="E401" t="s">
        <v>1201</v>
      </c>
      <c r="F401">
        <v>5</v>
      </c>
      <c r="G401" t="s">
        <v>1017</v>
      </c>
      <c r="H401">
        <v>1686158911.5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1542.225671089851</v>
      </c>
      <c r="AJ401">
        <v>1451.646484848485</v>
      </c>
      <c r="AK401">
        <v>3.396498677130213</v>
      </c>
      <c r="AL401">
        <v>66.85819087253802</v>
      </c>
      <c r="AM401">
        <f>(AO401 - AN401 + DX401*1E3/(8.314*(DZ401+273.15)) * AQ401/DW401 * AP401) * DW401/(100*DK401) * 1000/(1000 - AO401)</f>
        <v>0</v>
      </c>
      <c r="AN401">
        <v>10.12319447399049</v>
      </c>
      <c r="AO401">
        <v>21.68754363636364</v>
      </c>
      <c r="AP401">
        <v>-0.0002335839310273776</v>
      </c>
      <c r="AQ401">
        <v>99.88025367778685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6</v>
      </c>
      <c r="DL401">
        <v>0.5</v>
      </c>
      <c r="DM401" t="s">
        <v>430</v>
      </c>
      <c r="DN401">
        <v>2</v>
      </c>
      <c r="DO401" t="b">
        <v>1</v>
      </c>
      <c r="DP401">
        <v>1686158911.5</v>
      </c>
      <c r="DQ401">
        <v>1396.841111111111</v>
      </c>
      <c r="DR401">
        <v>1511.218148148148</v>
      </c>
      <c r="DS401">
        <v>21.70548888888889</v>
      </c>
      <c r="DT401">
        <v>10.08137703703704</v>
      </c>
      <c r="DU401">
        <v>1398.561481481481</v>
      </c>
      <c r="DV401">
        <v>21.95251851851852</v>
      </c>
      <c r="DW401">
        <v>499.997888888889</v>
      </c>
      <c r="DX401">
        <v>90.65725185185184</v>
      </c>
      <c r="DY401">
        <v>0.09995731111111111</v>
      </c>
      <c r="DZ401">
        <v>28.7701</v>
      </c>
      <c r="EA401">
        <v>27.99682592592593</v>
      </c>
      <c r="EB401">
        <v>999.9000000000001</v>
      </c>
      <c r="EC401">
        <v>0</v>
      </c>
      <c r="ED401">
        <v>0</v>
      </c>
      <c r="EE401">
        <v>9997.544814814815</v>
      </c>
      <c r="EF401">
        <v>0</v>
      </c>
      <c r="EG401">
        <v>1455.267037037037</v>
      </c>
      <c r="EH401">
        <v>-114.3776666666667</v>
      </c>
      <c r="EI401">
        <v>1427.831481481481</v>
      </c>
      <c r="EJ401">
        <v>1526.60962962963</v>
      </c>
      <c r="EK401">
        <v>11.62412592592593</v>
      </c>
      <c r="EL401">
        <v>1511.218148148148</v>
      </c>
      <c r="EM401">
        <v>10.08137703703704</v>
      </c>
      <c r="EN401">
        <v>1.967758518518518</v>
      </c>
      <c r="EO401">
        <v>0.9139492592592592</v>
      </c>
      <c r="EP401">
        <v>17.18727037037037</v>
      </c>
      <c r="EQ401">
        <v>5.612161851851853</v>
      </c>
      <c r="ER401">
        <v>2000.003333333333</v>
      </c>
      <c r="ES401">
        <v>0.9799943333333334</v>
      </c>
      <c r="ET401">
        <v>0.02000566296296296</v>
      </c>
      <c r="EU401">
        <v>0</v>
      </c>
      <c r="EV401">
        <v>944.6974814814815</v>
      </c>
      <c r="EW401">
        <v>5.00078</v>
      </c>
      <c r="EX401">
        <v>24494.47777777778</v>
      </c>
      <c r="EY401">
        <v>16379.62592592592</v>
      </c>
      <c r="EZ401">
        <v>42.04355555555554</v>
      </c>
      <c r="FA401">
        <v>43.96966666666667</v>
      </c>
      <c r="FB401">
        <v>42.44422222222222</v>
      </c>
      <c r="FC401">
        <v>43.01603703703704</v>
      </c>
      <c r="FD401">
        <v>43.1085925925926</v>
      </c>
      <c r="FE401">
        <v>1955.093333333333</v>
      </c>
      <c r="FF401">
        <v>39.91</v>
      </c>
      <c r="FG401">
        <v>0</v>
      </c>
      <c r="FH401">
        <v>1686158912.5</v>
      </c>
      <c r="FI401">
        <v>0</v>
      </c>
      <c r="FJ401">
        <v>944.6607692307692</v>
      </c>
      <c r="FK401">
        <v>-15.02413673250017</v>
      </c>
      <c r="FL401">
        <v>1312.926492253914</v>
      </c>
      <c r="FM401">
        <v>24492.75</v>
      </c>
      <c r="FN401">
        <v>15</v>
      </c>
      <c r="FO401">
        <v>0</v>
      </c>
      <c r="FP401" t="s">
        <v>431</v>
      </c>
      <c r="FQ401">
        <v>1685208052.5</v>
      </c>
      <c r="FR401">
        <v>1685208070</v>
      </c>
      <c r="FS401">
        <v>0</v>
      </c>
      <c r="FT401">
        <v>0.013</v>
      </c>
      <c r="FU401">
        <v>-0.005</v>
      </c>
      <c r="FV401">
        <v>-0.464</v>
      </c>
      <c r="FW401">
        <v>-0.401</v>
      </c>
      <c r="FX401">
        <v>420</v>
      </c>
      <c r="FY401">
        <v>0</v>
      </c>
      <c r="FZ401">
        <v>0.03</v>
      </c>
      <c r="GA401">
        <v>0.02</v>
      </c>
      <c r="GB401">
        <v>-114.31745</v>
      </c>
      <c r="GC401">
        <v>-1.172060037523046</v>
      </c>
      <c r="GD401">
        <v>0.1464598835859157</v>
      </c>
      <c r="GE401">
        <v>0</v>
      </c>
      <c r="GF401">
        <v>11.679085</v>
      </c>
      <c r="GG401">
        <v>-0.927523452157636</v>
      </c>
      <c r="GH401">
        <v>0.09135216896713526</v>
      </c>
      <c r="GI401">
        <v>0</v>
      </c>
      <c r="GJ401">
        <v>0</v>
      </c>
      <c r="GK401">
        <v>2</v>
      </c>
      <c r="GL401" t="s">
        <v>486</v>
      </c>
      <c r="GM401">
        <v>3.09994</v>
      </c>
      <c r="GN401">
        <v>2.75824</v>
      </c>
      <c r="GO401">
        <v>0.19922</v>
      </c>
      <c r="GP401">
        <v>0.208223</v>
      </c>
      <c r="GQ401">
        <v>0.101678</v>
      </c>
      <c r="GR401">
        <v>0.0578605</v>
      </c>
      <c r="GS401">
        <v>20544.6</v>
      </c>
      <c r="GT401">
        <v>19993.4</v>
      </c>
      <c r="GU401">
        <v>26211.7</v>
      </c>
      <c r="GV401">
        <v>25603.2</v>
      </c>
      <c r="GW401">
        <v>37792.5</v>
      </c>
      <c r="GX401">
        <v>36609</v>
      </c>
      <c r="GY401">
        <v>45826.9</v>
      </c>
      <c r="GZ401">
        <v>42027.9</v>
      </c>
      <c r="HA401">
        <v>1.86335</v>
      </c>
      <c r="HB401">
        <v>1.7486</v>
      </c>
      <c r="HC401">
        <v>-0.0226423</v>
      </c>
      <c r="HD401">
        <v>0</v>
      </c>
      <c r="HE401">
        <v>28.3715</v>
      </c>
      <c r="HF401">
        <v>999.9</v>
      </c>
      <c r="HG401">
        <v>30.3</v>
      </c>
      <c r="HH401">
        <v>44</v>
      </c>
      <c r="HI401">
        <v>30.5909</v>
      </c>
      <c r="HJ401">
        <v>61.3847</v>
      </c>
      <c r="HK401">
        <v>28.3654</v>
      </c>
      <c r="HL401">
        <v>1</v>
      </c>
      <c r="HM401">
        <v>0.354766</v>
      </c>
      <c r="HN401">
        <v>1.67857</v>
      </c>
      <c r="HO401">
        <v>20.2975</v>
      </c>
      <c r="HP401">
        <v>5.21055</v>
      </c>
      <c r="HQ401">
        <v>11.98</v>
      </c>
      <c r="HR401">
        <v>4.963</v>
      </c>
      <c r="HS401">
        <v>3.274</v>
      </c>
      <c r="HT401">
        <v>9999</v>
      </c>
      <c r="HU401">
        <v>9999</v>
      </c>
      <c r="HV401">
        <v>9999</v>
      </c>
      <c r="HW401">
        <v>59.5</v>
      </c>
      <c r="HX401">
        <v>1.86401</v>
      </c>
      <c r="HY401">
        <v>1.8602</v>
      </c>
      <c r="HZ401">
        <v>1.85855</v>
      </c>
      <c r="IA401">
        <v>1.85989</v>
      </c>
      <c r="IB401">
        <v>1.85989</v>
      </c>
      <c r="IC401">
        <v>1.85852</v>
      </c>
      <c r="ID401">
        <v>1.8576</v>
      </c>
      <c r="IE401">
        <v>1.85242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-1.74</v>
      </c>
      <c r="IT401">
        <v>-0.2473</v>
      </c>
      <c r="IU401">
        <v>-0.7885906718864093</v>
      </c>
      <c r="IV401">
        <v>-0.0007240741224296705</v>
      </c>
      <c r="IW401">
        <v>1.394155135453638E-07</v>
      </c>
      <c r="IX401">
        <v>-7.009397865246837E-11</v>
      </c>
      <c r="IY401">
        <v>-0.2677907096197649</v>
      </c>
      <c r="IZ401">
        <v>-0.01839738240005131</v>
      </c>
      <c r="JA401">
        <v>0.0009886339832832726</v>
      </c>
      <c r="JB401">
        <v>-4.895939666473346E-06</v>
      </c>
      <c r="JC401">
        <v>3</v>
      </c>
      <c r="JD401">
        <v>2018</v>
      </c>
      <c r="JE401">
        <v>1</v>
      </c>
      <c r="JF401">
        <v>26</v>
      </c>
      <c r="JG401">
        <v>15847.8</v>
      </c>
      <c r="JH401">
        <v>15847.5</v>
      </c>
      <c r="JI401">
        <v>3.26172</v>
      </c>
      <c r="JJ401">
        <v>2.65747</v>
      </c>
      <c r="JK401">
        <v>1.49658</v>
      </c>
      <c r="JL401">
        <v>2.38281</v>
      </c>
      <c r="JM401">
        <v>1.54907</v>
      </c>
      <c r="JN401">
        <v>2.46216</v>
      </c>
      <c r="JO401">
        <v>45.6618</v>
      </c>
      <c r="JP401">
        <v>15.2966</v>
      </c>
      <c r="JQ401">
        <v>18</v>
      </c>
      <c r="JR401">
        <v>498.497</v>
      </c>
      <c r="JS401">
        <v>439.946</v>
      </c>
      <c r="JT401">
        <v>26.1569</v>
      </c>
      <c r="JU401">
        <v>31.7082</v>
      </c>
      <c r="JV401">
        <v>29.9998</v>
      </c>
      <c r="JW401">
        <v>31.7394</v>
      </c>
      <c r="JX401">
        <v>31.6884</v>
      </c>
      <c r="JY401">
        <v>65.4842</v>
      </c>
      <c r="JZ401">
        <v>57.7531</v>
      </c>
      <c r="KA401">
        <v>0</v>
      </c>
      <c r="KB401">
        <v>26.1296</v>
      </c>
      <c r="KC401">
        <v>1557.05</v>
      </c>
      <c r="KD401">
        <v>10.226</v>
      </c>
      <c r="KE401">
        <v>100.153</v>
      </c>
      <c r="KF401">
        <v>99.93519999999999</v>
      </c>
    </row>
    <row r="402" spans="1:292">
      <c r="A402">
        <v>382</v>
      </c>
      <c r="B402">
        <v>1686158924</v>
      </c>
      <c r="C402">
        <v>9673</v>
      </c>
      <c r="D402" t="s">
        <v>1202</v>
      </c>
      <c r="E402" t="s">
        <v>1203</v>
      </c>
      <c r="F402">
        <v>5</v>
      </c>
      <c r="G402" t="s">
        <v>1017</v>
      </c>
      <c r="H402">
        <v>1686158916.214286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1559.212087283937</v>
      </c>
      <c r="AJ402">
        <v>1468.743151515151</v>
      </c>
      <c r="AK402">
        <v>3.401580329005675</v>
      </c>
      <c r="AL402">
        <v>66.85819087253802</v>
      </c>
      <c r="AM402">
        <f>(AO402 - AN402 + DX402*1E3/(8.314*(DZ402+273.15)) * AQ402/DW402 * AP402) * DW402/(100*DK402) * 1000/(1000 - AO402)</f>
        <v>0</v>
      </c>
      <c r="AN402">
        <v>10.13131599765492</v>
      </c>
      <c r="AO402">
        <v>21.65561272727273</v>
      </c>
      <c r="AP402">
        <v>-0.005465634516181846</v>
      </c>
      <c r="AQ402">
        <v>99.88025367778685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6</v>
      </c>
      <c r="DL402">
        <v>0.5</v>
      </c>
      <c r="DM402" t="s">
        <v>430</v>
      </c>
      <c r="DN402">
        <v>2</v>
      </c>
      <c r="DO402" t="b">
        <v>1</v>
      </c>
      <c r="DP402">
        <v>1686158916.214286</v>
      </c>
      <c r="DQ402">
        <v>1412.593928571429</v>
      </c>
      <c r="DR402">
        <v>1527.056428571429</v>
      </c>
      <c r="DS402">
        <v>21.69278928571429</v>
      </c>
      <c r="DT402">
        <v>10.11394285714286</v>
      </c>
      <c r="DU402">
        <v>1414.325714285714</v>
      </c>
      <c r="DV402">
        <v>21.94003214285715</v>
      </c>
      <c r="DW402">
        <v>500.0135714285714</v>
      </c>
      <c r="DX402">
        <v>90.65706071428569</v>
      </c>
      <c r="DY402">
        <v>0.09992608571428573</v>
      </c>
      <c r="DZ402">
        <v>28.77096785714286</v>
      </c>
      <c r="EA402">
        <v>28.00117142857143</v>
      </c>
      <c r="EB402">
        <v>999.9000000000002</v>
      </c>
      <c r="EC402">
        <v>0</v>
      </c>
      <c r="ED402">
        <v>0</v>
      </c>
      <c r="EE402">
        <v>10008.09607142857</v>
      </c>
      <c r="EF402">
        <v>0</v>
      </c>
      <c r="EG402">
        <v>1459.396785714286</v>
      </c>
      <c r="EH402">
        <v>-114.46275</v>
      </c>
      <c r="EI402">
        <v>1443.914285714286</v>
      </c>
      <c r="EJ402">
        <v>1542.659285714286</v>
      </c>
      <c r="EK402">
        <v>11.57885</v>
      </c>
      <c r="EL402">
        <v>1527.056428571429</v>
      </c>
      <c r="EM402">
        <v>10.11394285714286</v>
      </c>
      <c r="EN402">
        <v>1.966602857142858</v>
      </c>
      <c r="EO402">
        <v>0.9168997500000001</v>
      </c>
      <c r="EP402">
        <v>17.17797857142857</v>
      </c>
      <c r="EQ402">
        <v>5.658722500000001</v>
      </c>
      <c r="ER402">
        <v>1999.964285714286</v>
      </c>
      <c r="ES402">
        <v>0.9799941785714286</v>
      </c>
      <c r="ET402">
        <v>0.02000580714285715</v>
      </c>
      <c r="EU402">
        <v>0</v>
      </c>
      <c r="EV402">
        <v>943.5861428571427</v>
      </c>
      <c r="EW402">
        <v>5.00078</v>
      </c>
      <c r="EX402">
        <v>24504.58214285714</v>
      </c>
      <c r="EY402">
        <v>16379.30357142857</v>
      </c>
      <c r="EZ402">
        <v>42.05099999999999</v>
      </c>
      <c r="FA402">
        <v>43.9685</v>
      </c>
      <c r="FB402">
        <v>42.43957142857142</v>
      </c>
      <c r="FC402">
        <v>43.02439285714286</v>
      </c>
      <c r="FD402">
        <v>43.06007142857142</v>
      </c>
      <c r="FE402">
        <v>1955.054285714286</v>
      </c>
      <c r="FF402">
        <v>39.91</v>
      </c>
      <c r="FG402">
        <v>0</v>
      </c>
      <c r="FH402">
        <v>1686158917.3</v>
      </c>
      <c r="FI402">
        <v>0</v>
      </c>
      <c r="FJ402">
        <v>943.4992692307692</v>
      </c>
      <c r="FK402">
        <v>-13.71565814162931</v>
      </c>
      <c r="FL402">
        <v>483.2170946099641</v>
      </c>
      <c r="FM402">
        <v>24507.00384615385</v>
      </c>
      <c r="FN402">
        <v>15</v>
      </c>
      <c r="FO402">
        <v>0</v>
      </c>
      <c r="FP402" t="s">
        <v>431</v>
      </c>
      <c r="FQ402">
        <v>1685208052.5</v>
      </c>
      <c r="FR402">
        <v>1685208070</v>
      </c>
      <c r="FS402">
        <v>0</v>
      </c>
      <c r="FT402">
        <v>0.013</v>
      </c>
      <c r="FU402">
        <v>-0.005</v>
      </c>
      <c r="FV402">
        <v>-0.464</v>
      </c>
      <c r="FW402">
        <v>-0.401</v>
      </c>
      <c r="FX402">
        <v>420</v>
      </c>
      <c r="FY402">
        <v>0</v>
      </c>
      <c r="FZ402">
        <v>0.03</v>
      </c>
      <c r="GA402">
        <v>0.02</v>
      </c>
      <c r="GB402">
        <v>-114.4170243902439</v>
      </c>
      <c r="GC402">
        <v>-1.441965156794416</v>
      </c>
      <c r="GD402">
        <v>0.1721838903267166</v>
      </c>
      <c r="GE402">
        <v>0</v>
      </c>
      <c r="GF402">
        <v>11.60955121951219</v>
      </c>
      <c r="GG402">
        <v>-0.60961672473864</v>
      </c>
      <c r="GH402">
        <v>0.06167814224034404</v>
      </c>
      <c r="GI402">
        <v>0</v>
      </c>
      <c r="GJ402">
        <v>0</v>
      </c>
      <c r="GK402">
        <v>2</v>
      </c>
      <c r="GL402" t="s">
        <v>486</v>
      </c>
      <c r="GM402">
        <v>3.09989</v>
      </c>
      <c r="GN402">
        <v>2.7581</v>
      </c>
      <c r="GO402">
        <v>0.200621</v>
      </c>
      <c r="GP402">
        <v>0.209555</v>
      </c>
      <c r="GQ402">
        <v>0.10157</v>
      </c>
      <c r="GR402">
        <v>0.0578799</v>
      </c>
      <c r="GS402">
        <v>20508.9</v>
      </c>
      <c r="GT402">
        <v>19960</v>
      </c>
      <c r="GU402">
        <v>26212.1</v>
      </c>
      <c r="GV402">
        <v>25603.7</v>
      </c>
      <c r="GW402">
        <v>37797.4</v>
      </c>
      <c r="GX402">
        <v>36608.8</v>
      </c>
      <c r="GY402">
        <v>45827.1</v>
      </c>
      <c r="GZ402">
        <v>42028.4</v>
      </c>
      <c r="HA402">
        <v>1.8634</v>
      </c>
      <c r="HB402">
        <v>1.74898</v>
      </c>
      <c r="HC402">
        <v>-0.0215024</v>
      </c>
      <c r="HD402">
        <v>0</v>
      </c>
      <c r="HE402">
        <v>28.3651</v>
      </c>
      <c r="HF402">
        <v>999.9</v>
      </c>
      <c r="HG402">
        <v>30.3</v>
      </c>
      <c r="HH402">
        <v>44</v>
      </c>
      <c r="HI402">
        <v>30.5913</v>
      </c>
      <c r="HJ402">
        <v>61.4247</v>
      </c>
      <c r="HK402">
        <v>28.3814</v>
      </c>
      <c r="HL402">
        <v>1</v>
      </c>
      <c r="HM402">
        <v>0.355056</v>
      </c>
      <c r="HN402">
        <v>1.89057</v>
      </c>
      <c r="HO402">
        <v>20.295</v>
      </c>
      <c r="HP402">
        <v>5.21205</v>
      </c>
      <c r="HQ402">
        <v>11.98</v>
      </c>
      <c r="HR402">
        <v>4.9633</v>
      </c>
      <c r="HS402">
        <v>3.2741</v>
      </c>
      <c r="HT402">
        <v>9999</v>
      </c>
      <c r="HU402">
        <v>9999</v>
      </c>
      <c r="HV402">
        <v>9999</v>
      </c>
      <c r="HW402">
        <v>59.5</v>
      </c>
      <c r="HX402">
        <v>1.86401</v>
      </c>
      <c r="HY402">
        <v>1.8602</v>
      </c>
      <c r="HZ402">
        <v>1.85855</v>
      </c>
      <c r="IA402">
        <v>1.85989</v>
      </c>
      <c r="IB402">
        <v>1.85989</v>
      </c>
      <c r="IC402">
        <v>1.85852</v>
      </c>
      <c r="ID402">
        <v>1.8576</v>
      </c>
      <c r="IE402">
        <v>1.85242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-1.75</v>
      </c>
      <c r="IT402">
        <v>-0.2479</v>
      </c>
      <c r="IU402">
        <v>-0.7885906718864093</v>
      </c>
      <c r="IV402">
        <v>-0.0007240741224296705</v>
      </c>
      <c r="IW402">
        <v>1.394155135453638E-07</v>
      </c>
      <c r="IX402">
        <v>-7.009397865246837E-11</v>
      </c>
      <c r="IY402">
        <v>-0.2677907096197649</v>
      </c>
      <c r="IZ402">
        <v>-0.01839738240005131</v>
      </c>
      <c r="JA402">
        <v>0.0009886339832832726</v>
      </c>
      <c r="JB402">
        <v>-4.895939666473346E-06</v>
      </c>
      <c r="JC402">
        <v>3</v>
      </c>
      <c r="JD402">
        <v>2018</v>
      </c>
      <c r="JE402">
        <v>1</v>
      </c>
      <c r="JF402">
        <v>26</v>
      </c>
      <c r="JG402">
        <v>15847.9</v>
      </c>
      <c r="JH402">
        <v>15847.6</v>
      </c>
      <c r="JI402">
        <v>3.28735</v>
      </c>
      <c r="JJ402">
        <v>2.65137</v>
      </c>
      <c r="JK402">
        <v>1.49658</v>
      </c>
      <c r="JL402">
        <v>2.38281</v>
      </c>
      <c r="JM402">
        <v>1.54907</v>
      </c>
      <c r="JN402">
        <v>2.40967</v>
      </c>
      <c r="JO402">
        <v>45.6331</v>
      </c>
      <c r="JP402">
        <v>15.3053</v>
      </c>
      <c r="JQ402">
        <v>18</v>
      </c>
      <c r="JR402">
        <v>498.525</v>
      </c>
      <c r="JS402">
        <v>440.176</v>
      </c>
      <c r="JT402">
        <v>26.1673</v>
      </c>
      <c r="JU402">
        <v>31.7072</v>
      </c>
      <c r="JV402">
        <v>30.0001</v>
      </c>
      <c r="JW402">
        <v>31.739</v>
      </c>
      <c r="JX402">
        <v>31.6884</v>
      </c>
      <c r="JY402">
        <v>65.99290000000001</v>
      </c>
      <c r="JZ402">
        <v>57.4692</v>
      </c>
      <c r="KA402">
        <v>0</v>
      </c>
      <c r="KB402">
        <v>26.1271</v>
      </c>
      <c r="KC402">
        <v>1570.4</v>
      </c>
      <c r="KD402">
        <v>10.3136</v>
      </c>
      <c r="KE402">
        <v>100.154</v>
      </c>
      <c r="KF402">
        <v>99.9366</v>
      </c>
    </row>
    <row r="403" spans="1:292">
      <c r="A403">
        <v>383</v>
      </c>
      <c r="B403">
        <v>1686158928.5</v>
      </c>
      <c r="C403">
        <v>9677.5</v>
      </c>
      <c r="D403" t="s">
        <v>1204</v>
      </c>
      <c r="E403" t="s">
        <v>1205</v>
      </c>
      <c r="F403">
        <v>5</v>
      </c>
      <c r="G403" t="s">
        <v>1017</v>
      </c>
      <c r="H403">
        <v>1686158920.660714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K403*DK403*100.0/(AV403*EE403),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K403*DK403*100.0/(AV403*EE403),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1574.493667971684</v>
      </c>
      <c r="AJ403">
        <v>1483.862</v>
      </c>
      <c r="AK403">
        <v>3.360863536372255</v>
      </c>
      <c r="AL403">
        <v>66.85819087253802</v>
      </c>
      <c r="AM403">
        <f>(AO403 - AN403 + DX403*1E3/(8.314*(DZ403+273.15)) * AQ403/DW403 * AP403) * DW403/(100*DK403) * 1000/(1000 - AO403)</f>
        <v>0</v>
      </c>
      <c r="AN403">
        <v>10.14566190922027</v>
      </c>
      <c r="AO403">
        <v>21.62155333333332</v>
      </c>
      <c r="AP403">
        <v>-0.008238605014167434</v>
      </c>
      <c r="AQ403">
        <v>99.88025367778685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429</v>
      </c>
      <c r="AX403" t="s">
        <v>429</v>
      </c>
      <c r="AY403">
        <v>0</v>
      </c>
      <c r="AZ403">
        <v>0</v>
      </c>
      <c r="BA403">
        <f>1-AY403/AZ403</f>
        <v>0</v>
      </c>
      <c r="BB403">
        <v>0</v>
      </c>
      <c r="BC403" t="s">
        <v>429</v>
      </c>
      <c r="BD403" t="s">
        <v>429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429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6</v>
      </c>
      <c r="DL403">
        <v>0.5</v>
      </c>
      <c r="DM403" t="s">
        <v>430</v>
      </c>
      <c r="DN403">
        <v>2</v>
      </c>
      <c r="DO403" t="b">
        <v>1</v>
      </c>
      <c r="DP403">
        <v>1686158920.660714</v>
      </c>
      <c r="DQ403">
        <v>1427.406071428572</v>
      </c>
      <c r="DR403">
        <v>1541.991071428571</v>
      </c>
      <c r="DS403">
        <v>21.67148571428572</v>
      </c>
      <c r="DT403">
        <v>10.13462142857143</v>
      </c>
      <c r="DU403">
        <v>1429.148928571429</v>
      </c>
      <c r="DV403">
        <v>21.91909642857143</v>
      </c>
      <c r="DW403">
        <v>500.0343928571428</v>
      </c>
      <c r="DX403">
        <v>90.65688928571429</v>
      </c>
      <c r="DY403">
        <v>0.1000058928571429</v>
      </c>
      <c r="DZ403">
        <v>28.77634285714285</v>
      </c>
      <c r="EA403">
        <v>28.00682857142857</v>
      </c>
      <c r="EB403">
        <v>999.9000000000002</v>
      </c>
      <c r="EC403">
        <v>0</v>
      </c>
      <c r="ED403">
        <v>0</v>
      </c>
      <c r="EE403">
        <v>10002.78321428572</v>
      </c>
      <c r="EF403">
        <v>0</v>
      </c>
      <c r="EG403">
        <v>1475.269285714285</v>
      </c>
      <c r="EH403">
        <v>-114.5850357142857</v>
      </c>
      <c r="EI403">
        <v>1459.023214285715</v>
      </c>
      <c r="EJ403">
        <v>1557.778214285714</v>
      </c>
      <c r="EK403">
        <v>11.53685714285714</v>
      </c>
      <c r="EL403">
        <v>1541.991071428571</v>
      </c>
      <c r="EM403">
        <v>10.13462142857143</v>
      </c>
      <c r="EN403">
        <v>1.964667857142857</v>
      </c>
      <c r="EO403">
        <v>0.9187726785714286</v>
      </c>
      <c r="EP403">
        <v>17.16241071428572</v>
      </c>
      <c r="EQ403">
        <v>5.688171785714284</v>
      </c>
      <c r="ER403">
        <v>1999.947142857143</v>
      </c>
      <c r="ES403">
        <v>0.9799942857142857</v>
      </c>
      <c r="ET403">
        <v>0.0200057</v>
      </c>
      <c r="EU403">
        <v>0</v>
      </c>
      <c r="EV403">
        <v>942.5721428571429</v>
      </c>
      <c r="EW403">
        <v>5.00078</v>
      </c>
      <c r="EX403">
        <v>24542.79285714286</v>
      </c>
      <c r="EY403">
        <v>16379.16428571428</v>
      </c>
      <c r="EZ403">
        <v>42.05103571428571</v>
      </c>
      <c r="FA403">
        <v>43.9685</v>
      </c>
      <c r="FB403">
        <v>42.42385714285713</v>
      </c>
      <c r="FC403">
        <v>43.03325</v>
      </c>
      <c r="FD403">
        <v>43.04221428571428</v>
      </c>
      <c r="FE403">
        <v>1955.037142857143</v>
      </c>
      <c r="FF403">
        <v>39.91</v>
      </c>
      <c r="FG403">
        <v>0</v>
      </c>
      <c r="FH403">
        <v>1686158922.1</v>
      </c>
      <c r="FI403">
        <v>0</v>
      </c>
      <c r="FJ403">
        <v>942.4449615384615</v>
      </c>
      <c r="FK403">
        <v>-12.36817095538152</v>
      </c>
      <c r="FL403">
        <v>-1250.451280795386</v>
      </c>
      <c r="FM403">
        <v>24532.81153846154</v>
      </c>
      <c r="FN403">
        <v>15</v>
      </c>
      <c r="FO403">
        <v>0</v>
      </c>
      <c r="FP403" t="s">
        <v>431</v>
      </c>
      <c r="FQ403">
        <v>1685208052.5</v>
      </c>
      <c r="FR403">
        <v>1685208070</v>
      </c>
      <c r="FS403">
        <v>0</v>
      </c>
      <c r="FT403">
        <v>0.013</v>
      </c>
      <c r="FU403">
        <v>-0.005</v>
      </c>
      <c r="FV403">
        <v>-0.464</v>
      </c>
      <c r="FW403">
        <v>-0.401</v>
      </c>
      <c r="FX403">
        <v>420</v>
      </c>
      <c r="FY403">
        <v>0</v>
      </c>
      <c r="FZ403">
        <v>0.03</v>
      </c>
      <c r="GA403">
        <v>0.02</v>
      </c>
      <c r="GB403">
        <v>-114.5044878048781</v>
      </c>
      <c r="GC403">
        <v>-1.443554006968518</v>
      </c>
      <c r="GD403">
        <v>0.1740148748830028</v>
      </c>
      <c r="GE403">
        <v>0</v>
      </c>
      <c r="GF403">
        <v>11.56721219512195</v>
      </c>
      <c r="GG403">
        <v>-0.5482285714285715</v>
      </c>
      <c r="GH403">
        <v>0.05493193657752327</v>
      </c>
      <c r="GI403">
        <v>0</v>
      </c>
      <c r="GJ403">
        <v>0</v>
      </c>
      <c r="GK403">
        <v>2</v>
      </c>
      <c r="GL403" t="s">
        <v>486</v>
      </c>
      <c r="GM403">
        <v>3.09984</v>
      </c>
      <c r="GN403">
        <v>2.75802</v>
      </c>
      <c r="GO403">
        <v>0.201857</v>
      </c>
      <c r="GP403">
        <v>0.21072</v>
      </c>
      <c r="GQ403">
        <v>0.101461</v>
      </c>
      <c r="GR403">
        <v>0.058182</v>
      </c>
      <c r="GS403">
        <v>20477.3</v>
      </c>
      <c r="GT403">
        <v>19930.6</v>
      </c>
      <c r="GU403">
        <v>26212.3</v>
      </c>
      <c r="GV403">
        <v>25603.7</v>
      </c>
      <c r="GW403">
        <v>37802.6</v>
      </c>
      <c r="GX403">
        <v>36597.4</v>
      </c>
      <c r="GY403">
        <v>45827.7</v>
      </c>
      <c r="GZ403">
        <v>42028.7</v>
      </c>
      <c r="HA403">
        <v>1.86318</v>
      </c>
      <c r="HB403">
        <v>1.74912</v>
      </c>
      <c r="HC403">
        <v>-0.0212677</v>
      </c>
      <c r="HD403">
        <v>0</v>
      </c>
      <c r="HE403">
        <v>28.3598</v>
      </c>
      <c r="HF403">
        <v>999.9</v>
      </c>
      <c r="HG403">
        <v>30.3</v>
      </c>
      <c r="HH403">
        <v>44</v>
      </c>
      <c r="HI403">
        <v>30.5914</v>
      </c>
      <c r="HJ403">
        <v>61.6547</v>
      </c>
      <c r="HK403">
        <v>28.4736</v>
      </c>
      <c r="HL403">
        <v>1</v>
      </c>
      <c r="HM403">
        <v>0.35561</v>
      </c>
      <c r="HN403">
        <v>2.00407</v>
      </c>
      <c r="HO403">
        <v>20.2935</v>
      </c>
      <c r="HP403">
        <v>5.2116</v>
      </c>
      <c r="HQ403">
        <v>11.98</v>
      </c>
      <c r="HR403">
        <v>4.9634</v>
      </c>
      <c r="HS403">
        <v>3.27415</v>
      </c>
      <c r="HT403">
        <v>9999</v>
      </c>
      <c r="HU403">
        <v>9999</v>
      </c>
      <c r="HV403">
        <v>9999</v>
      </c>
      <c r="HW403">
        <v>59.5</v>
      </c>
      <c r="HX403">
        <v>1.86401</v>
      </c>
      <c r="HY403">
        <v>1.86021</v>
      </c>
      <c r="HZ403">
        <v>1.85855</v>
      </c>
      <c r="IA403">
        <v>1.85989</v>
      </c>
      <c r="IB403">
        <v>1.85989</v>
      </c>
      <c r="IC403">
        <v>1.85852</v>
      </c>
      <c r="ID403">
        <v>1.8576</v>
      </c>
      <c r="IE403">
        <v>1.85242</v>
      </c>
      <c r="IF403">
        <v>0</v>
      </c>
      <c r="IG403">
        <v>0</v>
      </c>
      <c r="IH403">
        <v>0</v>
      </c>
      <c r="II403">
        <v>0</v>
      </c>
      <c r="IJ403" t="s">
        <v>433</v>
      </c>
      <c r="IK403" t="s">
        <v>434</v>
      </c>
      <c r="IL403" t="s">
        <v>435</v>
      </c>
      <c r="IM403" t="s">
        <v>435</v>
      </c>
      <c r="IN403" t="s">
        <v>435</v>
      </c>
      <c r="IO403" t="s">
        <v>435</v>
      </c>
      <c r="IP403">
        <v>0</v>
      </c>
      <c r="IQ403">
        <v>100</v>
      </c>
      <c r="IR403">
        <v>100</v>
      </c>
      <c r="IS403">
        <v>-1.76</v>
      </c>
      <c r="IT403">
        <v>-0.2486</v>
      </c>
      <c r="IU403">
        <v>-0.7885906718864093</v>
      </c>
      <c r="IV403">
        <v>-0.0007240741224296705</v>
      </c>
      <c r="IW403">
        <v>1.394155135453638E-07</v>
      </c>
      <c r="IX403">
        <v>-7.009397865246837E-11</v>
      </c>
      <c r="IY403">
        <v>-0.2677907096197649</v>
      </c>
      <c r="IZ403">
        <v>-0.01839738240005131</v>
      </c>
      <c r="JA403">
        <v>0.0009886339832832726</v>
      </c>
      <c r="JB403">
        <v>-4.895939666473346E-06</v>
      </c>
      <c r="JC403">
        <v>3</v>
      </c>
      <c r="JD403">
        <v>2018</v>
      </c>
      <c r="JE403">
        <v>1</v>
      </c>
      <c r="JF403">
        <v>26</v>
      </c>
      <c r="JG403">
        <v>15847.9</v>
      </c>
      <c r="JH403">
        <v>15847.6</v>
      </c>
      <c r="JI403">
        <v>3.31177</v>
      </c>
      <c r="JJ403">
        <v>2.65015</v>
      </c>
      <c r="JK403">
        <v>1.49658</v>
      </c>
      <c r="JL403">
        <v>2.38281</v>
      </c>
      <c r="JM403">
        <v>1.54785</v>
      </c>
      <c r="JN403">
        <v>2.4292</v>
      </c>
      <c r="JO403">
        <v>45.6618</v>
      </c>
      <c r="JP403">
        <v>15.3053</v>
      </c>
      <c r="JQ403">
        <v>18</v>
      </c>
      <c r="JR403">
        <v>498.37</v>
      </c>
      <c r="JS403">
        <v>440.268</v>
      </c>
      <c r="JT403">
        <v>26.1551</v>
      </c>
      <c r="JU403">
        <v>31.7058</v>
      </c>
      <c r="JV403">
        <v>30.0005</v>
      </c>
      <c r="JW403">
        <v>31.7366</v>
      </c>
      <c r="JX403">
        <v>31.6884</v>
      </c>
      <c r="JY403">
        <v>66.5604</v>
      </c>
      <c r="JZ403">
        <v>57.1947</v>
      </c>
      <c r="KA403">
        <v>0</v>
      </c>
      <c r="KB403">
        <v>26.1143</v>
      </c>
      <c r="KC403">
        <v>1590.44</v>
      </c>
      <c r="KD403">
        <v>10.3998</v>
      </c>
      <c r="KE403">
        <v>100.155</v>
      </c>
      <c r="KF403">
        <v>99.937</v>
      </c>
    </row>
    <row r="404" spans="1:292">
      <c r="A404">
        <v>384</v>
      </c>
      <c r="B404">
        <v>1686158934</v>
      </c>
      <c r="C404">
        <v>9683</v>
      </c>
      <c r="D404" t="s">
        <v>1206</v>
      </c>
      <c r="E404" t="s">
        <v>1207</v>
      </c>
      <c r="F404">
        <v>5</v>
      </c>
      <c r="G404" t="s">
        <v>1017</v>
      </c>
      <c r="H404">
        <v>1686158926.232143</v>
      </c>
      <c r="I404">
        <f>(J404)/1000</f>
        <v>0</v>
      </c>
      <c r="J404">
        <f>IF(DO404, AM404, AG404)</f>
        <v>0</v>
      </c>
      <c r="K404">
        <f>IF(DO404, AH404, AF404)</f>
        <v>0</v>
      </c>
      <c r="L404">
        <f>DQ404 - IF(AT404&gt;1, K404*DK404*100.0/(AV404*EE404), 0)</f>
        <v>0</v>
      </c>
      <c r="M404">
        <f>((S404-I404/2)*L404-K404)/(S404+I404/2)</f>
        <v>0</v>
      </c>
      <c r="N404">
        <f>M404*(DX404+DY404)/1000.0</f>
        <v>0</v>
      </c>
      <c r="O404">
        <f>(DQ404 - IF(AT404&gt;1, K404*DK404*100.0/(AV404*EE404), 0))*(DX404+DY404)/1000.0</f>
        <v>0</v>
      </c>
      <c r="P404">
        <f>2.0/((1/R404-1/Q404)+SIGN(R404)*SQRT((1/R404-1/Q404)*(1/R404-1/Q404) + 4*DL404/((DL404+1)*(DL404+1))*(2*1/R404*1/Q404-1/Q404*1/Q404)))</f>
        <v>0</v>
      </c>
      <c r="Q404">
        <f>IF(LEFT(DM404,1)&lt;&gt;"0",IF(LEFT(DM404,1)="1",3.0,DN404),$D$5+$E$5*(EE404*DX404/($K$5*1000))+$F$5*(EE404*DX404/($K$5*1000))*MAX(MIN(DK404,$J$5),$I$5)*MAX(MIN(DK404,$J$5),$I$5)+$G$5*MAX(MIN(DK404,$J$5),$I$5)*(EE404*DX404/($K$5*1000))+$H$5*(EE404*DX404/($K$5*1000))*(EE404*DX404/($K$5*1000)))</f>
        <v>0</v>
      </c>
      <c r="R404">
        <f>I404*(1000-(1000*0.61365*exp(17.502*V404/(240.97+V404))/(DX404+DY404)+DS404)/2)/(1000*0.61365*exp(17.502*V404/(240.97+V404))/(DX404+DY404)-DS404)</f>
        <v>0</v>
      </c>
      <c r="S404">
        <f>1/((DL404+1)/(P404/1.6)+1/(Q404/1.37)) + DL404/((DL404+1)/(P404/1.6) + DL404/(Q404/1.37))</f>
        <v>0</v>
      </c>
      <c r="T404">
        <f>(DG404*DJ404)</f>
        <v>0</v>
      </c>
      <c r="U404">
        <f>(DZ404+(T404+2*0.95*5.67E-8*(((DZ404+$B$9)+273)^4-(DZ404+273)^4)-44100*I404)/(1.84*29.3*Q404+8*0.95*5.67E-8*(DZ404+273)^3))</f>
        <v>0</v>
      </c>
      <c r="V404">
        <f>($C$9*EA404+$D$9*EB404+$E$9*U404)</f>
        <v>0</v>
      </c>
      <c r="W404">
        <f>0.61365*exp(17.502*V404/(240.97+V404))</f>
        <v>0</v>
      </c>
      <c r="X404">
        <f>(Y404/Z404*100)</f>
        <v>0</v>
      </c>
      <c r="Y404">
        <f>DS404*(DX404+DY404)/1000</f>
        <v>0</v>
      </c>
      <c r="Z404">
        <f>0.61365*exp(17.502*DZ404/(240.97+DZ404))</f>
        <v>0</v>
      </c>
      <c r="AA404">
        <f>(W404-DS404*(DX404+DY404)/1000)</f>
        <v>0</v>
      </c>
      <c r="AB404">
        <f>(-I404*44100)</f>
        <v>0</v>
      </c>
      <c r="AC404">
        <f>2*29.3*Q404*0.92*(DZ404-V404)</f>
        <v>0</v>
      </c>
      <c r="AD404">
        <f>2*0.95*5.67E-8*(((DZ404+$B$9)+273)^4-(V404+273)^4)</f>
        <v>0</v>
      </c>
      <c r="AE404">
        <f>T404+AD404+AB404+AC404</f>
        <v>0</v>
      </c>
      <c r="AF404">
        <f>DW404*AT404*(DR404-DQ404*(1000-AT404*DT404)/(1000-AT404*DS404))/(100*DK404)</f>
        <v>0</v>
      </c>
      <c r="AG404">
        <f>1000*DW404*AT404*(DS404-DT404)/(100*DK404*(1000-AT404*DS404))</f>
        <v>0</v>
      </c>
      <c r="AH404">
        <f>(AI404 - AJ404 - DX404*1E3/(8.314*(DZ404+273.15)) * AL404/DW404 * AK404) * DW404/(100*DK404) * (1000 - DT404)/1000</f>
        <v>0</v>
      </c>
      <c r="AI404">
        <v>1593.134090144882</v>
      </c>
      <c r="AJ404">
        <v>1502.567575757576</v>
      </c>
      <c r="AK404">
        <v>3.391385802192922</v>
      </c>
      <c r="AL404">
        <v>66.85819087253802</v>
      </c>
      <c r="AM404">
        <f>(AO404 - AN404 + DX404*1E3/(8.314*(DZ404+273.15)) * AQ404/DW404 * AP404) * DW404/(100*DK404) * 1000/(1000 - AO404)</f>
        <v>0</v>
      </c>
      <c r="AN404">
        <v>10.29590194886405</v>
      </c>
      <c r="AO404">
        <v>21.61571515151514</v>
      </c>
      <c r="AP404">
        <v>-0.0004863947875199314</v>
      </c>
      <c r="AQ404">
        <v>99.88025367778685</v>
      </c>
      <c r="AR404">
        <v>0</v>
      </c>
      <c r="AS404">
        <v>0</v>
      </c>
      <c r="AT404">
        <f>IF(AR404*$H$15&gt;=AV404,1.0,(AV404/(AV404-AR404*$H$15)))</f>
        <v>0</v>
      </c>
      <c r="AU404">
        <f>(AT404-1)*100</f>
        <v>0</v>
      </c>
      <c r="AV404">
        <f>MAX(0,($B$15+$C$15*EE404)/(1+$D$15*EE404)*DX404/(DZ404+273)*$E$15)</f>
        <v>0</v>
      </c>
      <c r="AW404" t="s">
        <v>429</v>
      </c>
      <c r="AX404" t="s">
        <v>429</v>
      </c>
      <c r="AY404">
        <v>0</v>
      </c>
      <c r="AZ404">
        <v>0</v>
      </c>
      <c r="BA404">
        <f>1-AY404/AZ404</f>
        <v>0</v>
      </c>
      <c r="BB404">
        <v>0</v>
      </c>
      <c r="BC404" t="s">
        <v>429</v>
      </c>
      <c r="BD404" t="s">
        <v>429</v>
      </c>
      <c r="BE404">
        <v>0</v>
      </c>
      <c r="BF404">
        <v>0</v>
      </c>
      <c r="BG404">
        <f>1-BE404/BF404</f>
        <v>0</v>
      </c>
      <c r="BH404">
        <v>0.5</v>
      </c>
      <c r="BI404">
        <f>DH404</f>
        <v>0</v>
      </c>
      <c r="BJ404">
        <f>K404</f>
        <v>0</v>
      </c>
      <c r="BK404">
        <f>BG404*BH404*BI404</f>
        <v>0</v>
      </c>
      <c r="BL404">
        <f>(BJ404-BB404)/BI404</f>
        <v>0</v>
      </c>
      <c r="BM404">
        <f>(AZ404-BF404)/BF404</f>
        <v>0</v>
      </c>
      <c r="BN404">
        <f>AY404/(BA404+AY404/BF404)</f>
        <v>0</v>
      </c>
      <c r="BO404" t="s">
        <v>429</v>
      </c>
      <c r="BP404">
        <v>0</v>
      </c>
      <c r="BQ404">
        <f>IF(BP404&lt;&gt;0, BP404, BN404)</f>
        <v>0</v>
      </c>
      <c r="BR404">
        <f>1-BQ404/BF404</f>
        <v>0</v>
      </c>
      <c r="BS404">
        <f>(BF404-BE404)/(BF404-BQ404)</f>
        <v>0</v>
      </c>
      <c r="BT404">
        <f>(AZ404-BF404)/(AZ404-BQ404)</f>
        <v>0</v>
      </c>
      <c r="BU404">
        <f>(BF404-BE404)/(BF404-AY404)</f>
        <v>0</v>
      </c>
      <c r="BV404">
        <f>(AZ404-BF404)/(AZ404-AY404)</f>
        <v>0</v>
      </c>
      <c r="BW404">
        <f>(BS404*BQ404/BE404)</f>
        <v>0</v>
      </c>
      <c r="BX404">
        <f>(1-BW404)</f>
        <v>0</v>
      </c>
      <c r="DG404">
        <f>$B$13*EF404+$C$13*EG404+$F$13*ER404*(1-EU404)</f>
        <v>0</v>
      </c>
      <c r="DH404">
        <f>DG404*DI404</f>
        <v>0</v>
      </c>
      <c r="DI404">
        <f>($B$13*$D$11+$C$13*$D$11+$F$13*((FE404+EW404)/MAX(FE404+EW404+FF404, 0.1)*$I$11+FF404/MAX(FE404+EW404+FF404, 0.1)*$J$11))/($B$13+$C$13+$F$13)</f>
        <v>0</v>
      </c>
      <c r="DJ404">
        <f>($B$13*$K$11+$C$13*$K$11+$F$13*((FE404+EW404)/MAX(FE404+EW404+FF404, 0.1)*$P$11+FF404/MAX(FE404+EW404+FF404, 0.1)*$Q$11))/($B$13+$C$13+$F$13)</f>
        <v>0</v>
      </c>
      <c r="DK404">
        <v>6</v>
      </c>
      <c r="DL404">
        <v>0.5</v>
      </c>
      <c r="DM404" t="s">
        <v>430</v>
      </c>
      <c r="DN404">
        <v>2</v>
      </c>
      <c r="DO404" t="b">
        <v>1</v>
      </c>
      <c r="DP404">
        <v>1686158926.232143</v>
      </c>
      <c r="DQ404">
        <v>1445.962857142857</v>
      </c>
      <c r="DR404">
        <v>1560.618214285714</v>
      </c>
      <c r="DS404">
        <v>21.63981428571429</v>
      </c>
      <c r="DT404">
        <v>10.1935</v>
      </c>
      <c r="DU404">
        <v>1447.718571428571</v>
      </c>
      <c r="DV404">
        <v>21.88798214285714</v>
      </c>
      <c r="DW404">
        <v>500.0346428571429</v>
      </c>
      <c r="DX404">
        <v>90.656825</v>
      </c>
      <c r="DY404">
        <v>0.09999551785714286</v>
      </c>
      <c r="DZ404">
        <v>28.78586785714286</v>
      </c>
      <c r="EA404">
        <v>28.01191785714286</v>
      </c>
      <c r="EB404">
        <v>999.9000000000002</v>
      </c>
      <c r="EC404">
        <v>0</v>
      </c>
      <c r="ED404">
        <v>0</v>
      </c>
      <c r="EE404">
        <v>10000.0425</v>
      </c>
      <c r="EF404">
        <v>0</v>
      </c>
      <c r="EG404">
        <v>1465.181071428572</v>
      </c>
      <c r="EH404">
        <v>-114.6559285714286</v>
      </c>
      <c r="EI404">
        <v>1477.943571428572</v>
      </c>
      <c r="EJ404">
        <v>1576.690357142857</v>
      </c>
      <c r="EK404">
        <v>11.44630357142857</v>
      </c>
      <c r="EL404">
        <v>1560.618214285714</v>
      </c>
      <c r="EM404">
        <v>10.1935</v>
      </c>
      <c r="EN404">
        <v>1.961796785714286</v>
      </c>
      <c r="EO404">
        <v>0.9241103214285715</v>
      </c>
      <c r="EP404">
        <v>17.13930357142857</v>
      </c>
      <c r="EQ404">
        <v>5.771452142857143</v>
      </c>
      <c r="ER404">
        <v>1999.941428571429</v>
      </c>
      <c r="ES404">
        <v>0.9799946071428572</v>
      </c>
      <c r="ET404">
        <v>0.02000537142857143</v>
      </c>
      <c r="EU404">
        <v>0</v>
      </c>
      <c r="EV404">
        <v>941.4283214285715</v>
      </c>
      <c r="EW404">
        <v>5.00078</v>
      </c>
      <c r="EX404">
        <v>24407.65</v>
      </c>
      <c r="EY404">
        <v>16379.11785714286</v>
      </c>
      <c r="EZ404">
        <v>42.05107142857141</v>
      </c>
      <c r="FA404">
        <v>43.9685</v>
      </c>
      <c r="FB404">
        <v>42.43496428571428</v>
      </c>
      <c r="FC404">
        <v>43.03996428571428</v>
      </c>
      <c r="FD404">
        <v>43.00207142857143</v>
      </c>
      <c r="FE404">
        <v>1955.031428571429</v>
      </c>
      <c r="FF404">
        <v>39.91</v>
      </c>
      <c r="FG404">
        <v>0</v>
      </c>
      <c r="FH404">
        <v>1686158927.5</v>
      </c>
      <c r="FI404">
        <v>0</v>
      </c>
      <c r="FJ404">
        <v>941.28504</v>
      </c>
      <c r="FK404">
        <v>-11.55092307189573</v>
      </c>
      <c r="FL404">
        <v>-930.9384598783214</v>
      </c>
      <c r="FM404">
        <v>24397.532</v>
      </c>
      <c r="FN404">
        <v>15</v>
      </c>
      <c r="FO404">
        <v>0</v>
      </c>
      <c r="FP404" t="s">
        <v>431</v>
      </c>
      <c r="FQ404">
        <v>1685208052.5</v>
      </c>
      <c r="FR404">
        <v>1685208070</v>
      </c>
      <c r="FS404">
        <v>0</v>
      </c>
      <c r="FT404">
        <v>0.013</v>
      </c>
      <c r="FU404">
        <v>-0.005</v>
      </c>
      <c r="FV404">
        <v>-0.464</v>
      </c>
      <c r="FW404">
        <v>-0.401</v>
      </c>
      <c r="FX404">
        <v>420</v>
      </c>
      <c r="FY404">
        <v>0</v>
      </c>
      <c r="FZ404">
        <v>0.03</v>
      </c>
      <c r="GA404">
        <v>0.02</v>
      </c>
      <c r="GB404">
        <v>-114.5913658536586</v>
      </c>
      <c r="GC404">
        <v>-0.6243763066199605</v>
      </c>
      <c r="GD404">
        <v>0.1204007041745792</v>
      </c>
      <c r="GE404">
        <v>0</v>
      </c>
      <c r="GF404">
        <v>11.49739024390244</v>
      </c>
      <c r="GG404">
        <v>-0.8677170731707177</v>
      </c>
      <c r="GH404">
        <v>0.09171850042086765</v>
      </c>
      <c r="GI404">
        <v>0</v>
      </c>
      <c r="GJ404">
        <v>0</v>
      </c>
      <c r="GK404">
        <v>2</v>
      </c>
      <c r="GL404" t="s">
        <v>486</v>
      </c>
      <c r="GM404">
        <v>3.09976</v>
      </c>
      <c r="GN404">
        <v>2.75786</v>
      </c>
      <c r="GO404">
        <v>0.203368</v>
      </c>
      <c r="GP404">
        <v>0.212205</v>
      </c>
      <c r="GQ404">
        <v>0.101452</v>
      </c>
      <c r="GR404">
        <v>0.0587453</v>
      </c>
      <c r="GS404">
        <v>20438.5</v>
      </c>
      <c r="GT404">
        <v>19893</v>
      </c>
      <c r="GU404">
        <v>26212.2</v>
      </c>
      <c r="GV404">
        <v>25603.5</v>
      </c>
      <c r="GW404">
        <v>37802.9</v>
      </c>
      <c r="GX404">
        <v>36575.5</v>
      </c>
      <c r="GY404">
        <v>45827.4</v>
      </c>
      <c r="GZ404">
        <v>42028.4</v>
      </c>
      <c r="HA404">
        <v>1.8629</v>
      </c>
      <c r="HB404">
        <v>1.74953</v>
      </c>
      <c r="HC404">
        <v>-0.0205785</v>
      </c>
      <c r="HD404">
        <v>0</v>
      </c>
      <c r="HE404">
        <v>28.3584</v>
      </c>
      <c r="HF404">
        <v>999.9</v>
      </c>
      <c r="HG404">
        <v>30.3</v>
      </c>
      <c r="HH404">
        <v>44</v>
      </c>
      <c r="HI404">
        <v>30.5897</v>
      </c>
      <c r="HJ404">
        <v>61.2347</v>
      </c>
      <c r="HK404">
        <v>28.5216</v>
      </c>
      <c r="HL404">
        <v>1</v>
      </c>
      <c r="HM404">
        <v>0.355864</v>
      </c>
      <c r="HN404">
        <v>2.08309</v>
      </c>
      <c r="HO404">
        <v>20.295</v>
      </c>
      <c r="HP404">
        <v>5.21175</v>
      </c>
      <c r="HQ404">
        <v>11.98</v>
      </c>
      <c r="HR404">
        <v>4.96335</v>
      </c>
      <c r="HS404">
        <v>3.27423</v>
      </c>
      <c r="HT404">
        <v>9999</v>
      </c>
      <c r="HU404">
        <v>9999</v>
      </c>
      <c r="HV404">
        <v>9999</v>
      </c>
      <c r="HW404">
        <v>59.5</v>
      </c>
      <c r="HX404">
        <v>1.86401</v>
      </c>
      <c r="HY404">
        <v>1.8602</v>
      </c>
      <c r="HZ404">
        <v>1.85854</v>
      </c>
      <c r="IA404">
        <v>1.85989</v>
      </c>
      <c r="IB404">
        <v>1.85989</v>
      </c>
      <c r="IC404">
        <v>1.85852</v>
      </c>
      <c r="ID404">
        <v>1.8576</v>
      </c>
      <c r="IE404">
        <v>1.85242</v>
      </c>
      <c r="IF404">
        <v>0</v>
      </c>
      <c r="IG404">
        <v>0</v>
      </c>
      <c r="IH404">
        <v>0</v>
      </c>
      <c r="II404">
        <v>0</v>
      </c>
      <c r="IJ404" t="s">
        <v>433</v>
      </c>
      <c r="IK404" t="s">
        <v>434</v>
      </c>
      <c r="IL404" t="s">
        <v>435</v>
      </c>
      <c r="IM404" t="s">
        <v>435</v>
      </c>
      <c r="IN404" t="s">
        <v>435</v>
      </c>
      <c r="IO404" t="s">
        <v>435</v>
      </c>
      <c r="IP404">
        <v>0</v>
      </c>
      <c r="IQ404">
        <v>100</v>
      </c>
      <c r="IR404">
        <v>100</v>
      </c>
      <c r="IS404">
        <v>-1.78</v>
      </c>
      <c r="IT404">
        <v>-0.2486</v>
      </c>
      <c r="IU404">
        <v>-0.7885906718864093</v>
      </c>
      <c r="IV404">
        <v>-0.0007240741224296705</v>
      </c>
      <c r="IW404">
        <v>1.394155135453638E-07</v>
      </c>
      <c r="IX404">
        <v>-7.009397865246837E-11</v>
      </c>
      <c r="IY404">
        <v>-0.2677907096197649</v>
      </c>
      <c r="IZ404">
        <v>-0.01839738240005131</v>
      </c>
      <c r="JA404">
        <v>0.0009886339832832726</v>
      </c>
      <c r="JB404">
        <v>-4.895939666473346E-06</v>
      </c>
      <c r="JC404">
        <v>3</v>
      </c>
      <c r="JD404">
        <v>2018</v>
      </c>
      <c r="JE404">
        <v>1</v>
      </c>
      <c r="JF404">
        <v>26</v>
      </c>
      <c r="JG404">
        <v>15848</v>
      </c>
      <c r="JH404">
        <v>15847.7</v>
      </c>
      <c r="JI404">
        <v>3.34351</v>
      </c>
      <c r="JJ404">
        <v>2.64771</v>
      </c>
      <c r="JK404">
        <v>1.49658</v>
      </c>
      <c r="JL404">
        <v>2.38281</v>
      </c>
      <c r="JM404">
        <v>1.54785</v>
      </c>
      <c r="JN404">
        <v>2.46094</v>
      </c>
      <c r="JO404">
        <v>45.6618</v>
      </c>
      <c r="JP404">
        <v>15.3053</v>
      </c>
      <c r="JQ404">
        <v>18</v>
      </c>
      <c r="JR404">
        <v>498.203</v>
      </c>
      <c r="JS404">
        <v>440.514</v>
      </c>
      <c r="JT404">
        <v>26.1266</v>
      </c>
      <c r="JU404">
        <v>31.7045</v>
      </c>
      <c r="JV404">
        <v>30.0003</v>
      </c>
      <c r="JW404">
        <v>31.7366</v>
      </c>
      <c r="JX404">
        <v>31.6884</v>
      </c>
      <c r="JY404">
        <v>67.105</v>
      </c>
      <c r="JZ404">
        <v>56.9136</v>
      </c>
      <c r="KA404">
        <v>0</v>
      </c>
      <c r="KB404">
        <v>26.0988</v>
      </c>
      <c r="KC404">
        <v>1603.81</v>
      </c>
      <c r="KD404">
        <v>10.4899</v>
      </c>
      <c r="KE404">
        <v>100.154</v>
      </c>
      <c r="KF404">
        <v>99.93640000000001</v>
      </c>
    </row>
    <row r="405" spans="1:292">
      <c r="A405">
        <v>385</v>
      </c>
      <c r="B405">
        <v>1686160906.1</v>
      </c>
      <c r="C405">
        <v>11655.09999990463</v>
      </c>
      <c r="D405" t="s">
        <v>1208</v>
      </c>
      <c r="E405" t="s">
        <v>1209</v>
      </c>
      <c r="F405">
        <v>5</v>
      </c>
      <c r="G405" t="s">
        <v>1210</v>
      </c>
      <c r="H405">
        <v>1686160898.099999</v>
      </c>
      <c r="I405">
        <f>(J405)/1000</f>
        <v>0</v>
      </c>
      <c r="J405">
        <f>IF(DO405, AM405, AG405)</f>
        <v>0</v>
      </c>
      <c r="K405">
        <f>IF(DO405, AH405, AF405)</f>
        <v>0</v>
      </c>
      <c r="L405">
        <f>DQ405 - IF(AT405&gt;1, K405*DK405*100.0/(AV405*EE405), 0)</f>
        <v>0</v>
      </c>
      <c r="M405">
        <f>((S405-I405/2)*L405-K405)/(S405+I405/2)</f>
        <v>0</v>
      </c>
      <c r="N405">
        <f>M405*(DX405+DY405)/1000.0</f>
        <v>0</v>
      </c>
      <c r="O405">
        <f>(DQ405 - IF(AT405&gt;1, K405*DK405*100.0/(AV405*EE405), 0))*(DX405+DY405)/1000.0</f>
        <v>0</v>
      </c>
      <c r="P405">
        <f>2.0/((1/R405-1/Q405)+SIGN(R405)*SQRT((1/R405-1/Q405)*(1/R405-1/Q405) + 4*DL405/((DL405+1)*(DL405+1))*(2*1/R405*1/Q405-1/Q405*1/Q405)))</f>
        <v>0</v>
      </c>
      <c r="Q405">
        <f>IF(LEFT(DM405,1)&lt;&gt;"0",IF(LEFT(DM405,1)="1",3.0,DN405),$D$5+$E$5*(EE405*DX405/($K$5*1000))+$F$5*(EE405*DX405/($K$5*1000))*MAX(MIN(DK405,$J$5),$I$5)*MAX(MIN(DK405,$J$5),$I$5)+$G$5*MAX(MIN(DK405,$J$5),$I$5)*(EE405*DX405/($K$5*1000))+$H$5*(EE405*DX405/($K$5*1000))*(EE405*DX405/($K$5*1000)))</f>
        <v>0</v>
      </c>
      <c r="R405">
        <f>I405*(1000-(1000*0.61365*exp(17.502*V405/(240.97+V405))/(DX405+DY405)+DS405)/2)/(1000*0.61365*exp(17.502*V405/(240.97+V405))/(DX405+DY405)-DS405)</f>
        <v>0</v>
      </c>
      <c r="S405">
        <f>1/((DL405+1)/(P405/1.6)+1/(Q405/1.37)) + DL405/((DL405+1)/(P405/1.6) + DL405/(Q405/1.37))</f>
        <v>0</v>
      </c>
      <c r="T405">
        <f>(DG405*DJ405)</f>
        <v>0</v>
      </c>
      <c r="U405">
        <f>(DZ405+(T405+2*0.95*5.67E-8*(((DZ405+$B$9)+273)^4-(DZ405+273)^4)-44100*I405)/(1.84*29.3*Q405+8*0.95*5.67E-8*(DZ405+273)^3))</f>
        <v>0</v>
      </c>
      <c r="V405">
        <f>($C$9*EA405+$D$9*EB405+$E$9*U405)</f>
        <v>0</v>
      </c>
      <c r="W405">
        <f>0.61365*exp(17.502*V405/(240.97+V405))</f>
        <v>0</v>
      </c>
      <c r="X405">
        <f>(Y405/Z405*100)</f>
        <v>0</v>
      </c>
      <c r="Y405">
        <f>DS405*(DX405+DY405)/1000</f>
        <v>0</v>
      </c>
      <c r="Z405">
        <f>0.61365*exp(17.502*DZ405/(240.97+DZ405))</f>
        <v>0</v>
      </c>
      <c r="AA405">
        <f>(W405-DS405*(DX405+DY405)/1000)</f>
        <v>0</v>
      </c>
      <c r="AB405">
        <f>(-I405*44100)</f>
        <v>0</v>
      </c>
      <c r="AC405">
        <f>2*29.3*Q405*0.92*(DZ405-V405)</f>
        <v>0</v>
      </c>
      <c r="AD405">
        <f>2*0.95*5.67E-8*(((DZ405+$B$9)+273)^4-(V405+273)^4)</f>
        <v>0</v>
      </c>
      <c r="AE405">
        <f>T405+AD405+AB405+AC405</f>
        <v>0</v>
      </c>
      <c r="AF405">
        <f>DW405*AT405*(DR405-DQ405*(1000-AT405*DT405)/(1000-AT405*DS405))/(100*DK405)</f>
        <v>0</v>
      </c>
      <c r="AG405">
        <f>1000*DW405*AT405*(DS405-DT405)/(100*DK405*(1000-AT405*DS405))</f>
        <v>0</v>
      </c>
      <c r="AH405">
        <f>(AI405 - AJ405 - DX405*1E3/(8.314*(DZ405+273.15)) * AL405/DW405 * AK405) * DW405/(100*DK405) * (1000 - DT405)/1000</f>
        <v>0</v>
      </c>
      <c r="AI405">
        <v>422.7182878815591</v>
      </c>
      <c r="AJ405">
        <v>369.820109090909</v>
      </c>
      <c r="AK405">
        <v>-0.02915466606969739</v>
      </c>
      <c r="AL405">
        <v>66.87208228537739</v>
      </c>
      <c r="AM405">
        <f>(AO405 - AN405 + DX405*1E3/(8.314*(DZ405+273.15)) * AQ405/DW405 * AP405) * DW405/(100*DK405) * 1000/(1000 - AO405)</f>
        <v>0</v>
      </c>
      <c r="AN405">
        <v>6.643502635165324</v>
      </c>
      <c r="AO405">
        <v>22.4596296969697</v>
      </c>
      <c r="AP405">
        <v>2.427880929548224E-05</v>
      </c>
      <c r="AQ405">
        <v>99.38411773435404</v>
      </c>
      <c r="AR405">
        <v>0</v>
      </c>
      <c r="AS405">
        <v>0</v>
      </c>
      <c r="AT405">
        <f>IF(AR405*$H$15&gt;=AV405,1.0,(AV405/(AV405-AR405*$H$15)))</f>
        <v>0</v>
      </c>
      <c r="AU405">
        <f>(AT405-1)*100</f>
        <v>0</v>
      </c>
      <c r="AV405">
        <f>MAX(0,($B$15+$C$15*EE405)/(1+$D$15*EE405)*DX405/(DZ405+273)*$E$15)</f>
        <v>0</v>
      </c>
      <c r="AW405" t="s">
        <v>429</v>
      </c>
      <c r="AX405" t="s">
        <v>429</v>
      </c>
      <c r="AY405">
        <v>0</v>
      </c>
      <c r="AZ405">
        <v>0</v>
      </c>
      <c r="BA405">
        <f>1-AY405/AZ405</f>
        <v>0</v>
      </c>
      <c r="BB405">
        <v>0</v>
      </c>
      <c r="BC405" t="s">
        <v>429</v>
      </c>
      <c r="BD405" t="s">
        <v>429</v>
      </c>
      <c r="BE405">
        <v>0</v>
      </c>
      <c r="BF405">
        <v>0</v>
      </c>
      <c r="BG405">
        <f>1-BE405/BF405</f>
        <v>0</v>
      </c>
      <c r="BH405">
        <v>0.5</v>
      </c>
      <c r="BI405">
        <f>DH405</f>
        <v>0</v>
      </c>
      <c r="BJ405">
        <f>K405</f>
        <v>0</v>
      </c>
      <c r="BK405">
        <f>BG405*BH405*BI405</f>
        <v>0</v>
      </c>
      <c r="BL405">
        <f>(BJ405-BB405)/BI405</f>
        <v>0</v>
      </c>
      <c r="BM405">
        <f>(AZ405-BF405)/BF405</f>
        <v>0</v>
      </c>
      <c r="BN405">
        <f>AY405/(BA405+AY405/BF405)</f>
        <v>0</v>
      </c>
      <c r="BO405" t="s">
        <v>429</v>
      </c>
      <c r="BP405">
        <v>0</v>
      </c>
      <c r="BQ405">
        <f>IF(BP405&lt;&gt;0, BP405, BN405)</f>
        <v>0</v>
      </c>
      <c r="BR405">
        <f>1-BQ405/BF405</f>
        <v>0</v>
      </c>
      <c r="BS405">
        <f>(BF405-BE405)/(BF405-BQ405)</f>
        <v>0</v>
      </c>
      <c r="BT405">
        <f>(AZ405-BF405)/(AZ405-BQ405)</f>
        <v>0</v>
      </c>
      <c r="BU405">
        <f>(BF405-BE405)/(BF405-AY405)</f>
        <v>0</v>
      </c>
      <c r="BV405">
        <f>(AZ405-BF405)/(AZ405-AY405)</f>
        <v>0</v>
      </c>
      <c r="BW405">
        <f>(BS405*BQ405/BE405)</f>
        <v>0</v>
      </c>
      <c r="BX405">
        <f>(1-BW405)</f>
        <v>0</v>
      </c>
      <c r="DG405">
        <f>$B$13*EF405+$C$13*EG405+$F$13*ER405*(1-EU405)</f>
        <v>0</v>
      </c>
      <c r="DH405">
        <f>DG405*DI405</f>
        <v>0</v>
      </c>
      <c r="DI405">
        <f>($B$13*$D$11+$C$13*$D$11+$F$13*((FE405+EW405)/MAX(FE405+EW405+FF405, 0.1)*$I$11+FF405/MAX(FE405+EW405+FF405, 0.1)*$J$11))/($B$13+$C$13+$F$13)</f>
        <v>0</v>
      </c>
      <c r="DJ405">
        <f>($B$13*$K$11+$C$13*$K$11+$F$13*((FE405+EW405)/MAX(FE405+EW405+FF405, 0.1)*$P$11+FF405/MAX(FE405+EW405+FF405, 0.1)*$Q$11))/($B$13+$C$13+$F$13)</f>
        <v>0</v>
      </c>
      <c r="DK405">
        <v>6</v>
      </c>
      <c r="DL405">
        <v>0.5</v>
      </c>
      <c r="DM405" t="s">
        <v>430</v>
      </c>
      <c r="DN405">
        <v>2</v>
      </c>
      <c r="DO405" t="b">
        <v>1</v>
      </c>
      <c r="DP405">
        <v>1686160898.099999</v>
      </c>
      <c r="DQ405">
        <v>361.6200000000001</v>
      </c>
      <c r="DR405">
        <v>419.9265806451614</v>
      </c>
      <c r="DS405">
        <v>22.44998387096774</v>
      </c>
      <c r="DT405">
        <v>6.644407096774194</v>
      </c>
      <c r="DU405">
        <v>362.6560645161292</v>
      </c>
      <c r="DV405">
        <v>22.68353548387097</v>
      </c>
      <c r="DW405">
        <v>500.0163870967741</v>
      </c>
      <c r="DX405">
        <v>90.64371612903227</v>
      </c>
      <c r="DY405">
        <v>0.09997511612903226</v>
      </c>
      <c r="DZ405">
        <v>29.22778387096774</v>
      </c>
      <c r="EA405">
        <v>27.98344516129032</v>
      </c>
      <c r="EB405">
        <v>999.9000000000003</v>
      </c>
      <c r="EC405">
        <v>0</v>
      </c>
      <c r="ED405">
        <v>0</v>
      </c>
      <c r="EE405">
        <v>9999.332258064518</v>
      </c>
      <c r="EF405">
        <v>0</v>
      </c>
      <c r="EG405">
        <v>1734.235806451613</v>
      </c>
      <c r="EH405">
        <v>-58.30666451612904</v>
      </c>
      <c r="EI405">
        <v>369.9247741935483</v>
      </c>
      <c r="EJ405">
        <v>422.7355483870967</v>
      </c>
      <c r="EK405">
        <v>15.80556774193548</v>
      </c>
      <c r="EL405">
        <v>419.9265806451614</v>
      </c>
      <c r="EM405">
        <v>6.644407096774194</v>
      </c>
      <c r="EN405">
        <v>2.034950322580645</v>
      </c>
      <c r="EO405">
        <v>0.6022738064516129</v>
      </c>
      <c r="EP405">
        <v>17.71892580645161</v>
      </c>
      <c r="EQ405">
        <v>-0.2573621935483871</v>
      </c>
      <c r="ER405">
        <v>2000.025483870968</v>
      </c>
      <c r="ES405">
        <v>0.9799955806451609</v>
      </c>
      <c r="ET405">
        <v>0.02000420322580646</v>
      </c>
      <c r="EU405">
        <v>0</v>
      </c>
      <c r="EV405">
        <v>916.1394516129033</v>
      </c>
      <c r="EW405">
        <v>5.000779999999999</v>
      </c>
      <c r="EX405">
        <v>25054.9935483871</v>
      </c>
      <c r="EY405">
        <v>16379.82258064516</v>
      </c>
      <c r="EZ405">
        <v>43.27193548387096</v>
      </c>
      <c r="FA405">
        <v>44.73577419354839</v>
      </c>
      <c r="FB405">
        <v>43.57235483870967</v>
      </c>
      <c r="FC405">
        <v>43.9656129032258</v>
      </c>
      <c r="FD405">
        <v>44.07238709677419</v>
      </c>
      <c r="FE405">
        <v>1955.115483870968</v>
      </c>
      <c r="FF405">
        <v>39.91000000000001</v>
      </c>
      <c r="FG405">
        <v>0</v>
      </c>
      <c r="FH405">
        <v>1686160899.7</v>
      </c>
      <c r="FI405">
        <v>0</v>
      </c>
      <c r="FJ405">
        <v>916.1105384615383</v>
      </c>
      <c r="FK405">
        <v>-1.126427355455768</v>
      </c>
      <c r="FL405">
        <v>4693.446153197176</v>
      </c>
      <c r="FM405">
        <v>25137.88076923077</v>
      </c>
      <c r="FN405">
        <v>15</v>
      </c>
      <c r="FO405">
        <v>0</v>
      </c>
      <c r="FP405" t="s">
        <v>431</v>
      </c>
      <c r="FQ405">
        <v>1685208052.5</v>
      </c>
      <c r="FR405">
        <v>1685208070</v>
      </c>
      <c r="FS405">
        <v>0</v>
      </c>
      <c r="FT405">
        <v>0.013</v>
      </c>
      <c r="FU405">
        <v>-0.005</v>
      </c>
      <c r="FV405">
        <v>-0.464</v>
      </c>
      <c r="FW405">
        <v>-0.401</v>
      </c>
      <c r="FX405">
        <v>420</v>
      </c>
      <c r="FY405">
        <v>0</v>
      </c>
      <c r="FZ405">
        <v>0.03</v>
      </c>
      <c r="GA405">
        <v>0.02</v>
      </c>
      <c r="GB405">
        <v>-58.30276585365852</v>
      </c>
      <c r="GC405">
        <v>-0.1644794425087118</v>
      </c>
      <c r="GD405">
        <v>0.05551919294484466</v>
      </c>
      <c r="GE405">
        <v>0</v>
      </c>
      <c r="GF405">
        <v>15.80176097560976</v>
      </c>
      <c r="GG405">
        <v>0.08889825783974793</v>
      </c>
      <c r="GH405">
        <v>0.009091563445164626</v>
      </c>
      <c r="GI405">
        <v>1</v>
      </c>
      <c r="GJ405">
        <v>1</v>
      </c>
      <c r="GK405">
        <v>2</v>
      </c>
      <c r="GL405" t="s">
        <v>439</v>
      </c>
      <c r="GM405">
        <v>3.09901</v>
      </c>
      <c r="GN405">
        <v>2.75785</v>
      </c>
      <c r="GO405">
        <v>0.077898</v>
      </c>
      <c r="GP405">
        <v>0.08712250000000001</v>
      </c>
      <c r="GQ405">
        <v>0.103772</v>
      </c>
      <c r="GR405">
        <v>0.0412677</v>
      </c>
      <c r="GS405">
        <v>23583.8</v>
      </c>
      <c r="GT405">
        <v>22988</v>
      </c>
      <c r="GU405">
        <v>26134.9</v>
      </c>
      <c r="GV405">
        <v>25538.4</v>
      </c>
      <c r="GW405">
        <v>37583.1</v>
      </c>
      <c r="GX405">
        <v>37148.4</v>
      </c>
      <c r="GY405">
        <v>45692.9</v>
      </c>
      <c r="GZ405">
        <v>41924.7</v>
      </c>
      <c r="HA405">
        <v>1.81358</v>
      </c>
      <c r="HB405">
        <v>1.70557</v>
      </c>
      <c r="HC405">
        <v>-0.08475779999999999</v>
      </c>
      <c r="HD405">
        <v>0</v>
      </c>
      <c r="HE405">
        <v>29.371</v>
      </c>
      <c r="HF405">
        <v>999.9</v>
      </c>
      <c r="HG405">
        <v>28.8</v>
      </c>
      <c r="HH405">
        <v>45.8</v>
      </c>
      <c r="HI405">
        <v>31.9132</v>
      </c>
      <c r="HJ405">
        <v>61.6286</v>
      </c>
      <c r="HK405">
        <v>28.3454</v>
      </c>
      <c r="HL405">
        <v>1</v>
      </c>
      <c r="HM405">
        <v>0.489693</v>
      </c>
      <c r="HN405">
        <v>2.29541</v>
      </c>
      <c r="HO405">
        <v>20.29</v>
      </c>
      <c r="HP405">
        <v>5.21355</v>
      </c>
      <c r="HQ405">
        <v>11.98</v>
      </c>
      <c r="HR405">
        <v>4.96325</v>
      </c>
      <c r="HS405">
        <v>3.2745</v>
      </c>
      <c r="HT405">
        <v>9999</v>
      </c>
      <c r="HU405">
        <v>9999</v>
      </c>
      <c r="HV405">
        <v>9999</v>
      </c>
      <c r="HW405">
        <v>60</v>
      </c>
      <c r="HX405">
        <v>1.86401</v>
      </c>
      <c r="HY405">
        <v>1.8602</v>
      </c>
      <c r="HZ405">
        <v>1.85867</v>
      </c>
      <c r="IA405">
        <v>1.8599</v>
      </c>
      <c r="IB405">
        <v>1.85989</v>
      </c>
      <c r="IC405">
        <v>1.85852</v>
      </c>
      <c r="ID405">
        <v>1.8576</v>
      </c>
      <c r="IE405">
        <v>1.85242</v>
      </c>
      <c r="IF405">
        <v>0</v>
      </c>
      <c r="IG405">
        <v>0</v>
      </c>
      <c r="IH405">
        <v>0</v>
      </c>
      <c r="II405">
        <v>0</v>
      </c>
      <c r="IJ405" t="s">
        <v>433</v>
      </c>
      <c r="IK405" t="s">
        <v>434</v>
      </c>
      <c r="IL405" t="s">
        <v>435</v>
      </c>
      <c r="IM405" t="s">
        <v>435</v>
      </c>
      <c r="IN405" t="s">
        <v>435</v>
      </c>
      <c r="IO405" t="s">
        <v>435</v>
      </c>
      <c r="IP405">
        <v>0</v>
      </c>
      <c r="IQ405">
        <v>100</v>
      </c>
      <c r="IR405">
        <v>100</v>
      </c>
      <c r="IS405">
        <v>-1.036</v>
      </c>
      <c r="IT405">
        <v>-0.2334</v>
      </c>
      <c r="IU405">
        <v>-0.7885906718864093</v>
      </c>
      <c r="IV405">
        <v>-0.0007240741224296705</v>
      </c>
      <c r="IW405">
        <v>1.394155135453638E-07</v>
      </c>
      <c r="IX405">
        <v>-7.009397865246837E-11</v>
      </c>
      <c r="IY405">
        <v>-0.2677907096197649</v>
      </c>
      <c r="IZ405">
        <v>-0.01839738240005131</v>
      </c>
      <c r="JA405">
        <v>0.0009886339832832726</v>
      </c>
      <c r="JB405">
        <v>-4.895939666473346E-06</v>
      </c>
      <c r="JC405">
        <v>3</v>
      </c>
      <c r="JD405">
        <v>2018</v>
      </c>
      <c r="JE405">
        <v>1</v>
      </c>
      <c r="JF405">
        <v>26</v>
      </c>
      <c r="JG405">
        <v>15880.9</v>
      </c>
      <c r="JH405">
        <v>15880.6</v>
      </c>
      <c r="JI405">
        <v>1.13281</v>
      </c>
      <c r="JJ405">
        <v>2.67578</v>
      </c>
      <c r="JK405">
        <v>1.49658</v>
      </c>
      <c r="JL405">
        <v>2.38037</v>
      </c>
      <c r="JM405">
        <v>1.54785</v>
      </c>
      <c r="JN405">
        <v>2.47681</v>
      </c>
      <c r="JO405">
        <v>47.8437</v>
      </c>
      <c r="JP405">
        <v>14.8413</v>
      </c>
      <c r="JQ405">
        <v>18</v>
      </c>
      <c r="JR405">
        <v>479.381</v>
      </c>
      <c r="JS405">
        <v>424.028</v>
      </c>
      <c r="JT405">
        <v>26.4745</v>
      </c>
      <c r="JU405">
        <v>33.1752</v>
      </c>
      <c r="JV405">
        <v>30.0005</v>
      </c>
      <c r="JW405">
        <v>33.2462</v>
      </c>
      <c r="JX405">
        <v>33.2052</v>
      </c>
      <c r="JY405">
        <v>22.7684</v>
      </c>
      <c r="JZ405">
        <v>67.8618</v>
      </c>
      <c r="KA405">
        <v>0</v>
      </c>
      <c r="KB405">
        <v>26.48</v>
      </c>
      <c r="KC405">
        <v>413.241</v>
      </c>
      <c r="KD405">
        <v>6.67587</v>
      </c>
      <c r="KE405">
        <v>99.8596</v>
      </c>
      <c r="KF405">
        <v>99.68689999999999</v>
      </c>
    </row>
    <row r="406" spans="1:292">
      <c r="A406">
        <v>386</v>
      </c>
      <c r="B406">
        <v>1686160911.1</v>
      </c>
      <c r="C406">
        <v>11660.09999990463</v>
      </c>
      <c r="D406" t="s">
        <v>1211</v>
      </c>
      <c r="E406" t="s">
        <v>1212</v>
      </c>
      <c r="F406">
        <v>5</v>
      </c>
      <c r="G406" t="s">
        <v>1210</v>
      </c>
      <c r="H406">
        <v>1686160903.255172</v>
      </c>
      <c r="I406">
        <f>(J406)/1000</f>
        <v>0</v>
      </c>
      <c r="J406">
        <f>IF(DO406, AM406, AG406)</f>
        <v>0</v>
      </c>
      <c r="K406">
        <f>IF(DO406, AH406, AF406)</f>
        <v>0</v>
      </c>
      <c r="L406">
        <f>DQ406 - IF(AT406&gt;1, K406*DK406*100.0/(AV406*EE406), 0)</f>
        <v>0</v>
      </c>
      <c r="M406">
        <f>((S406-I406/2)*L406-K406)/(S406+I406/2)</f>
        <v>0</v>
      </c>
      <c r="N406">
        <f>M406*(DX406+DY406)/1000.0</f>
        <v>0</v>
      </c>
      <c r="O406">
        <f>(DQ406 - IF(AT406&gt;1, K406*DK406*100.0/(AV406*EE406), 0))*(DX406+DY406)/1000.0</f>
        <v>0</v>
      </c>
      <c r="P406">
        <f>2.0/((1/R406-1/Q406)+SIGN(R406)*SQRT((1/R406-1/Q406)*(1/R406-1/Q406) + 4*DL406/((DL406+1)*(DL406+1))*(2*1/R406*1/Q406-1/Q406*1/Q406)))</f>
        <v>0</v>
      </c>
      <c r="Q406">
        <f>IF(LEFT(DM406,1)&lt;&gt;"0",IF(LEFT(DM406,1)="1",3.0,DN406),$D$5+$E$5*(EE406*DX406/($K$5*1000))+$F$5*(EE406*DX406/($K$5*1000))*MAX(MIN(DK406,$J$5),$I$5)*MAX(MIN(DK406,$J$5),$I$5)+$G$5*MAX(MIN(DK406,$J$5),$I$5)*(EE406*DX406/($K$5*1000))+$H$5*(EE406*DX406/($K$5*1000))*(EE406*DX406/($K$5*1000)))</f>
        <v>0</v>
      </c>
      <c r="R406">
        <f>I406*(1000-(1000*0.61365*exp(17.502*V406/(240.97+V406))/(DX406+DY406)+DS406)/2)/(1000*0.61365*exp(17.502*V406/(240.97+V406))/(DX406+DY406)-DS406)</f>
        <v>0</v>
      </c>
      <c r="S406">
        <f>1/((DL406+1)/(P406/1.6)+1/(Q406/1.37)) + DL406/((DL406+1)/(P406/1.6) + DL406/(Q406/1.37))</f>
        <v>0</v>
      </c>
      <c r="T406">
        <f>(DG406*DJ406)</f>
        <v>0</v>
      </c>
      <c r="U406">
        <f>(DZ406+(T406+2*0.95*5.67E-8*(((DZ406+$B$9)+273)^4-(DZ406+273)^4)-44100*I406)/(1.84*29.3*Q406+8*0.95*5.67E-8*(DZ406+273)^3))</f>
        <v>0</v>
      </c>
      <c r="V406">
        <f>($C$9*EA406+$D$9*EB406+$E$9*U406)</f>
        <v>0</v>
      </c>
      <c r="W406">
        <f>0.61365*exp(17.502*V406/(240.97+V406))</f>
        <v>0</v>
      </c>
      <c r="X406">
        <f>(Y406/Z406*100)</f>
        <v>0</v>
      </c>
      <c r="Y406">
        <f>DS406*(DX406+DY406)/1000</f>
        <v>0</v>
      </c>
      <c r="Z406">
        <f>0.61365*exp(17.502*DZ406/(240.97+DZ406))</f>
        <v>0</v>
      </c>
      <c r="AA406">
        <f>(W406-DS406*(DX406+DY406)/1000)</f>
        <v>0</v>
      </c>
      <c r="AB406">
        <f>(-I406*44100)</f>
        <v>0</v>
      </c>
      <c r="AC406">
        <f>2*29.3*Q406*0.92*(DZ406-V406)</f>
        <v>0</v>
      </c>
      <c r="AD406">
        <f>2*0.95*5.67E-8*(((DZ406+$B$9)+273)^4-(V406+273)^4)</f>
        <v>0</v>
      </c>
      <c r="AE406">
        <f>T406+AD406+AB406+AC406</f>
        <v>0</v>
      </c>
      <c r="AF406">
        <f>DW406*AT406*(DR406-DQ406*(1000-AT406*DT406)/(1000-AT406*DS406))/(100*DK406)</f>
        <v>0</v>
      </c>
      <c r="AG406">
        <f>1000*DW406*AT406*(DS406-DT406)/(100*DK406*(1000-AT406*DS406))</f>
        <v>0</v>
      </c>
      <c r="AH406">
        <f>(AI406 - AJ406 - DX406*1E3/(8.314*(DZ406+273.15)) * AL406/DW406 * AK406) * DW406/(100*DK406) * (1000 - DT406)/1000</f>
        <v>0</v>
      </c>
      <c r="AI406">
        <v>422.7585677864234</v>
      </c>
      <c r="AJ406">
        <v>369.8515030303029</v>
      </c>
      <c r="AK406">
        <v>0.006060006064239825</v>
      </c>
      <c r="AL406">
        <v>66.87208228537739</v>
      </c>
      <c r="AM406">
        <f>(AO406 - AN406 + DX406*1E3/(8.314*(DZ406+273.15)) * AQ406/DW406 * AP406) * DW406/(100*DK406) * 1000/(1000 - AO406)</f>
        <v>0</v>
      </c>
      <c r="AN406">
        <v>6.642047532232016</v>
      </c>
      <c r="AO406">
        <v>22.45253454545454</v>
      </c>
      <c r="AP406">
        <v>-2.295935015800951E-05</v>
      </c>
      <c r="AQ406">
        <v>99.38411773435404</v>
      </c>
      <c r="AR406">
        <v>0</v>
      </c>
      <c r="AS406">
        <v>0</v>
      </c>
      <c r="AT406">
        <f>IF(AR406*$H$15&gt;=AV406,1.0,(AV406/(AV406-AR406*$H$15)))</f>
        <v>0</v>
      </c>
      <c r="AU406">
        <f>(AT406-1)*100</f>
        <v>0</v>
      </c>
      <c r="AV406">
        <f>MAX(0,($B$15+$C$15*EE406)/(1+$D$15*EE406)*DX406/(DZ406+273)*$E$15)</f>
        <v>0</v>
      </c>
      <c r="AW406" t="s">
        <v>429</v>
      </c>
      <c r="AX406" t="s">
        <v>429</v>
      </c>
      <c r="AY406">
        <v>0</v>
      </c>
      <c r="AZ406">
        <v>0</v>
      </c>
      <c r="BA406">
        <f>1-AY406/AZ406</f>
        <v>0</v>
      </c>
      <c r="BB406">
        <v>0</v>
      </c>
      <c r="BC406" t="s">
        <v>429</v>
      </c>
      <c r="BD406" t="s">
        <v>429</v>
      </c>
      <c r="BE406">
        <v>0</v>
      </c>
      <c r="BF406">
        <v>0</v>
      </c>
      <c r="BG406">
        <f>1-BE406/BF406</f>
        <v>0</v>
      </c>
      <c r="BH406">
        <v>0.5</v>
      </c>
      <c r="BI406">
        <f>DH406</f>
        <v>0</v>
      </c>
      <c r="BJ406">
        <f>K406</f>
        <v>0</v>
      </c>
      <c r="BK406">
        <f>BG406*BH406*BI406</f>
        <v>0</v>
      </c>
      <c r="BL406">
        <f>(BJ406-BB406)/BI406</f>
        <v>0</v>
      </c>
      <c r="BM406">
        <f>(AZ406-BF406)/BF406</f>
        <v>0</v>
      </c>
      <c r="BN406">
        <f>AY406/(BA406+AY406/BF406)</f>
        <v>0</v>
      </c>
      <c r="BO406" t="s">
        <v>429</v>
      </c>
      <c r="BP406">
        <v>0</v>
      </c>
      <c r="BQ406">
        <f>IF(BP406&lt;&gt;0, BP406, BN406)</f>
        <v>0</v>
      </c>
      <c r="BR406">
        <f>1-BQ406/BF406</f>
        <v>0</v>
      </c>
      <c r="BS406">
        <f>(BF406-BE406)/(BF406-BQ406)</f>
        <v>0</v>
      </c>
      <c r="BT406">
        <f>(AZ406-BF406)/(AZ406-BQ406)</f>
        <v>0</v>
      </c>
      <c r="BU406">
        <f>(BF406-BE406)/(BF406-AY406)</f>
        <v>0</v>
      </c>
      <c r="BV406">
        <f>(AZ406-BF406)/(AZ406-AY406)</f>
        <v>0</v>
      </c>
      <c r="BW406">
        <f>(BS406*BQ406/BE406)</f>
        <v>0</v>
      </c>
      <c r="BX406">
        <f>(1-BW406)</f>
        <v>0</v>
      </c>
      <c r="DG406">
        <f>$B$13*EF406+$C$13*EG406+$F$13*ER406*(1-EU406)</f>
        <v>0</v>
      </c>
      <c r="DH406">
        <f>DG406*DI406</f>
        <v>0</v>
      </c>
      <c r="DI406">
        <f>($B$13*$D$11+$C$13*$D$11+$F$13*((FE406+EW406)/MAX(FE406+EW406+FF406, 0.1)*$I$11+FF406/MAX(FE406+EW406+FF406, 0.1)*$J$11))/($B$13+$C$13+$F$13)</f>
        <v>0</v>
      </c>
      <c r="DJ406">
        <f>($B$13*$K$11+$C$13*$K$11+$F$13*((FE406+EW406)/MAX(FE406+EW406+FF406, 0.1)*$P$11+FF406/MAX(FE406+EW406+FF406, 0.1)*$Q$11))/($B$13+$C$13+$F$13)</f>
        <v>0</v>
      </c>
      <c r="DK406">
        <v>6</v>
      </c>
      <c r="DL406">
        <v>0.5</v>
      </c>
      <c r="DM406" t="s">
        <v>430</v>
      </c>
      <c r="DN406">
        <v>2</v>
      </c>
      <c r="DO406" t="b">
        <v>1</v>
      </c>
      <c r="DP406">
        <v>1686160903.255172</v>
      </c>
      <c r="DQ406">
        <v>361.5658275862069</v>
      </c>
      <c r="DR406">
        <v>419.8108965517242</v>
      </c>
      <c r="DS406">
        <v>22.4546</v>
      </c>
      <c r="DT406">
        <v>6.64333103448276</v>
      </c>
      <c r="DU406">
        <v>362.6019655172414</v>
      </c>
      <c r="DV406">
        <v>22.6880724137931</v>
      </c>
      <c r="DW406">
        <v>499.9650689655172</v>
      </c>
      <c r="DX406">
        <v>90.64364482758619</v>
      </c>
      <c r="DY406">
        <v>0.09990515172413794</v>
      </c>
      <c r="DZ406">
        <v>29.23413793103449</v>
      </c>
      <c r="EA406">
        <v>27.98971724137931</v>
      </c>
      <c r="EB406">
        <v>999.9000000000002</v>
      </c>
      <c r="EC406">
        <v>0</v>
      </c>
      <c r="ED406">
        <v>0</v>
      </c>
      <c r="EE406">
        <v>9998.898275862068</v>
      </c>
      <c r="EF406">
        <v>0</v>
      </c>
      <c r="EG406">
        <v>1873.535517241379</v>
      </c>
      <c r="EH406">
        <v>-58.24519310344828</v>
      </c>
      <c r="EI406">
        <v>369.8711034482758</v>
      </c>
      <c r="EJ406">
        <v>422.6186206896551</v>
      </c>
      <c r="EK406">
        <v>15.81126896551724</v>
      </c>
      <c r="EL406">
        <v>419.8108965517242</v>
      </c>
      <c r="EM406">
        <v>6.64333103448276</v>
      </c>
      <c r="EN406">
        <v>2.035366896551724</v>
      </c>
      <c r="EO406">
        <v>0.6021757586206897</v>
      </c>
      <c r="EP406">
        <v>17.72218275862069</v>
      </c>
      <c r="EQ406">
        <v>-0.2596001379310345</v>
      </c>
      <c r="ER406">
        <v>2000.012068965517</v>
      </c>
      <c r="ES406">
        <v>0.9799952068965515</v>
      </c>
      <c r="ET406">
        <v>0.02000458620689656</v>
      </c>
      <c r="EU406">
        <v>0</v>
      </c>
      <c r="EV406">
        <v>916.0059310344827</v>
      </c>
      <c r="EW406">
        <v>5.00078</v>
      </c>
      <c r="EX406">
        <v>25436.53793103449</v>
      </c>
      <c r="EY406">
        <v>16379.70689655172</v>
      </c>
      <c r="EZ406">
        <v>43.27993103448276</v>
      </c>
      <c r="FA406">
        <v>44.74131034482759</v>
      </c>
      <c r="FB406">
        <v>43.57744827586207</v>
      </c>
      <c r="FC406">
        <v>43.98472413793102</v>
      </c>
      <c r="FD406">
        <v>44.09248275862068</v>
      </c>
      <c r="FE406">
        <v>1955.102068965517</v>
      </c>
      <c r="FF406">
        <v>39.91</v>
      </c>
      <c r="FG406">
        <v>0</v>
      </c>
      <c r="FH406">
        <v>1686160904.5</v>
      </c>
      <c r="FI406">
        <v>0</v>
      </c>
      <c r="FJ406">
        <v>915.9869615384615</v>
      </c>
      <c r="FK406">
        <v>-2.527692310033665</v>
      </c>
      <c r="FL406">
        <v>662.0786324605161</v>
      </c>
      <c r="FM406">
        <v>25446.51538461538</v>
      </c>
      <c r="FN406">
        <v>15</v>
      </c>
      <c r="FO406">
        <v>0</v>
      </c>
      <c r="FP406" t="s">
        <v>431</v>
      </c>
      <c r="FQ406">
        <v>1685208052.5</v>
      </c>
      <c r="FR406">
        <v>1685208070</v>
      </c>
      <c r="FS406">
        <v>0</v>
      </c>
      <c r="FT406">
        <v>0.013</v>
      </c>
      <c r="FU406">
        <v>-0.005</v>
      </c>
      <c r="FV406">
        <v>-0.464</v>
      </c>
      <c r="FW406">
        <v>-0.401</v>
      </c>
      <c r="FX406">
        <v>420</v>
      </c>
      <c r="FY406">
        <v>0</v>
      </c>
      <c r="FZ406">
        <v>0.03</v>
      </c>
      <c r="GA406">
        <v>0.02</v>
      </c>
      <c r="GB406">
        <v>-58.30690731707316</v>
      </c>
      <c r="GC406">
        <v>-0.04344878048797135</v>
      </c>
      <c r="GD406">
        <v>0.1015288193862835</v>
      </c>
      <c r="GE406">
        <v>1</v>
      </c>
      <c r="GF406">
        <v>15.8066487804878</v>
      </c>
      <c r="GG406">
        <v>0.07247456445994729</v>
      </c>
      <c r="GH406">
        <v>0.007786013788063281</v>
      </c>
      <c r="GI406">
        <v>1</v>
      </c>
      <c r="GJ406">
        <v>2</v>
      </c>
      <c r="GK406">
        <v>2</v>
      </c>
      <c r="GL406" t="s">
        <v>432</v>
      </c>
      <c r="GM406">
        <v>3.09911</v>
      </c>
      <c r="GN406">
        <v>2.75802</v>
      </c>
      <c r="GO406">
        <v>0.0778856</v>
      </c>
      <c r="GP406">
        <v>0.0867877</v>
      </c>
      <c r="GQ406">
        <v>0.10376</v>
      </c>
      <c r="GR406">
        <v>0.0412662</v>
      </c>
      <c r="GS406">
        <v>23583.9</v>
      </c>
      <c r="GT406">
        <v>22996.1</v>
      </c>
      <c r="GU406">
        <v>26134.6</v>
      </c>
      <c r="GV406">
        <v>25538</v>
      </c>
      <c r="GW406">
        <v>37583.1</v>
      </c>
      <c r="GX406">
        <v>37148</v>
      </c>
      <c r="GY406">
        <v>45692.4</v>
      </c>
      <c r="GZ406">
        <v>41924.3</v>
      </c>
      <c r="HA406">
        <v>1.8133</v>
      </c>
      <c r="HB406">
        <v>1.70543</v>
      </c>
      <c r="HC406">
        <v>-0.08410960000000001</v>
      </c>
      <c r="HD406">
        <v>0</v>
      </c>
      <c r="HE406">
        <v>29.3743</v>
      </c>
      <c r="HF406">
        <v>999.9</v>
      </c>
      <c r="HG406">
        <v>28.8</v>
      </c>
      <c r="HH406">
        <v>45.8</v>
      </c>
      <c r="HI406">
        <v>31.9102</v>
      </c>
      <c r="HJ406">
        <v>61.4586</v>
      </c>
      <c r="HK406">
        <v>28.1891</v>
      </c>
      <c r="HL406">
        <v>1</v>
      </c>
      <c r="HM406">
        <v>0.490295</v>
      </c>
      <c r="HN406">
        <v>2.30347</v>
      </c>
      <c r="HO406">
        <v>20.2891</v>
      </c>
      <c r="HP406">
        <v>5.20995</v>
      </c>
      <c r="HQ406">
        <v>11.98</v>
      </c>
      <c r="HR406">
        <v>4.9626</v>
      </c>
      <c r="HS406">
        <v>3.27397</v>
      </c>
      <c r="HT406">
        <v>9999</v>
      </c>
      <c r="HU406">
        <v>9999</v>
      </c>
      <c r="HV406">
        <v>9999</v>
      </c>
      <c r="HW406">
        <v>60</v>
      </c>
      <c r="HX406">
        <v>1.86401</v>
      </c>
      <c r="HY406">
        <v>1.86021</v>
      </c>
      <c r="HZ406">
        <v>1.85866</v>
      </c>
      <c r="IA406">
        <v>1.85991</v>
      </c>
      <c r="IB406">
        <v>1.85989</v>
      </c>
      <c r="IC406">
        <v>1.85852</v>
      </c>
      <c r="ID406">
        <v>1.8576</v>
      </c>
      <c r="IE406">
        <v>1.85242</v>
      </c>
      <c r="IF406">
        <v>0</v>
      </c>
      <c r="IG406">
        <v>0</v>
      </c>
      <c r="IH406">
        <v>0</v>
      </c>
      <c r="II406">
        <v>0</v>
      </c>
      <c r="IJ406" t="s">
        <v>433</v>
      </c>
      <c r="IK406" t="s">
        <v>434</v>
      </c>
      <c r="IL406" t="s">
        <v>435</v>
      </c>
      <c r="IM406" t="s">
        <v>435</v>
      </c>
      <c r="IN406" t="s">
        <v>435</v>
      </c>
      <c r="IO406" t="s">
        <v>435</v>
      </c>
      <c r="IP406">
        <v>0</v>
      </c>
      <c r="IQ406">
        <v>100</v>
      </c>
      <c r="IR406">
        <v>100</v>
      </c>
      <c r="IS406">
        <v>-1.036</v>
      </c>
      <c r="IT406">
        <v>-0.2335</v>
      </c>
      <c r="IU406">
        <v>-0.7885906718864093</v>
      </c>
      <c r="IV406">
        <v>-0.0007240741224296705</v>
      </c>
      <c r="IW406">
        <v>1.394155135453638E-07</v>
      </c>
      <c r="IX406">
        <v>-7.009397865246837E-11</v>
      </c>
      <c r="IY406">
        <v>-0.2677907096197649</v>
      </c>
      <c r="IZ406">
        <v>-0.01839738240005131</v>
      </c>
      <c r="JA406">
        <v>0.0009886339832832726</v>
      </c>
      <c r="JB406">
        <v>-4.895939666473346E-06</v>
      </c>
      <c r="JC406">
        <v>3</v>
      </c>
      <c r="JD406">
        <v>2018</v>
      </c>
      <c r="JE406">
        <v>1</v>
      </c>
      <c r="JF406">
        <v>26</v>
      </c>
      <c r="JG406">
        <v>15881</v>
      </c>
      <c r="JH406">
        <v>15880.7</v>
      </c>
      <c r="JI406">
        <v>1.10474</v>
      </c>
      <c r="JJ406">
        <v>2.68188</v>
      </c>
      <c r="JK406">
        <v>1.49658</v>
      </c>
      <c r="JL406">
        <v>2.38159</v>
      </c>
      <c r="JM406">
        <v>1.54907</v>
      </c>
      <c r="JN406">
        <v>2.37549</v>
      </c>
      <c r="JO406">
        <v>47.8437</v>
      </c>
      <c r="JP406">
        <v>14.8325</v>
      </c>
      <c r="JQ406">
        <v>18</v>
      </c>
      <c r="JR406">
        <v>479.238</v>
      </c>
      <c r="JS406">
        <v>423.948</v>
      </c>
      <c r="JT406">
        <v>26.4824</v>
      </c>
      <c r="JU406">
        <v>33.179</v>
      </c>
      <c r="JV406">
        <v>30.0006</v>
      </c>
      <c r="JW406">
        <v>33.2492</v>
      </c>
      <c r="JX406">
        <v>33.2069</v>
      </c>
      <c r="JY406">
        <v>22.1788</v>
      </c>
      <c r="JZ406">
        <v>67.8618</v>
      </c>
      <c r="KA406">
        <v>0</v>
      </c>
      <c r="KB406">
        <v>26.4833</v>
      </c>
      <c r="KC406">
        <v>399.866</v>
      </c>
      <c r="KD406">
        <v>6.67587</v>
      </c>
      <c r="KE406">
        <v>99.8584</v>
      </c>
      <c r="KF406">
        <v>99.6857</v>
      </c>
    </row>
    <row r="407" spans="1:292">
      <c r="A407">
        <v>387</v>
      </c>
      <c r="B407">
        <v>1686160916.1</v>
      </c>
      <c r="C407">
        <v>11665.09999990463</v>
      </c>
      <c r="D407" t="s">
        <v>1213</v>
      </c>
      <c r="E407" t="s">
        <v>1214</v>
      </c>
      <c r="F407">
        <v>5</v>
      </c>
      <c r="G407" t="s">
        <v>1210</v>
      </c>
      <c r="H407">
        <v>1686160908.332142</v>
      </c>
      <c r="I407">
        <f>(J407)/1000</f>
        <v>0</v>
      </c>
      <c r="J407">
        <f>IF(DO407, AM407, AG407)</f>
        <v>0</v>
      </c>
      <c r="K407">
        <f>IF(DO407, AH407, AF407)</f>
        <v>0</v>
      </c>
      <c r="L407">
        <f>DQ407 - IF(AT407&gt;1, K407*DK407*100.0/(AV407*EE407), 0)</f>
        <v>0</v>
      </c>
      <c r="M407">
        <f>((S407-I407/2)*L407-K407)/(S407+I407/2)</f>
        <v>0</v>
      </c>
      <c r="N407">
        <f>M407*(DX407+DY407)/1000.0</f>
        <v>0</v>
      </c>
      <c r="O407">
        <f>(DQ407 - IF(AT407&gt;1, K407*DK407*100.0/(AV407*EE407), 0))*(DX407+DY407)/1000.0</f>
        <v>0</v>
      </c>
      <c r="P407">
        <f>2.0/((1/R407-1/Q407)+SIGN(R407)*SQRT((1/R407-1/Q407)*(1/R407-1/Q407) + 4*DL407/((DL407+1)*(DL407+1))*(2*1/R407*1/Q407-1/Q407*1/Q407)))</f>
        <v>0</v>
      </c>
      <c r="Q407">
        <f>IF(LEFT(DM407,1)&lt;&gt;"0",IF(LEFT(DM407,1)="1",3.0,DN407),$D$5+$E$5*(EE407*DX407/($K$5*1000))+$F$5*(EE407*DX407/($K$5*1000))*MAX(MIN(DK407,$J$5),$I$5)*MAX(MIN(DK407,$J$5),$I$5)+$G$5*MAX(MIN(DK407,$J$5),$I$5)*(EE407*DX407/($K$5*1000))+$H$5*(EE407*DX407/($K$5*1000))*(EE407*DX407/($K$5*1000)))</f>
        <v>0</v>
      </c>
      <c r="R407">
        <f>I407*(1000-(1000*0.61365*exp(17.502*V407/(240.97+V407))/(DX407+DY407)+DS407)/2)/(1000*0.61365*exp(17.502*V407/(240.97+V407))/(DX407+DY407)-DS407)</f>
        <v>0</v>
      </c>
      <c r="S407">
        <f>1/((DL407+1)/(P407/1.6)+1/(Q407/1.37)) + DL407/((DL407+1)/(P407/1.6) + DL407/(Q407/1.37))</f>
        <v>0</v>
      </c>
      <c r="T407">
        <f>(DG407*DJ407)</f>
        <v>0</v>
      </c>
      <c r="U407">
        <f>(DZ407+(T407+2*0.95*5.67E-8*(((DZ407+$B$9)+273)^4-(DZ407+273)^4)-44100*I407)/(1.84*29.3*Q407+8*0.95*5.67E-8*(DZ407+273)^3))</f>
        <v>0</v>
      </c>
      <c r="V407">
        <f>($C$9*EA407+$D$9*EB407+$E$9*U407)</f>
        <v>0</v>
      </c>
      <c r="W407">
        <f>0.61365*exp(17.502*V407/(240.97+V407))</f>
        <v>0</v>
      </c>
      <c r="X407">
        <f>(Y407/Z407*100)</f>
        <v>0</v>
      </c>
      <c r="Y407">
        <f>DS407*(DX407+DY407)/1000</f>
        <v>0</v>
      </c>
      <c r="Z407">
        <f>0.61365*exp(17.502*DZ407/(240.97+DZ407))</f>
        <v>0</v>
      </c>
      <c r="AA407">
        <f>(W407-DS407*(DX407+DY407)/1000)</f>
        <v>0</v>
      </c>
      <c r="AB407">
        <f>(-I407*44100)</f>
        <v>0</v>
      </c>
      <c r="AC407">
        <f>2*29.3*Q407*0.92*(DZ407-V407)</f>
        <v>0</v>
      </c>
      <c r="AD407">
        <f>2*0.95*5.67E-8*(((DZ407+$B$9)+273)^4-(V407+273)^4)</f>
        <v>0</v>
      </c>
      <c r="AE407">
        <f>T407+AD407+AB407+AC407</f>
        <v>0</v>
      </c>
      <c r="AF407">
        <f>DW407*AT407*(DR407-DQ407*(1000-AT407*DT407)/(1000-AT407*DS407))/(100*DK407)</f>
        <v>0</v>
      </c>
      <c r="AG407">
        <f>1000*DW407*AT407*(DS407-DT407)/(100*DK407*(1000-AT407*DS407))</f>
        <v>0</v>
      </c>
      <c r="AH407">
        <f>(AI407 - AJ407 - DX407*1E3/(8.314*(DZ407+273.15)) * AL407/DW407 * AK407) * DW407/(100*DK407) * (1000 - DT407)/1000</f>
        <v>0</v>
      </c>
      <c r="AI407">
        <v>416.0565461978251</v>
      </c>
      <c r="AJ407">
        <v>366.9646242424242</v>
      </c>
      <c r="AK407">
        <v>-0.7293305290511602</v>
      </c>
      <c r="AL407">
        <v>66.87208228537739</v>
      </c>
      <c r="AM407">
        <f>(AO407 - AN407 + DX407*1E3/(8.314*(DZ407+273.15)) * AQ407/DW407 * AP407) * DW407/(100*DK407) * 1000/(1000 - AO407)</f>
        <v>0</v>
      </c>
      <c r="AN407">
        <v>6.641677695706468</v>
      </c>
      <c r="AO407">
        <v>22.46525212121212</v>
      </c>
      <c r="AP407">
        <v>3.946090396740699E-05</v>
      </c>
      <c r="AQ407">
        <v>99.38411773435404</v>
      </c>
      <c r="AR407">
        <v>0</v>
      </c>
      <c r="AS407">
        <v>0</v>
      </c>
      <c r="AT407">
        <f>IF(AR407*$H$15&gt;=AV407,1.0,(AV407/(AV407-AR407*$H$15)))</f>
        <v>0</v>
      </c>
      <c r="AU407">
        <f>(AT407-1)*100</f>
        <v>0</v>
      </c>
      <c r="AV407">
        <f>MAX(0,($B$15+$C$15*EE407)/(1+$D$15*EE407)*DX407/(DZ407+273)*$E$15)</f>
        <v>0</v>
      </c>
      <c r="AW407" t="s">
        <v>429</v>
      </c>
      <c r="AX407" t="s">
        <v>429</v>
      </c>
      <c r="AY407">
        <v>0</v>
      </c>
      <c r="AZ407">
        <v>0</v>
      </c>
      <c r="BA407">
        <f>1-AY407/AZ407</f>
        <v>0</v>
      </c>
      <c r="BB407">
        <v>0</v>
      </c>
      <c r="BC407" t="s">
        <v>429</v>
      </c>
      <c r="BD407" t="s">
        <v>429</v>
      </c>
      <c r="BE407">
        <v>0</v>
      </c>
      <c r="BF407">
        <v>0</v>
      </c>
      <c r="BG407">
        <f>1-BE407/BF407</f>
        <v>0</v>
      </c>
      <c r="BH407">
        <v>0.5</v>
      </c>
      <c r="BI407">
        <f>DH407</f>
        <v>0</v>
      </c>
      <c r="BJ407">
        <f>K407</f>
        <v>0</v>
      </c>
      <c r="BK407">
        <f>BG407*BH407*BI407</f>
        <v>0</v>
      </c>
      <c r="BL407">
        <f>(BJ407-BB407)/BI407</f>
        <v>0</v>
      </c>
      <c r="BM407">
        <f>(AZ407-BF407)/BF407</f>
        <v>0</v>
      </c>
      <c r="BN407">
        <f>AY407/(BA407+AY407/BF407)</f>
        <v>0</v>
      </c>
      <c r="BO407" t="s">
        <v>429</v>
      </c>
      <c r="BP407">
        <v>0</v>
      </c>
      <c r="BQ407">
        <f>IF(BP407&lt;&gt;0, BP407, BN407)</f>
        <v>0</v>
      </c>
      <c r="BR407">
        <f>1-BQ407/BF407</f>
        <v>0</v>
      </c>
      <c r="BS407">
        <f>(BF407-BE407)/(BF407-BQ407)</f>
        <v>0</v>
      </c>
      <c r="BT407">
        <f>(AZ407-BF407)/(AZ407-BQ407)</f>
        <v>0</v>
      </c>
      <c r="BU407">
        <f>(BF407-BE407)/(BF407-AY407)</f>
        <v>0</v>
      </c>
      <c r="BV407">
        <f>(AZ407-BF407)/(AZ407-AY407)</f>
        <v>0</v>
      </c>
      <c r="BW407">
        <f>(BS407*BQ407/BE407)</f>
        <v>0</v>
      </c>
      <c r="BX407">
        <f>(1-BW407)</f>
        <v>0</v>
      </c>
      <c r="DG407">
        <f>$B$13*EF407+$C$13*EG407+$F$13*ER407*(1-EU407)</f>
        <v>0</v>
      </c>
      <c r="DH407">
        <f>DG407*DI407</f>
        <v>0</v>
      </c>
      <c r="DI407">
        <f>($B$13*$D$11+$C$13*$D$11+$F$13*((FE407+EW407)/MAX(FE407+EW407+FF407, 0.1)*$I$11+FF407/MAX(FE407+EW407+FF407, 0.1)*$J$11))/($B$13+$C$13+$F$13)</f>
        <v>0</v>
      </c>
      <c r="DJ407">
        <f>($B$13*$K$11+$C$13*$K$11+$F$13*((FE407+EW407)/MAX(FE407+EW407+FF407, 0.1)*$P$11+FF407/MAX(FE407+EW407+FF407, 0.1)*$Q$11))/($B$13+$C$13+$F$13)</f>
        <v>0</v>
      </c>
      <c r="DK407">
        <v>6</v>
      </c>
      <c r="DL407">
        <v>0.5</v>
      </c>
      <c r="DM407" t="s">
        <v>430</v>
      </c>
      <c r="DN407">
        <v>2</v>
      </c>
      <c r="DO407" t="b">
        <v>1</v>
      </c>
      <c r="DP407">
        <v>1686160908.332142</v>
      </c>
      <c r="DQ407">
        <v>361.1627857142857</v>
      </c>
      <c r="DR407">
        <v>417.2911071428571</v>
      </c>
      <c r="DS407">
        <v>22.457225</v>
      </c>
      <c r="DT407">
        <v>6.642462142857142</v>
      </c>
      <c r="DU407">
        <v>362.19875</v>
      </c>
      <c r="DV407">
        <v>22.69065</v>
      </c>
      <c r="DW407">
        <v>499.9616785714286</v>
      </c>
      <c r="DX407">
        <v>90.64335357142856</v>
      </c>
      <c r="DY407">
        <v>0.09993839285714287</v>
      </c>
      <c r="DZ407">
        <v>29.24113928571428</v>
      </c>
      <c r="EA407">
        <v>27.99703571428572</v>
      </c>
      <c r="EB407">
        <v>999.9000000000002</v>
      </c>
      <c r="EC407">
        <v>0</v>
      </c>
      <c r="ED407">
        <v>0</v>
      </c>
      <c r="EE407">
        <v>9991.137499999999</v>
      </c>
      <c r="EF407">
        <v>0</v>
      </c>
      <c r="EG407">
        <v>1921.445</v>
      </c>
      <c r="EH407">
        <v>-56.12834285714285</v>
      </c>
      <c r="EI407">
        <v>369.4598214285715</v>
      </c>
      <c r="EJ407">
        <v>420.0815357142857</v>
      </c>
      <c r="EK407">
        <v>15.81475714285714</v>
      </c>
      <c r="EL407">
        <v>417.2911071428571</v>
      </c>
      <c r="EM407">
        <v>6.642462142857142</v>
      </c>
      <c r="EN407">
        <v>2.035597857142857</v>
      </c>
      <c r="EO407">
        <v>0.6020949642857143</v>
      </c>
      <c r="EP407">
        <v>17.72398571428571</v>
      </c>
      <c r="EQ407">
        <v>-0.2614418928571428</v>
      </c>
      <c r="ER407">
        <v>2000.012857142857</v>
      </c>
      <c r="ES407">
        <v>0.9799952142857141</v>
      </c>
      <c r="ET407">
        <v>0.02000457857142858</v>
      </c>
      <c r="EU407">
        <v>0</v>
      </c>
      <c r="EV407">
        <v>916.0028928571427</v>
      </c>
      <c r="EW407">
        <v>5.00078</v>
      </c>
      <c r="EX407">
        <v>25506.62142857143</v>
      </c>
      <c r="EY407">
        <v>16379.71071428571</v>
      </c>
      <c r="EZ407">
        <v>43.29889285714285</v>
      </c>
      <c r="FA407">
        <v>44.76107142857143</v>
      </c>
      <c r="FB407">
        <v>43.56007142857142</v>
      </c>
      <c r="FC407">
        <v>43.99524999999999</v>
      </c>
      <c r="FD407">
        <v>44.13371428571428</v>
      </c>
      <c r="FE407">
        <v>1955.102857142857</v>
      </c>
      <c r="FF407">
        <v>39.91</v>
      </c>
      <c r="FG407">
        <v>0</v>
      </c>
      <c r="FH407">
        <v>1686160909.3</v>
      </c>
      <c r="FI407">
        <v>0</v>
      </c>
      <c r="FJ407">
        <v>915.9770769230769</v>
      </c>
      <c r="FK407">
        <v>0.9396923067760611</v>
      </c>
      <c r="FL407">
        <v>1332.34188448641</v>
      </c>
      <c r="FM407">
        <v>25497.31538461539</v>
      </c>
      <c r="FN407">
        <v>15</v>
      </c>
      <c r="FO407">
        <v>0</v>
      </c>
      <c r="FP407" t="s">
        <v>431</v>
      </c>
      <c r="FQ407">
        <v>1685208052.5</v>
      </c>
      <c r="FR407">
        <v>1685208070</v>
      </c>
      <c r="FS407">
        <v>0</v>
      </c>
      <c r="FT407">
        <v>0.013</v>
      </c>
      <c r="FU407">
        <v>-0.005</v>
      </c>
      <c r="FV407">
        <v>-0.464</v>
      </c>
      <c r="FW407">
        <v>-0.401</v>
      </c>
      <c r="FX407">
        <v>420</v>
      </c>
      <c r="FY407">
        <v>0</v>
      </c>
      <c r="FZ407">
        <v>0.03</v>
      </c>
      <c r="GA407">
        <v>0.02</v>
      </c>
      <c r="GB407">
        <v>-56.9993925</v>
      </c>
      <c r="GC407">
        <v>19.48863827392118</v>
      </c>
      <c r="GD407">
        <v>2.607808171567409</v>
      </c>
      <c r="GE407">
        <v>0</v>
      </c>
      <c r="GF407">
        <v>15.8126625</v>
      </c>
      <c r="GG407">
        <v>0.03853170731708419</v>
      </c>
      <c r="GH407">
        <v>0.004570923730494797</v>
      </c>
      <c r="GI407">
        <v>1</v>
      </c>
      <c r="GJ407">
        <v>1</v>
      </c>
      <c r="GK407">
        <v>2</v>
      </c>
      <c r="GL407" t="s">
        <v>439</v>
      </c>
      <c r="GM407">
        <v>3.09925</v>
      </c>
      <c r="GN407">
        <v>2.75812</v>
      </c>
      <c r="GO407">
        <v>0.077323</v>
      </c>
      <c r="GP407">
        <v>0.08478380000000001</v>
      </c>
      <c r="GQ407">
        <v>0.103795</v>
      </c>
      <c r="GR407">
        <v>0.041264</v>
      </c>
      <c r="GS407">
        <v>23597.9</v>
      </c>
      <c r="GT407">
        <v>23046.3</v>
      </c>
      <c r="GU407">
        <v>26134.2</v>
      </c>
      <c r="GV407">
        <v>25537.8</v>
      </c>
      <c r="GW407">
        <v>37581</v>
      </c>
      <c r="GX407">
        <v>37147.5</v>
      </c>
      <c r="GY407">
        <v>45691.7</v>
      </c>
      <c r="GZ407">
        <v>41923.9</v>
      </c>
      <c r="HA407">
        <v>1.8135</v>
      </c>
      <c r="HB407">
        <v>1.70525</v>
      </c>
      <c r="HC407">
        <v>-0.0837222</v>
      </c>
      <c r="HD407">
        <v>0</v>
      </c>
      <c r="HE407">
        <v>29.3802</v>
      </c>
      <c r="HF407">
        <v>999.9</v>
      </c>
      <c r="HG407">
        <v>28.7</v>
      </c>
      <c r="HH407">
        <v>45.8</v>
      </c>
      <c r="HI407">
        <v>31.799</v>
      </c>
      <c r="HJ407">
        <v>61.3486</v>
      </c>
      <c r="HK407">
        <v>28.129</v>
      </c>
      <c r="HL407">
        <v>1</v>
      </c>
      <c r="HM407">
        <v>0.490689</v>
      </c>
      <c r="HN407">
        <v>2.35032</v>
      </c>
      <c r="HO407">
        <v>20.2882</v>
      </c>
      <c r="HP407">
        <v>5.2098</v>
      </c>
      <c r="HQ407">
        <v>11.98</v>
      </c>
      <c r="HR407">
        <v>4.9627</v>
      </c>
      <c r="HS407">
        <v>3.27403</v>
      </c>
      <c r="HT407">
        <v>9999</v>
      </c>
      <c r="HU407">
        <v>9999</v>
      </c>
      <c r="HV407">
        <v>9999</v>
      </c>
      <c r="HW407">
        <v>60</v>
      </c>
      <c r="HX407">
        <v>1.86401</v>
      </c>
      <c r="HY407">
        <v>1.86021</v>
      </c>
      <c r="HZ407">
        <v>1.85867</v>
      </c>
      <c r="IA407">
        <v>1.8599</v>
      </c>
      <c r="IB407">
        <v>1.85989</v>
      </c>
      <c r="IC407">
        <v>1.85852</v>
      </c>
      <c r="ID407">
        <v>1.8576</v>
      </c>
      <c r="IE407">
        <v>1.85242</v>
      </c>
      <c r="IF407">
        <v>0</v>
      </c>
      <c r="IG407">
        <v>0</v>
      </c>
      <c r="IH407">
        <v>0</v>
      </c>
      <c r="II407">
        <v>0</v>
      </c>
      <c r="IJ407" t="s">
        <v>433</v>
      </c>
      <c r="IK407" t="s">
        <v>434</v>
      </c>
      <c r="IL407" t="s">
        <v>435</v>
      </c>
      <c r="IM407" t="s">
        <v>435</v>
      </c>
      <c r="IN407" t="s">
        <v>435</v>
      </c>
      <c r="IO407" t="s">
        <v>435</v>
      </c>
      <c r="IP407">
        <v>0</v>
      </c>
      <c r="IQ407">
        <v>100</v>
      </c>
      <c r="IR407">
        <v>100</v>
      </c>
      <c r="IS407">
        <v>-1.034</v>
      </c>
      <c r="IT407">
        <v>-0.2333</v>
      </c>
      <c r="IU407">
        <v>-0.7885906718864093</v>
      </c>
      <c r="IV407">
        <v>-0.0007240741224296705</v>
      </c>
      <c r="IW407">
        <v>1.394155135453638E-07</v>
      </c>
      <c r="IX407">
        <v>-7.009397865246837E-11</v>
      </c>
      <c r="IY407">
        <v>-0.2677907096197649</v>
      </c>
      <c r="IZ407">
        <v>-0.01839738240005131</v>
      </c>
      <c r="JA407">
        <v>0.0009886339832832726</v>
      </c>
      <c r="JB407">
        <v>-4.895939666473346E-06</v>
      </c>
      <c r="JC407">
        <v>3</v>
      </c>
      <c r="JD407">
        <v>2018</v>
      </c>
      <c r="JE407">
        <v>1</v>
      </c>
      <c r="JF407">
        <v>26</v>
      </c>
      <c r="JG407">
        <v>15881.1</v>
      </c>
      <c r="JH407">
        <v>15880.8</v>
      </c>
      <c r="JI407">
        <v>1.073</v>
      </c>
      <c r="JJ407">
        <v>2.67822</v>
      </c>
      <c r="JK407">
        <v>1.49658</v>
      </c>
      <c r="JL407">
        <v>2.38037</v>
      </c>
      <c r="JM407">
        <v>1.54785</v>
      </c>
      <c r="JN407">
        <v>2.48901</v>
      </c>
      <c r="JO407">
        <v>47.8134</v>
      </c>
      <c r="JP407">
        <v>14.8413</v>
      </c>
      <c r="JQ407">
        <v>18</v>
      </c>
      <c r="JR407">
        <v>479.376</v>
      </c>
      <c r="JS407">
        <v>423.857</v>
      </c>
      <c r="JT407">
        <v>26.4853</v>
      </c>
      <c r="JU407">
        <v>33.1826</v>
      </c>
      <c r="JV407">
        <v>30.0005</v>
      </c>
      <c r="JW407">
        <v>33.2518</v>
      </c>
      <c r="JX407">
        <v>33.209</v>
      </c>
      <c r="JY407">
        <v>21.4481</v>
      </c>
      <c r="JZ407">
        <v>67.8618</v>
      </c>
      <c r="KA407">
        <v>0</v>
      </c>
      <c r="KB407">
        <v>26.4487</v>
      </c>
      <c r="KC407">
        <v>379.832</v>
      </c>
      <c r="KD407">
        <v>6.67587</v>
      </c>
      <c r="KE407">
        <v>99.857</v>
      </c>
      <c r="KF407">
        <v>99.6848</v>
      </c>
    </row>
    <row r="408" spans="1:292">
      <c r="A408">
        <v>388</v>
      </c>
      <c r="B408">
        <v>1686160921.1</v>
      </c>
      <c r="C408">
        <v>11670.09999990463</v>
      </c>
      <c r="D408" t="s">
        <v>1215</v>
      </c>
      <c r="E408" t="s">
        <v>1216</v>
      </c>
      <c r="F408">
        <v>5</v>
      </c>
      <c r="G408" t="s">
        <v>1210</v>
      </c>
      <c r="H408">
        <v>1686160913.6</v>
      </c>
      <c r="I408">
        <f>(J408)/1000</f>
        <v>0</v>
      </c>
      <c r="J408">
        <f>IF(DO408, AM408, AG408)</f>
        <v>0</v>
      </c>
      <c r="K408">
        <f>IF(DO408, AH408, AF408)</f>
        <v>0</v>
      </c>
      <c r="L408">
        <f>DQ408 - IF(AT408&gt;1, K408*DK408*100.0/(AV408*EE408), 0)</f>
        <v>0</v>
      </c>
      <c r="M408">
        <f>((S408-I408/2)*L408-K408)/(S408+I408/2)</f>
        <v>0</v>
      </c>
      <c r="N408">
        <f>M408*(DX408+DY408)/1000.0</f>
        <v>0</v>
      </c>
      <c r="O408">
        <f>(DQ408 - IF(AT408&gt;1, K408*DK408*100.0/(AV408*EE408), 0))*(DX408+DY408)/1000.0</f>
        <v>0</v>
      </c>
      <c r="P408">
        <f>2.0/((1/R408-1/Q408)+SIGN(R408)*SQRT((1/R408-1/Q408)*(1/R408-1/Q408) + 4*DL408/((DL408+1)*(DL408+1))*(2*1/R408*1/Q408-1/Q408*1/Q408)))</f>
        <v>0</v>
      </c>
      <c r="Q408">
        <f>IF(LEFT(DM408,1)&lt;&gt;"0",IF(LEFT(DM408,1)="1",3.0,DN408),$D$5+$E$5*(EE408*DX408/($K$5*1000))+$F$5*(EE408*DX408/($K$5*1000))*MAX(MIN(DK408,$J$5),$I$5)*MAX(MIN(DK408,$J$5),$I$5)+$G$5*MAX(MIN(DK408,$J$5),$I$5)*(EE408*DX408/($K$5*1000))+$H$5*(EE408*DX408/($K$5*1000))*(EE408*DX408/($K$5*1000)))</f>
        <v>0</v>
      </c>
      <c r="R408">
        <f>I408*(1000-(1000*0.61365*exp(17.502*V408/(240.97+V408))/(DX408+DY408)+DS408)/2)/(1000*0.61365*exp(17.502*V408/(240.97+V408))/(DX408+DY408)-DS408)</f>
        <v>0</v>
      </c>
      <c r="S408">
        <f>1/((DL408+1)/(P408/1.6)+1/(Q408/1.37)) + DL408/((DL408+1)/(P408/1.6) + DL408/(Q408/1.37))</f>
        <v>0</v>
      </c>
      <c r="T408">
        <f>(DG408*DJ408)</f>
        <v>0</v>
      </c>
      <c r="U408">
        <f>(DZ408+(T408+2*0.95*5.67E-8*(((DZ408+$B$9)+273)^4-(DZ408+273)^4)-44100*I408)/(1.84*29.3*Q408+8*0.95*5.67E-8*(DZ408+273)^3))</f>
        <v>0</v>
      </c>
      <c r="V408">
        <f>($C$9*EA408+$D$9*EB408+$E$9*U408)</f>
        <v>0</v>
      </c>
      <c r="W408">
        <f>0.61365*exp(17.502*V408/(240.97+V408))</f>
        <v>0</v>
      </c>
      <c r="X408">
        <f>(Y408/Z408*100)</f>
        <v>0</v>
      </c>
      <c r="Y408">
        <f>DS408*(DX408+DY408)/1000</f>
        <v>0</v>
      </c>
      <c r="Z408">
        <f>0.61365*exp(17.502*DZ408/(240.97+DZ408))</f>
        <v>0</v>
      </c>
      <c r="AA408">
        <f>(W408-DS408*(DX408+DY408)/1000)</f>
        <v>0</v>
      </c>
      <c r="AB408">
        <f>(-I408*44100)</f>
        <v>0</v>
      </c>
      <c r="AC408">
        <f>2*29.3*Q408*0.92*(DZ408-V408)</f>
        <v>0</v>
      </c>
      <c r="AD408">
        <f>2*0.95*5.67E-8*(((DZ408+$B$9)+273)^4-(V408+273)^4)</f>
        <v>0</v>
      </c>
      <c r="AE408">
        <f>T408+AD408+AB408+AC408</f>
        <v>0</v>
      </c>
      <c r="AF408">
        <f>DW408*AT408*(DR408-DQ408*(1000-AT408*DT408)/(1000-AT408*DS408))/(100*DK408)</f>
        <v>0</v>
      </c>
      <c r="AG408">
        <f>1000*DW408*AT408*(DS408-DT408)/(100*DK408*(1000-AT408*DS408))</f>
        <v>0</v>
      </c>
      <c r="AH408">
        <f>(AI408 - AJ408 - DX408*1E3/(8.314*(DZ408+273.15)) * AL408/DW408 * AK408) * DW408/(100*DK408) * (1000 - DT408)/1000</f>
        <v>0</v>
      </c>
      <c r="AI408">
        <v>401.3074961272477</v>
      </c>
      <c r="AJ408">
        <v>358.4998969696969</v>
      </c>
      <c r="AK408">
        <v>-1.836920154991211</v>
      </c>
      <c r="AL408">
        <v>66.87208228537739</v>
      </c>
      <c r="AM408">
        <f>(AO408 - AN408 + DX408*1E3/(8.314*(DZ408+273.15)) * AQ408/DW408 * AP408) * DW408/(100*DK408) * 1000/(1000 - AO408)</f>
        <v>0</v>
      </c>
      <c r="AN408">
        <v>6.640196808506731</v>
      </c>
      <c r="AO408">
        <v>22.4721393939394</v>
      </c>
      <c r="AP408">
        <v>1.942795099647907E-05</v>
      </c>
      <c r="AQ408">
        <v>99.38411773435404</v>
      </c>
      <c r="AR408">
        <v>0</v>
      </c>
      <c r="AS408">
        <v>0</v>
      </c>
      <c r="AT408">
        <f>IF(AR408*$H$15&gt;=AV408,1.0,(AV408/(AV408-AR408*$H$15)))</f>
        <v>0</v>
      </c>
      <c r="AU408">
        <f>(AT408-1)*100</f>
        <v>0</v>
      </c>
      <c r="AV408">
        <f>MAX(0,($B$15+$C$15*EE408)/(1+$D$15*EE408)*DX408/(DZ408+273)*$E$15)</f>
        <v>0</v>
      </c>
      <c r="AW408" t="s">
        <v>429</v>
      </c>
      <c r="AX408" t="s">
        <v>429</v>
      </c>
      <c r="AY408">
        <v>0</v>
      </c>
      <c r="AZ408">
        <v>0</v>
      </c>
      <c r="BA408">
        <f>1-AY408/AZ408</f>
        <v>0</v>
      </c>
      <c r="BB408">
        <v>0</v>
      </c>
      <c r="BC408" t="s">
        <v>429</v>
      </c>
      <c r="BD408" t="s">
        <v>429</v>
      </c>
      <c r="BE408">
        <v>0</v>
      </c>
      <c r="BF408">
        <v>0</v>
      </c>
      <c r="BG408">
        <f>1-BE408/BF408</f>
        <v>0</v>
      </c>
      <c r="BH408">
        <v>0.5</v>
      </c>
      <c r="BI408">
        <f>DH408</f>
        <v>0</v>
      </c>
      <c r="BJ408">
        <f>K408</f>
        <v>0</v>
      </c>
      <c r="BK408">
        <f>BG408*BH408*BI408</f>
        <v>0</v>
      </c>
      <c r="BL408">
        <f>(BJ408-BB408)/BI408</f>
        <v>0</v>
      </c>
      <c r="BM408">
        <f>(AZ408-BF408)/BF408</f>
        <v>0</v>
      </c>
      <c r="BN408">
        <f>AY408/(BA408+AY408/BF408)</f>
        <v>0</v>
      </c>
      <c r="BO408" t="s">
        <v>429</v>
      </c>
      <c r="BP408">
        <v>0</v>
      </c>
      <c r="BQ408">
        <f>IF(BP408&lt;&gt;0, BP408, BN408)</f>
        <v>0</v>
      </c>
      <c r="BR408">
        <f>1-BQ408/BF408</f>
        <v>0</v>
      </c>
      <c r="BS408">
        <f>(BF408-BE408)/(BF408-BQ408)</f>
        <v>0</v>
      </c>
      <c r="BT408">
        <f>(AZ408-BF408)/(AZ408-BQ408)</f>
        <v>0</v>
      </c>
      <c r="BU408">
        <f>(BF408-BE408)/(BF408-AY408)</f>
        <v>0</v>
      </c>
      <c r="BV408">
        <f>(AZ408-BF408)/(AZ408-AY408)</f>
        <v>0</v>
      </c>
      <c r="BW408">
        <f>(BS408*BQ408/BE408)</f>
        <v>0</v>
      </c>
      <c r="BX408">
        <f>(1-BW408)</f>
        <v>0</v>
      </c>
      <c r="DG408">
        <f>$B$13*EF408+$C$13*EG408+$F$13*ER408*(1-EU408)</f>
        <v>0</v>
      </c>
      <c r="DH408">
        <f>DG408*DI408</f>
        <v>0</v>
      </c>
      <c r="DI408">
        <f>($B$13*$D$11+$C$13*$D$11+$F$13*((FE408+EW408)/MAX(FE408+EW408+FF408, 0.1)*$I$11+FF408/MAX(FE408+EW408+FF408, 0.1)*$J$11))/($B$13+$C$13+$F$13)</f>
        <v>0</v>
      </c>
      <c r="DJ408">
        <f>($B$13*$K$11+$C$13*$K$11+$F$13*((FE408+EW408)/MAX(FE408+EW408+FF408, 0.1)*$P$11+FF408/MAX(FE408+EW408+FF408, 0.1)*$Q$11))/($B$13+$C$13+$F$13)</f>
        <v>0</v>
      </c>
      <c r="DK408">
        <v>6</v>
      </c>
      <c r="DL408">
        <v>0.5</v>
      </c>
      <c r="DM408" t="s">
        <v>430</v>
      </c>
      <c r="DN408">
        <v>2</v>
      </c>
      <c r="DO408" t="b">
        <v>1</v>
      </c>
      <c r="DP408">
        <v>1686160913.6</v>
      </c>
      <c r="DQ408">
        <v>358.6662222222222</v>
      </c>
      <c r="DR408">
        <v>409.6724444444444</v>
      </c>
      <c r="DS408">
        <v>22.46195555555555</v>
      </c>
      <c r="DT408">
        <v>6.641321851851852</v>
      </c>
      <c r="DU408">
        <v>359.7005925925926</v>
      </c>
      <c r="DV408">
        <v>22.6953</v>
      </c>
      <c r="DW408">
        <v>499.9649259259259</v>
      </c>
      <c r="DX408">
        <v>90.64325555555557</v>
      </c>
      <c r="DY408">
        <v>0.09994184074074075</v>
      </c>
      <c r="DZ408">
        <v>29.24528148148148</v>
      </c>
      <c r="EA408">
        <v>28.00942962962963</v>
      </c>
      <c r="EB408">
        <v>999.9000000000001</v>
      </c>
      <c r="EC408">
        <v>0</v>
      </c>
      <c r="ED408">
        <v>0</v>
      </c>
      <c r="EE408">
        <v>9991.038148148147</v>
      </c>
      <c r="EF408">
        <v>0</v>
      </c>
      <c r="EG408">
        <v>1871.265555555555</v>
      </c>
      <c r="EH408">
        <v>-51.00628518518519</v>
      </c>
      <c r="EI408">
        <v>366.9075555555555</v>
      </c>
      <c r="EJ408">
        <v>412.4114074074074</v>
      </c>
      <c r="EK408">
        <v>15.82064074074074</v>
      </c>
      <c r="EL408">
        <v>409.6724444444444</v>
      </c>
      <c r="EM408">
        <v>6.641321851851852</v>
      </c>
      <c r="EN408">
        <v>2.036024444444444</v>
      </c>
      <c r="EO408">
        <v>0.601990888888889</v>
      </c>
      <c r="EP408">
        <v>17.72731481481482</v>
      </c>
      <c r="EQ408">
        <v>-0.2638168148148148</v>
      </c>
      <c r="ER408">
        <v>1999.987037037037</v>
      </c>
      <c r="ES408">
        <v>0.9799955555555554</v>
      </c>
      <c r="ET408">
        <v>0.02000422592592593</v>
      </c>
      <c r="EU408">
        <v>0</v>
      </c>
      <c r="EV408">
        <v>915.9907777777779</v>
      </c>
      <c r="EW408">
        <v>5.00078</v>
      </c>
      <c r="EX408">
        <v>25058.02222222222</v>
      </c>
      <c r="EY408">
        <v>16379.48888888889</v>
      </c>
      <c r="EZ408">
        <v>43.29144444444444</v>
      </c>
      <c r="FA408">
        <v>44.77066666666666</v>
      </c>
      <c r="FB408">
        <v>43.59703703703703</v>
      </c>
      <c r="FC408">
        <v>43.98807407407407</v>
      </c>
      <c r="FD408">
        <v>44.16403703703703</v>
      </c>
      <c r="FE408">
        <v>1955.077037037037</v>
      </c>
      <c r="FF408">
        <v>39.90851851851852</v>
      </c>
      <c r="FG408">
        <v>0</v>
      </c>
      <c r="FH408">
        <v>1686160914.7</v>
      </c>
      <c r="FI408">
        <v>0</v>
      </c>
      <c r="FJ408">
        <v>915.9448000000001</v>
      </c>
      <c r="FK408">
        <v>0.1691538390735636</v>
      </c>
      <c r="FL408">
        <v>-10377.96153875808</v>
      </c>
      <c r="FM408">
        <v>24972.552</v>
      </c>
      <c r="FN408">
        <v>15</v>
      </c>
      <c r="FO408">
        <v>0</v>
      </c>
      <c r="FP408" t="s">
        <v>431</v>
      </c>
      <c r="FQ408">
        <v>1685208052.5</v>
      </c>
      <c r="FR408">
        <v>1685208070</v>
      </c>
      <c r="FS408">
        <v>0</v>
      </c>
      <c r="FT408">
        <v>0.013</v>
      </c>
      <c r="FU408">
        <v>-0.005</v>
      </c>
      <c r="FV408">
        <v>-0.464</v>
      </c>
      <c r="FW408">
        <v>-0.401</v>
      </c>
      <c r="FX408">
        <v>420</v>
      </c>
      <c r="FY408">
        <v>0</v>
      </c>
      <c r="FZ408">
        <v>0.03</v>
      </c>
      <c r="GA408">
        <v>0.02</v>
      </c>
      <c r="GB408">
        <v>-53.49778999999999</v>
      </c>
      <c r="GC408">
        <v>56.26232645403382</v>
      </c>
      <c r="GD408">
        <v>5.955260560538052</v>
      </c>
      <c r="GE408">
        <v>0</v>
      </c>
      <c r="GF408">
        <v>15.8174</v>
      </c>
      <c r="GG408">
        <v>0.06436547842398871</v>
      </c>
      <c r="GH408">
        <v>0.006950683419635865</v>
      </c>
      <c r="GI408">
        <v>1</v>
      </c>
      <c r="GJ408">
        <v>1</v>
      </c>
      <c r="GK408">
        <v>2</v>
      </c>
      <c r="GL408" t="s">
        <v>439</v>
      </c>
      <c r="GM408">
        <v>3.09915</v>
      </c>
      <c r="GN408">
        <v>2.75796</v>
      </c>
      <c r="GO408">
        <v>0.0758433</v>
      </c>
      <c r="GP408">
        <v>0.082231</v>
      </c>
      <c r="GQ408">
        <v>0.103815</v>
      </c>
      <c r="GR408">
        <v>0.0412465</v>
      </c>
      <c r="GS408">
        <v>23635.5</v>
      </c>
      <c r="GT408">
        <v>23110.4</v>
      </c>
      <c r="GU408">
        <v>26134</v>
      </c>
      <c r="GV408">
        <v>25537.7</v>
      </c>
      <c r="GW408">
        <v>37579.9</v>
      </c>
      <c r="GX408">
        <v>37147.6</v>
      </c>
      <c r="GY408">
        <v>45691.5</v>
      </c>
      <c r="GZ408">
        <v>41923.6</v>
      </c>
      <c r="HA408">
        <v>1.81338</v>
      </c>
      <c r="HB408">
        <v>1.70532</v>
      </c>
      <c r="HC408">
        <v>-0.0834167</v>
      </c>
      <c r="HD408">
        <v>0</v>
      </c>
      <c r="HE408">
        <v>29.3876</v>
      </c>
      <c r="HF408">
        <v>999.9</v>
      </c>
      <c r="HG408">
        <v>28.7</v>
      </c>
      <c r="HH408">
        <v>45.8</v>
      </c>
      <c r="HI408">
        <v>31.7996</v>
      </c>
      <c r="HJ408">
        <v>61.5386</v>
      </c>
      <c r="HK408">
        <v>28.2091</v>
      </c>
      <c r="HL408">
        <v>1</v>
      </c>
      <c r="HM408">
        <v>0.491791</v>
      </c>
      <c r="HN408">
        <v>2.45623</v>
      </c>
      <c r="HO408">
        <v>20.2866</v>
      </c>
      <c r="HP408">
        <v>5.2098</v>
      </c>
      <c r="HQ408">
        <v>11.98</v>
      </c>
      <c r="HR408">
        <v>4.96255</v>
      </c>
      <c r="HS408">
        <v>3.27408</v>
      </c>
      <c r="HT408">
        <v>9999</v>
      </c>
      <c r="HU408">
        <v>9999</v>
      </c>
      <c r="HV408">
        <v>9999</v>
      </c>
      <c r="HW408">
        <v>60</v>
      </c>
      <c r="HX408">
        <v>1.86401</v>
      </c>
      <c r="HY408">
        <v>1.86021</v>
      </c>
      <c r="HZ408">
        <v>1.85865</v>
      </c>
      <c r="IA408">
        <v>1.8599</v>
      </c>
      <c r="IB408">
        <v>1.85989</v>
      </c>
      <c r="IC408">
        <v>1.85852</v>
      </c>
      <c r="ID408">
        <v>1.8576</v>
      </c>
      <c r="IE408">
        <v>1.85242</v>
      </c>
      <c r="IF408">
        <v>0</v>
      </c>
      <c r="IG408">
        <v>0</v>
      </c>
      <c r="IH408">
        <v>0</v>
      </c>
      <c r="II408">
        <v>0</v>
      </c>
      <c r="IJ408" t="s">
        <v>433</v>
      </c>
      <c r="IK408" t="s">
        <v>434</v>
      </c>
      <c r="IL408" t="s">
        <v>435</v>
      </c>
      <c r="IM408" t="s">
        <v>435</v>
      </c>
      <c r="IN408" t="s">
        <v>435</v>
      </c>
      <c r="IO408" t="s">
        <v>435</v>
      </c>
      <c r="IP408">
        <v>0</v>
      </c>
      <c r="IQ408">
        <v>100</v>
      </c>
      <c r="IR408">
        <v>100</v>
      </c>
      <c r="IS408">
        <v>-1.029</v>
      </c>
      <c r="IT408">
        <v>-0.2331</v>
      </c>
      <c r="IU408">
        <v>-0.7885906718864093</v>
      </c>
      <c r="IV408">
        <v>-0.0007240741224296705</v>
      </c>
      <c r="IW408">
        <v>1.394155135453638E-07</v>
      </c>
      <c r="IX408">
        <v>-7.009397865246837E-11</v>
      </c>
      <c r="IY408">
        <v>-0.2677907096197649</v>
      </c>
      <c r="IZ408">
        <v>-0.01839738240005131</v>
      </c>
      <c r="JA408">
        <v>0.0009886339832832726</v>
      </c>
      <c r="JB408">
        <v>-4.895939666473346E-06</v>
      </c>
      <c r="JC408">
        <v>3</v>
      </c>
      <c r="JD408">
        <v>2018</v>
      </c>
      <c r="JE408">
        <v>1</v>
      </c>
      <c r="JF408">
        <v>26</v>
      </c>
      <c r="JG408">
        <v>15881.1</v>
      </c>
      <c r="JH408">
        <v>15880.9</v>
      </c>
      <c r="JI408">
        <v>1.03394</v>
      </c>
      <c r="JJ408">
        <v>2.68677</v>
      </c>
      <c r="JK408">
        <v>1.49658</v>
      </c>
      <c r="JL408">
        <v>2.38037</v>
      </c>
      <c r="JM408">
        <v>1.54785</v>
      </c>
      <c r="JN408">
        <v>2.41211</v>
      </c>
      <c r="JO408">
        <v>47.8134</v>
      </c>
      <c r="JP408">
        <v>14.8238</v>
      </c>
      <c r="JQ408">
        <v>18</v>
      </c>
      <c r="JR408">
        <v>479.322</v>
      </c>
      <c r="JS408">
        <v>423.921</v>
      </c>
      <c r="JT408">
        <v>26.4584</v>
      </c>
      <c r="JU408">
        <v>33.1869</v>
      </c>
      <c r="JV408">
        <v>30.0008</v>
      </c>
      <c r="JW408">
        <v>33.2547</v>
      </c>
      <c r="JX408">
        <v>33.212</v>
      </c>
      <c r="JY408">
        <v>20.7501</v>
      </c>
      <c r="JZ408">
        <v>67.8618</v>
      </c>
      <c r="KA408">
        <v>0</v>
      </c>
      <c r="KB408">
        <v>26.426</v>
      </c>
      <c r="KC408">
        <v>366.458</v>
      </c>
      <c r="KD408">
        <v>6.67585</v>
      </c>
      <c r="KE408">
        <v>99.8563</v>
      </c>
      <c r="KF408">
        <v>99.6842</v>
      </c>
    </row>
    <row r="409" spans="1:292">
      <c r="A409">
        <v>389</v>
      </c>
      <c r="B409">
        <v>1686160926.1</v>
      </c>
      <c r="C409">
        <v>11675.09999990463</v>
      </c>
      <c r="D409" t="s">
        <v>1217</v>
      </c>
      <c r="E409" t="s">
        <v>1218</v>
      </c>
      <c r="F409">
        <v>5</v>
      </c>
      <c r="G409" t="s">
        <v>1210</v>
      </c>
      <c r="H409">
        <v>1686160918.314285</v>
      </c>
      <c r="I409">
        <f>(J409)/1000</f>
        <v>0</v>
      </c>
      <c r="J409">
        <f>IF(DO409, AM409, AG409)</f>
        <v>0</v>
      </c>
      <c r="K409">
        <f>IF(DO409, AH409, AF409)</f>
        <v>0</v>
      </c>
      <c r="L409">
        <f>DQ409 - IF(AT409&gt;1, K409*DK409*100.0/(AV409*EE409), 0)</f>
        <v>0</v>
      </c>
      <c r="M409">
        <f>((S409-I409/2)*L409-K409)/(S409+I409/2)</f>
        <v>0</v>
      </c>
      <c r="N409">
        <f>M409*(DX409+DY409)/1000.0</f>
        <v>0</v>
      </c>
      <c r="O409">
        <f>(DQ409 - IF(AT409&gt;1, K409*DK409*100.0/(AV409*EE409), 0))*(DX409+DY409)/1000.0</f>
        <v>0</v>
      </c>
      <c r="P409">
        <f>2.0/((1/R409-1/Q409)+SIGN(R409)*SQRT((1/R409-1/Q409)*(1/R409-1/Q409) + 4*DL409/((DL409+1)*(DL409+1))*(2*1/R409*1/Q409-1/Q409*1/Q409)))</f>
        <v>0</v>
      </c>
      <c r="Q409">
        <f>IF(LEFT(DM409,1)&lt;&gt;"0",IF(LEFT(DM409,1)="1",3.0,DN409),$D$5+$E$5*(EE409*DX409/($K$5*1000))+$F$5*(EE409*DX409/($K$5*1000))*MAX(MIN(DK409,$J$5),$I$5)*MAX(MIN(DK409,$J$5),$I$5)+$G$5*MAX(MIN(DK409,$J$5),$I$5)*(EE409*DX409/($K$5*1000))+$H$5*(EE409*DX409/($K$5*1000))*(EE409*DX409/($K$5*1000)))</f>
        <v>0</v>
      </c>
      <c r="R409">
        <f>I409*(1000-(1000*0.61365*exp(17.502*V409/(240.97+V409))/(DX409+DY409)+DS409)/2)/(1000*0.61365*exp(17.502*V409/(240.97+V409))/(DX409+DY409)-DS409)</f>
        <v>0</v>
      </c>
      <c r="S409">
        <f>1/((DL409+1)/(P409/1.6)+1/(Q409/1.37)) + DL409/((DL409+1)/(P409/1.6) + DL409/(Q409/1.37))</f>
        <v>0</v>
      </c>
      <c r="T409">
        <f>(DG409*DJ409)</f>
        <v>0</v>
      </c>
      <c r="U409">
        <f>(DZ409+(T409+2*0.95*5.67E-8*(((DZ409+$B$9)+273)^4-(DZ409+273)^4)-44100*I409)/(1.84*29.3*Q409+8*0.95*5.67E-8*(DZ409+273)^3))</f>
        <v>0</v>
      </c>
      <c r="V409">
        <f>($C$9*EA409+$D$9*EB409+$E$9*U409)</f>
        <v>0</v>
      </c>
      <c r="W409">
        <f>0.61365*exp(17.502*V409/(240.97+V409))</f>
        <v>0</v>
      </c>
      <c r="X409">
        <f>(Y409/Z409*100)</f>
        <v>0</v>
      </c>
      <c r="Y409">
        <f>DS409*(DX409+DY409)/1000</f>
        <v>0</v>
      </c>
      <c r="Z409">
        <f>0.61365*exp(17.502*DZ409/(240.97+DZ409))</f>
        <v>0</v>
      </c>
      <c r="AA409">
        <f>(W409-DS409*(DX409+DY409)/1000)</f>
        <v>0</v>
      </c>
      <c r="AB409">
        <f>(-I409*44100)</f>
        <v>0</v>
      </c>
      <c r="AC409">
        <f>2*29.3*Q409*0.92*(DZ409-V409)</f>
        <v>0</v>
      </c>
      <c r="AD409">
        <f>2*0.95*5.67E-8*(((DZ409+$B$9)+273)^4-(V409+273)^4)</f>
        <v>0</v>
      </c>
      <c r="AE409">
        <f>T409+AD409+AB409+AC409</f>
        <v>0</v>
      </c>
      <c r="AF409">
        <f>DW409*AT409*(DR409-DQ409*(1000-AT409*DT409)/(1000-AT409*DS409))/(100*DK409)</f>
        <v>0</v>
      </c>
      <c r="AG409">
        <f>1000*DW409*AT409*(DS409-DT409)/(100*DK409*(1000-AT409*DS409))</f>
        <v>0</v>
      </c>
      <c r="AH409">
        <f>(AI409 - AJ409 - DX409*1E3/(8.314*(DZ409+273.15)) * AL409/DW409 * AK409) * DW409/(100*DK409) * (1000 - DT409)/1000</f>
        <v>0</v>
      </c>
      <c r="AI409">
        <v>384.9596691406333</v>
      </c>
      <c r="AJ409">
        <v>346.5188121212122</v>
      </c>
      <c r="AK409">
        <v>-2.469469695151915</v>
      </c>
      <c r="AL409">
        <v>66.87208228537739</v>
      </c>
      <c r="AM409">
        <f>(AO409 - AN409 + DX409*1E3/(8.314*(DZ409+273.15)) * AQ409/DW409 * AP409) * DW409/(100*DK409) * 1000/(1000 - AO409)</f>
        <v>0</v>
      </c>
      <c r="AN409">
        <v>6.637765781985613</v>
      </c>
      <c r="AO409">
        <v>22.48298848484849</v>
      </c>
      <c r="AP409">
        <v>3.220642590260781E-05</v>
      </c>
      <c r="AQ409">
        <v>99.38411773435404</v>
      </c>
      <c r="AR409">
        <v>0</v>
      </c>
      <c r="AS409">
        <v>0</v>
      </c>
      <c r="AT409">
        <f>IF(AR409*$H$15&gt;=AV409,1.0,(AV409/(AV409-AR409*$H$15)))</f>
        <v>0</v>
      </c>
      <c r="AU409">
        <f>(AT409-1)*100</f>
        <v>0</v>
      </c>
      <c r="AV409">
        <f>MAX(0,($B$15+$C$15*EE409)/(1+$D$15*EE409)*DX409/(DZ409+273)*$E$15)</f>
        <v>0</v>
      </c>
      <c r="AW409" t="s">
        <v>429</v>
      </c>
      <c r="AX409" t="s">
        <v>429</v>
      </c>
      <c r="AY409">
        <v>0</v>
      </c>
      <c r="AZ409">
        <v>0</v>
      </c>
      <c r="BA409">
        <f>1-AY409/AZ409</f>
        <v>0</v>
      </c>
      <c r="BB409">
        <v>0</v>
      </c>
      <c r="BC409" t="s">
        <v>429</v>
      </c>
      <c r="BD409" t="s">
        <v>429</v>
      </c>
      <c r="BE409">
        <v>0</v>
      </c>
      <c r="BF409">
        <v>0</v>
      </c>
      <c r="BG409">
        <f>1-BE409/BF409</f>
        <v>0</v>
      </c>
      <c r="BH409">
        <v>0.5</v>
      </c>
      <c r="BI409">
        <f>DH409</f>
        <v>0</v>
      </c>
      <c r="BJ409">
        <f>K409</f>
        <v>0</v>
      </c>
      <c r="BK409">
        <f>BG409*BH409*BI409</f>
        <v>0</v>
      </c>
      <c r="BL409">
        <f>(BJ409-BB409)/BI409</f>
        <v>0</v>
      </c>
      <c r="BM409">
        <f>(AZ409-BF409)/BF409</f>
        <v>0</v>
      </c>
      <c r="BN409">
        <f>AY409/(BA409+AY409/BF409)</f>
        <v>0</v>
      </c>
      <c r="BO409" t="s">
        <v>429</v>
      </c>
      <c r="BP409">
        <v>0</v>
      </c>
      <c r="BQ409">
        <f>IF(BP409&lt;&gt;0, BP409, BN409)</f>
        <v>0</v>
      </c>
      <c r="BR409">
        <f>1-BQ409/BF409</f>
        <v>0</v>
      </c>
      <c r="BS409">
        <f>(BF409-BE409)/(BF409-BQ409)</f>
        <v>0</v>
      </c>
      <c r="BT409">
        <f>(AZ409-BF409)/(AZ409-BQ409)</f>
        <v>0</v>
      </c>
      <c r="BU409">
        <f>(BF409-BE409)/(BF409-AY409)</f>
        <v>0</v>
      </c>
      <c r="BV409">
        <f>(AZ409-BF409)/(AZ409-AY409)</f>
        <v>0</v>
      </c>
      <c r="BW409">
        <f>(BS409*BQ409/BE409)</f>
        <v>0</v>
      </c>
      <c r="BX409">
        <f>(1-BW409)</f>
        <v>0</v>
      </c>
      <c r="DG409">
        <f>$B$13*EF409+$C$13*EG409+$F$13*ER409*(1-EU409)</f>
        <v>0</v>
      </c>
      <c r="DH409">
        <f>DG409*DI409</f>
        <v>0</v>
      </c>
      <c r="DI409">
        <f>($B$13*$D$11+$C$13*$D$11+$F$13*((FE409+EW409)/MAX(FE409+EW409+FF409, 0.1)*$I$11+FF409/MAX(FE409+EW409+FF409, 0.1)*$J$11))/($B$13+$C$13+$F$13)</f>
        <v>0</v>
      </c>
      <c r="DJ409">
        <f>($B$13*$K$11+$C$13*$K$11+$F$13*((FE409+EW409)/MAX(FE409+EW409+FF409, 0.1)*$P$11+FF409/MAX(FE409+EW409+FF409, 0.1)*$Q$11))/($B$13+$C$13+$F$13)</f>
        <v>0</v>
      </c>
      <c r="DK409">
        <v>6</v>
      </c>
      <c r="DL409">
        <v>0.5</v>
      </c>
      <c r="DM409" t="s">
        <v>430</v>
      </c>
      <c r="DN409">
        <v>2</v>
      </c>
      <c r="DO409" t="b">
        <v>1</v>
      </c>
      <c r="DP409">
        <v>1686160918.314285</v>
      </c>
      <c r="DQ409">
        <v>353.0128214285715</v>
      </c>
      <c r="DR409">
        <v>397.6275</v>
      </c>
      <c r="DS409">
        <v>22.46900357142857</v>
      </c>
      <c r="DT409">
        <v>6.639907857142858</v>
      </c>
      <c r="DU409">
        <v>354.0435000000001</v>
      </c>
      <c r="DV409">
        <v>22.70221785714286</v>
      </c>
      <c r="DW409">
        <v>500.0145357142857</v>
      </c>
      <c r="DX409">
        <v>90.64301785714284</v>
      </c>
      <c r="DY409">
        <v>0.09999283571428573</v>
      </c>
      <c r="DZ409">
        <v>29.25040357142857</v>
      </c>
      <c r="EA409">
        <v>28.01743928571429</v>
      </c>
      <c r="EB409">
        <v>999.9000000000002</v>
      </c>
      <c r="EC409">
        <v>0</v>
      </c>
      <c r="ED409">
        <v>0</v>
      </c>
      <c r="EE409">
        <v>9990.397500000001</v>
      </c>
      <c r="EF409">
        <v>0</v>
      </c>
      <c r="EG409">
        <v>1673.2475</v>
      </c>
      <c r="EH409">
        <v>-44.61475357142857</v>
      </c>
      <c r="EI409">
        <v>361.1268214285715</v>
      </c>
      <c r="EJ409">
        <v>400.2854285714286</v>
      </c>
      <c r="EK409">
        <v>15.82910357142857</v>
      </c>
      <c r="EL409">
        <v>397.6275</v>
      </c>
      <c r="EM409">
        <v>6.639907857142858</v>
      </c>
      <c r="EN409">
        <v>2.036658214285714</v>
      </c>
      <c r="EO409">
        <v>0.6018611428571429</v>
      </c>
      <c r="EP409">
        <v>17.73224285714286</v>
      </c>
      <c r="EQ409">
        <v>-0.2667774642857143</v>
      </c>
      <c r="ER409">
        <v>1999.985357142857</v>
      </c>
      <c r="ES409">
        <v>0.9799964999999997</v>
      </c>
      <c r="ET409">
        <v>0.02000325</v>
      </c>
      <c r="EU409">
        <v>0</v>
      </c>
      <c r="EV409">
        <v>915.2105357142857</v>
      </c>
      <c r="EW409">
        <v>5.00078</v>
      </c>
      <c r="EX409">
        <v>24246.79285714286</v>
      </c>
      <c r="EY409">
        <v>16379.47857142857</v>
      </c>
      <c r="EZ409">
        <v>43.29667857142856</v>
      </c>
      <c r="FA409">
        <v>44.77657142857142</v>
      </c>
      <c r="FB409">
        <v>43.58449999999998</v>
      </c>
      <c r="FC409">
        <v>43.98399999999998</v>
      </c>
      <c r="FD409">
        <v>44.18721428571428</v>
      </c>
      <c r="FE409">
        <v>1955.078571428571</v>
      </c>
      <c r="FF409">
        <v>39.90535714285715</v>
      </c>
      <c r="FG409">
        <v>0</v>
      </c>
      <c r="FH409">
        <v>1686160919.5</v>
      </c>
      <c r="FI409">
        <v>0</v>
      </c>
      <c r="FJ409">
        <v>915.0548800000001</v>
      </c>
      <c r="FK409">
        <v>-18.81146152845859</v>
      </c>
      <c r="FL409">
        <v>-15649.24612416111</v>
      </c>
      <c r="FM409">
        <v>24121.428</v>
      </c>
      <c r="FN409">
        <v>15</v>
      </c>
      <c r="FO409">
        <v>0</v>
      </c>
      <c r="FP409" t="s">
        <v>431</v>
      </c>
      <c r="FQ409">
        <v>1685208052.5</v>
      </c>
      <c r="FR409">
        <v>1685208070</v>
      </c>
      <c r="FS409">
        <v>0</v>
      </c>
      <c r="FT409">
        <v>0.013</v>
      </c>
      <c r="FU409">
        <v>-0.005</v>
      </c>
      <c r="FV409">
        <v>-0.464</v>
      </c>
      <c r="FW409">
        <v>-0.401</v>
      </c>
      <c r="FX409">
        <v>420</v>
      </c>
      <c r="FY409">
        <v>0</v>
      </c>
      <c r="FZ409">
        <v>0.03</v>
      </c>
      <c r="GA409">
        <v>0.02</v>
      </c>
      <c r="GB409">
        <v>-48.16593658536586</v>
      </c>
      <c r="GC409">
        <v>81.09927386759593</v>
      </c>
      <c r="GD409">
        <v>8.094122504082858</v>
      </c>
      <c r="GE409">
        <v>0</v>
      </c>
      <c r="GF409">
        <v>15.82496829268293</v>
      </c>
      <c r="GG409">
        <v>0.1036912891985815</v>
      </c>
      <c r="GH409">
        <v>0.0107809099354502</v>
      </c>
      <c r="GI409">
        <v>1</v>
      </c>
      <c r="GJ409">
        <v>1</v>
      </c>
      <c r="GK409">
        <v>2</v>
      </c>
      <c r="GL409" t="s">
        <v>439</v>
      </c>
      <c r="GM409">
        <v>3.0991</v>
      </c>
      <c r="GN409">
        <v>2.75812</v>
      </c>
      <c r="GO409">
        <v>0.0737998</v>
      </c>
      <c r="GP409">
        <v>0.0795522</v>
      </c>
      <c r="GQ409">
        <v>0.103848</v>
      </c>
      <c r="GR409">
        <v>0.0412344</v>
      </c>
      <c r="GS409">
        <v>23687.5</v>
      </c>
      <c r="GT409">
        <v>23177.4</v>
      </c>
      <c r="GU409">
        <v>26133.8</v>
      </c>
      <c r="GV409">
        <v>25537.2</v>
      </c>
      <c r="GW409">
        <v>37577.9</v>
      </c>
      <c r="GX409">
        <v>37147.4</v>
      </c>
      <c r="GY409">
        <v>45691.1</v>
      </c>
      <c r="GZ409">
        <v>41923.1</v>
      </c>
      <c r="HA409">
        <v>1.81335</v>
      </c>
      <c r="HB409">
        <v>1.7054</v>
      </c>
      <c r="HC409">
        <v>-0.0842661</v>
      </c>
      <c r="HD409">
        <v>0</v>
      </c>
      <c r="HE409">
        <v>29.3969</v>
      </c>
      <c r="HF409">
        <v>999.9</v>
      </c>
      <c r="HG409">
        <v>28.7</v>
      </c>
      <c r="HH409">
        <v>45.8</v>
      </c>
      <c r="HI409">
        <v>31.7976</v>
      </c>
      <c r="HJ409">
        <v>61.2786</v>
      </c>
      <c r="HK409">
        <v>28.2412</v>
      </c>
      <c r="HL409">
        <v>1</v>
      </c>
      <c r="HM409">
        <v>0.492637</v>
      </c>
      <c r="HN409">
        <v>2.49406</v>
      </c>
      <c r="HO409">
        <v>20.2863</v>
      </c>
      <c r="HP409">
        <v>5.2101</v>
      </c>
      <c r="HQ409">
        <v>11.98</v>
      </c>
      <c r="HR409">
        <v>4.96265</v>
      </c>
      <c r="HS409">
        <v>3.274</v>
      </c>
      <c r="HT409">
        <v>9999</v>
      </c>
      <c r="HU409">
        <v>9999</v>
      </c>
      <c r="HV409">
        <v>9999</v>
      </c>
      <c r="HW409">
        <v>60</v>
      </c>
      <c r="HX409">
        <v>1.86401</v>
      </c>
      <c r="HY409">
        <v>1.86021</v>
      </c>
      <c r="HZ409">
        <v>1.85867</v>
      </c>
      <c r="IA409">
        <v>1.8599</v>
      </c>
      <c r="IB409">
        <v>1.85989</v>
      </c>
      <c r="IC409">
        <v>1.85852</v>
      </c>
      <c r="ID409">
        <v>1.8576</v>
      </c>
      <c r="IE409">
        <v>1.85242</v>
      </c>
      <c r="IF409">
        <v>0</v>
      </c>
      <c r="IG409">
        <v>0</v>
      </c>
      <c r="IH409">
        <v>0</v>
      </c>
      <c r="II409">
        <v>0</v>
      </c>
      <c r="IJ409" t="s">
        <v>433</v>
      </c>
      <c r="IK409" t="s">
        <v>434</v>
      </c>
      <c r="IL409" t="s">
        <v>435</v>
      </c>
      <c r="IM409" t="s">
        <v>435</v>
      </c>
      <c r="IN409" t="s">
        <v>435</v>
      </c>
      <c r="IO409" t="s">
        <v>435</v>
      </c>
      <c r="IP409">
        <v>0</v>
      </c>
      <c r="IQ409">
        <v>100</v>
      </c>
      <c r="IR409">
        <v>100</v>
      </c>
      <c r="IS409">
        <v>-1.021</v>
      </c>
      <c r="IT409">
        <v>-0.2329</v>
      </c>
      <c r="IU409">
        <v>-0.7885906718864093</v>
      </c>
      <c r="IV409">
        <v>-0.0007240741224296705</v>
      </c>
      <c r="IW409">
        <v>1.394155135453638E-07</v>
      </c>
      <c r="IX409">
        <v>-7.009397865246837E-11</v>
      </c>
      <c r="IY409">
        <v>-0.2677907096197649</v>
      </c>
      <c r="IZ409">
        <v>-0.01839738240005131</v>
      </c>
      <c r="JA409">
        <v>0.0009886339832832726</v>
      </c>
      <c r="JB409">
        <v>-4.895939666473346E-06</v>
      </c>
      <c r="JC409">
        <v>3</v>
      </c>
      <c r="JD409">
        <v>2018</v>
      </c>
      <c r="JE409">
        <v>1</v>
      </c>
      <c r="JF409">
        <v>26</v>
      </c>
      <c r="JG409">
        <v>15881.2</v>
      </c>
      <c r="JH409">
        <v>15880.9</v>
      </c>
      <c r="JI409">
        <v>0.999756</v>
      </c>
      <c r="JJ409">
        <v>2.68066</v>
      </c>
      <c r="JK409">
        <v>1.49658</v>
      </c>
      <c r="JL409">
        <v>2.38037</v>
      </c>
      <c r="JM409">
        <v>1.54907</v>
      </c>
      <c r="JN409">
        <v>2.43408</v>
      </c>
      <c r="JO409">
        <v>47.8437</v>
      </c>
      <c r="JP409">
        <v>14.8238</v>
      </c>
      <c r="JQ409">
        <v>18</v>
      </c>
      <c r="JR409">
        <v>479.328</v>
      </c>
      <c r="JS409">
        <v>423.985</v>
      </c>
      <c r="JT409">
        <v>26.4302</v>
      </c>
      <c r="JU409">
        <v>33.1908</v>
      </c>
      <c r="JV409">
        <v>30.0009</v>
      </c>
      <c r="JW409">
        <v>33.2577</v>
      </c>
      <c r="JX409">
        <v>33.2149</v>
      </c>
      <c r="JY409">
        <v>20.0605</v>
      </c>
      <c r="JZ409">
        <v>67.8618</v>
      </c>
      <c r="KA409">
        <v>0</v>
      </c>
      <c r="KB409">
        <v>26.4017</v>
      </c>
      <c r="KC409">
        <v>346.422</v>
      </c>
      <c r="KD409">
        <v>6.67543</v>
      </c>
      <c r="KE409">
        <v>99.85550000000001</v>
      </c>
      <c r="KF409">
        <v>99.6828</v>
      </c>
    </row>
    <row r="410" spans="1:292">
      <c r="A410">
        <v>390</v>
      </c>
      <c r="B410">
        <v>1686160931.1</v>
      </c>
      <c r="C410">
        <v>11680.09999990463</v>
      </c>
      <c r="D410" t="s">
        <v>1219</v>
      </c>
      <c r="E410" t="s">
        <v>1220</v>
      </c>
      <c r="F410">
        <v>5</v>
      </c>
      <c r="G410" t="s">
        <v>1210</v>
      </c>
      <c r="H410">
        <v>1686160923.6</v>
      </c>
      <c r="I410">
        <f>(J410)/1000</f>
        <v>0</v>
      </c>
      <c r="J410">
        <f>IF(DO410, AM410, AG410)</f>
        <v>0</v>
      </c>
      <c r="K410">
        <f>IF(DO410, AH410, AF410)</f>
        <v>0</v>
      </c>
      <c r="L410">
        <f>DQ410 - IF(AT410&gt;1, K410*DK410*100.0/(AV410*EE410), 0)</f>
        <v>0</v>
      </c>
      <c r="M410">
        <f>((S410-I410/2)*L410-K410)/(S410+I410/2)</f>
        <v>0</v>
      </c>
      <c r="N410">
        <f>M410*(DX410+DY410)/1000.0</f>
        <v>0</v>
      </c>
      <c r="O410">
        <f>(DQ410 - IF(AT410&gt;1, K410*DK410*100.0/(AV410*EE410), 0))*(DX410+DY410)/1000.0</f>
        <v>0</v>
      </c>
      <c r="P410">
        <f>2.0/((1/R410-1/Q410)+SIGN(R410)*SQRT((1/R410-1/Q410)*(1/R410-1/Q410) + 4*DL410/((DL410+1)*(DL410+1))*(2*1/R410*1/Q410-1/Q410*1/Q410)))</f>
        <v>0</v>
      </c>
      <c r="Q410">
        <f>IF(LEFT(DM410,1)&lt;&gt;"0",IF(LEFT(DM410,1)="1",3.0,DN410),$D$5+$E$5*(EE410*DX410/($K$5*1000))+$F$5*(EE410*DX410/($K$5*1000))*MAX(MIN(DK410,$J$5),$I$5)*MAX(MIN(DK410,$J$5),$I$5)+$G$5*MAX(MIN(DK410,$J$5),$I$5)*(EE410*DX410/($K$5*1000))+$H$5*(EE410*DX410/($K$5*1000))*(EE410*DX410/($K$5*1000)))</f>
        <v>0</v>
      </c>
      <c r="R410">
        <f>I410*(1000-(1000*0.61365*exp(17.502*V410/(240.97+V410))/(DX410+DY410)+DS410)/2)/(1000*0.61365*exp(17.502*V410/(240.97+V410))/(DX410+DY410)-DS410)</f>
        <v>0</v>
      </c>
      <c r="S410">
        <f>1/((DL410+1)/(P410/1.6)+1/(Q410/1.37)) + DL410/((DL410+1)/(P410/1.6) + DL410/(Q410/1.37))</f>
        <v>0</v>
      </c>
      <c r="T410">
        <f>(DG410*DJ410)</f>
        <v>0</v>
      </c>
      <c r="U410">
        <f>(DZ410+(T410+2*0.95*5.67E-8*(((DZ410+$B$9)+273)^4-(DZ410+273)^4)-44100*I410)/(1.84*29.3*Q410+8*0.95*5.67E-8*(DZ410+273)^3))</f>
        <v>0</v>
      </c>
      <c r="V410">
        <f>($C$9*EA410+$D$9*EB410+$E$9*U410)</f>
        <v>0</v>
      </c>
      <c r="W410">
        <f>0.61365*exp(17.502*V410/(240.97+V410))</f>
        <v>0</v>
      </c>
      <c r="X410">
        <f>(Y410/Z410*100)</f>
        <v>0</v>
      </c>
      <c r="Y410">
        <f>DS410*(DX410+DY410)/1000</f>
        <v>0</v>
      </c>
      <c r="Z410">
        <f>0.61365*exp(17.502*DZ410/(240.97+DZ410))</f>
        <v>0</v>
      </c>
      <c r="AA410">
        <f>(W410-DS410*(DX410+DY410)/1000)</f>
        <v>0</v>
      </c>
      <c r="AB410">
        <f>(-I410*44100)</f>
        <v>0</v>
      </c>
      <c r="AC410">
        <f>2*29.3*Q410*0.92*(DZ410-V410)</f>
        <v>0</v>
      </c>
      <c r="AD410">
        <f>2*0.95*5.67E-8*(((DZ410+$B$9)+273)^4-(V410+273)^4)</f>
        <v>0</v>
      </c>
      <c r="AE410">
        <f>T410+AD410+AB410+AC410</f>
        <v>0</v>
      </c>
      <c r="AF410">
        <f>DW410*AT410*(DR410-DQ410*(1000-AT410*DT410)/(1000-AT410*DS410))/(100*DK410)</f>
        <v>0</v>
      </c>
      <c r="AG410">
        <f>1000*DW410*AT410*(DS410-DT410)/(100*DK410*(1000-AT410*DS410))</f>
        <v>0</v>
      </c>
      <c r="AH410">
        <f>(AI410 - AJ410 - DX410*1E3/(8.314*(DZ410+273.15)) * AL410/DW410 * AK410) * DW410/(100*DK410) * (1000 - DT410)/1000</f>
        <v>0</v>
      </c>
      <c r="AI410">
        <v>368.3531312577183</v>
      </c>
      <c r="AJ410">
        <v>333.1105030303029</v>
      </c>
      <c r="AK410">
        <v>-2.716547816347076</v>
      </c>
      <c r="AL410">
        <v>66.87208228537739</v>
      </c>
      <c r="AM410">
        <f>(AO410 - AN410 + DX410*1E3/(8.314*(DZ410+273.15)) * AQ410/DW410 * AP410) * DW410/(100*DK410) * 1000/(1000 - AO410)</f>
        <v>0</v>
      </c>
      <c r="AN410">
        <v>6.634215077273635</v>
      </c>
      <c r="AO410">
        <v>22.48962363636363</v>
      </c>
      <c r="AP410">
        <v>1.142239646957861E-05</v>
      </c>
      <c r="AQ410">
        <v>99.38411773435404</v>
      </c>
      <c r="AR410">
        <v>0</v>
      </c>
      <c r="AS410">
        <v>0</v>
      </c>
      <c r="AT410">
        <f>IF(AR410*$H$15&gt;=AV410,1.0,(AV410/(AV410-AR410*$H$15)))</f>
        <v>0</v>
      </c>
      <c r="AU410">
        <f>(AT410-1)*100</f>
        <v>0</v>
      </c>
      <c r="AV410">
        <f>MAX(0,($B$15+$C$15*EE410)/(1+$D$15*EE410)*DX410/(DZ410+273)*$E$15)</f>
        <v>0</v>
      </c>
      <c r="AW410" t="s">
        <v>429</v>
      </c>
      <c r="AX410" t="s">
        <v>429</v>
      </c>
      <c r="AY410">
        <v>0</v>
      </c>
      <c r="AZ410">
        <v>0</v>
      </c>
      <c r="BA410">
        <f>1-AY410/AZ410</f>
        <v>0</v>
      </c>
      <c r="BB410">
        <v>0</v>
      </c>
      <c r="BC410" t="s">
        <v>429</v>
      </c>
      <c r="BD410" t="s">
        <v>429</v>
      </c>
      <c r="BE410">
        <v>0</v>
      </c>
      <c r="BF410">
        <v>0</v>
      </c>
      <c r="BG410">
        <f>1-BE410/BF410</f>
        <v>0</v>
      </c>
      <c r="BH410">
        <v>0.5</v>
      </c>
      <c r="BI410">
        <f>DH410</f>
        <v>0</v>
      </c>
      <c r="BJ410">
        <f>K410</f>
        <v>0</v>
      </c>
      <c r="BK410">
        <f>BG410*BH410*BI410</f>
        <v>0</v>
      </c>
      <c r="BL410">
        <f>(BJ410-BB410)/BI410</f>
        <v>0</v>
      </c>
      <c r="BM410">
        <f>(AZ410-BF410)/BF410</f>
        <v>0</v>
      </c>
      <c r="BN410">
        <f>AY410/(BA410+AY410/BF410)</f>
        <v>0</v>
      </c>
      <c r="BO410" t="s">
        <v>429</v>
      </c>
      <c r="BP410">
        <v>0</v>
      </c>
      <c r="BQ410">
        <f>IF(BP410&lt;&gt;0, BP410, BN410)</f>
        <v>0</v>
      </c>
      <c r="BR410">
        <f>1-BQ410/BF410</f>
        <v>0</v>
      </c>
      <c r="BS410">
        <f>(BF410-BE410)/(BF410-BQ410)</f>
        <v>0</v>
      </c>
      <c r="BT410">
        <f>(AZ410-BF410)/(AZ410-BQ410)</f>
        <v>0</v>
      </c>
      <c r="BU410">
        <f>(BF410-BE410)/(BF410-AY410)</f>
        <v>0</v>
      </c>
      <c r="BV410">
        <f>(AZ410-BF410)/(AZ410-AY410)</f>
        <v>0</v>
      </c>
      <c r="BW410">
        <f>(BS410*BQ410/BE410)</f>
        <v>0</v>
      </c>
      <c r="BX410">
        <f>(1-BW410)</f>
        <v>0</v>
      </c>
      <c r="DG410">
        <f>$B$13*EF410+$C$13*EG410+$F$13*ER410*(1-EU410)</f>
        <v>0</v>
      </c>
      <c r="DH410">
        <f>DG410*DI410</f>
        <v>0</v>
      </c>
      <c r="DI410">
        <f>($B$13*$D$11+$C$13*$D$11+$F$13*((FE410+EW410)/MAX(FE410+EW410+FF410, 0.1)*$I$11+FF410/MAX(FE410+EW410+FF410, 0.1)*$J$11))/($B$13+$C$13+$F$13)</f>
        <v>0</v>
      </c>
      <c r="DJ410">
        <f>($B$13*$K$11+$C$13*$K$11+$F$13*((FE410+EW410)/MAX(FE410+EW410+FF410, 0.1)*$P$11+FF410/MAX(FE410+EW410+FF410, 0.1)*$Q$11))/($B$13+$C$13+$F$13)</f>
        <v>0</v>
      </c>
      <c r="DK410">
        <v>6</v>
      </c>
      <c r="DL410">
        <v>0.5</v>
      </c>
      <c r="DM410" t="s">
        <v>430</v>
      </c>
      <c r="DN410">
        <v>2</v>
      </c>
      <c r="DO410" t="b">
        <v>1</v>
      </c>
      <c r="DP410">
        <v>1686160923.6</v>
      </c>
      <c r="DQ410">
        <v>342.9087037037037</v>
      </c>
      <c r="DR410">
        <v>381.0540370370371</v>
      </c>
      <c r="DS410">
        <v>22.4772962962963</v>
      </c>
      <c r="DT410">
        <v>6.637299629629631</v>
      </c>
      <c r="DU410">
        <v>343.9327037037037</v>
      </c>
      <c r="DV410">
        <v>22.71035185185185</v>
      </c>
      <c r="DW410">
        <v>500.0069629629629</v>
      </c>
      <c r="DX410">
        <v>90.64243333333332</v>
      </c>
      <c r="DY410">
        <v>0.09995917037037037</v>
      </c>
      <c r="DZ410">
        <v>29.25219259259259</v>
      </c>
      <c r="EA410">
        <v>28.02298148148148</v>
      </c>
      <c r="EB410">
        <v>999.9000000000001</v>
      </c>
      <c r="EC410">
        <v>0</v>
      </c>
      <c r="ED410">
        <v>0</v>
      </c>
      <c r="EE410">
        <v>10001.12703703703</v>
      </c>
      <c r="EF410">
        <v>0</v>
      </c>
      <c r="EG410">
        <v>1430.98037037037</v>
      </c>
      <c r="EH410">
        <v>-38.14544814814814</v>
      </c>
      <c r="EI410">
        <v>350.7934074074074</v>
      </c>
      <c r="EJ410">
        <v>383.6002222222222</v>
      </c>
      <c r="EK410">
        <v>15.84001111111111</v>
      </c>
      <c r="EL410">
        <v>381.0540370370371</v>
      </c>
      <c r="EM410">
        <v>6.637299629629631</v>
      </c>
      <c r="EN410">
        <v>2.037397777777778</v>
      </c>
      <c r="EO410">
        <v>0.6016208518518519</v>
      </c>
      <c r="EP410">
        <v>17.7379962962963</v>
      </c>
      <c r="EQ410">
        <v>-0.2722643703703704</v>
      </c>
      <c r="ER410">
        <v>1999.988888888889</v>
      </c>
      <c r="ES410">
        <v>0.9799975555555553</v>
      </c>
      <c r="ET410">
        <v>0.02000215925925926</v>
      </c>
      <c r="EU410">
        <v>0</v>
      </c>
      <c r="EV410">
        <v>912.6884074074073</v>
      </c>
      <c r="EW410">
        <v>5.00078</v>
      </c>
      <c r="EX410">
        <v>23343.86666666666</v>
      </c>
      <c r="EY410">
        <v>16379.52222222222</v>
      </c>
      <c r="EZ410">
        <v>43.31688888888889</v>
      </c>
      <c r="FA410">
        <v>44.77525925925926</v>
      </c>
      <c r="FB410">
        <v>43.60392592592593</v>
      </c>
      <c r="FC410">
        <v>43.99970370370369</v>
      </c>
      <c r="FD410">
        <v>44.1432962962963</v>
      </c>
      <c r="FE410">
        <v>1955.083333333334</v>
      </c>
      <c r="FF410">
        <v>39.90185185185186</v>
      </c>
      <c r="FG410">
        <v>0</v>
      </c>
      <c r="FH410">
        <v>1686160924.3</v>
      </c>
      <c r="FI410">
        <v>0</v>
      </c>
      <c r="FJ410">
        <v>912.58068</v>
      </c>
      <c r="FK410">
        <v>-43.71923087024473</v>
      </c>
      <c r="FL410">
        <v>-5221.715389614544</v>
      </c>
      <c r="FM410">
        <v>23319.02</v>
      </c>
      <c r="FN410">
        <v>15</v>
      </c>
      <c r="FO410">
        <v>0</v>
      </c>
      <c r="FP410" t="s">
        <v>431</v>
      </c>
      <c r="FQ410">
        <v>1685208052.5</v>
      </c>
      <c r="FR410">
        <v>1685208070</v>
      </c>
      <c r="FS410">
        <v>0</v>
      </c>
      <c r="FT410">
        <v>0.013</v>
      </c>
      <c r="FU410">
        <v>-0.005</v>
      </c>
      <c r="FV410">
        <v>-0.464</v>
      </c>
      <c r="FW410">
        <v>-0.401</v>
      </c>
      <c r="FX410">
        <v>420</v>
      </c>
      <c r="FY410">
        <v>0</v>
      </c>
      <c r="FZ410">
        <v>0.03</v>
      </c>
      <c r="GA410">
        <v>0.02</v>
      </c>
      <c r="GB410">
        <v>-43.44688780487805</v>
      </c>
      <c r="GC410">
        <v>78.11120696864097</v>
      </c>
      <c r="GD410">
        <v>7.818822876416763</v>
      </c>
      <c r="GE410">
        <v>0</v>
      </c>
      <c r="GF410">
        <v>15.83144146341463</v>
      </c>
      <c r="GG410">
        <v>0.1268696864111424</v>
      </c>
      <c r="GH410">
        <v>0.01259109200420738</v>
      </c>
      <c r="GI410">
        <v>1</v>
      </c>
      <c r="GJ410">
        <v>1</v>
      </c>
      <c r="GK410">
        <v>2</v>
      </c>
      <c r="GL410" t="s">
        <v>439</v>
      </c>
      <c r="GM410">
        <v>3.09916</v>
      </c>
      <c r="GN410">
        <v>2.75815</v>
      </c>
      <c r="GO410">
        <v>0.0714965</v>
      </c>
      <c r="GP410">
        <v>0.0768403</v>
      </c>
      <c r="GQ410">
        <v>0.103879</v>
      </c>
      <c r="GR410">
        <v>0.0412183</v>
      </c>
      <c r="GS410">
        <v>23746.2</v>
      </c>
      <c r="GT410">
        <v>23245.6</v>
      </c>
      <c r="GU410">
        <v>26133.6</v>
      </c>
      <c r="GV410">
        <v>25537.1</v>
      </c>
      <c r="GW410">
        <v>37575.7</v>
      </c>
      <c r="GX410">
        <v>37147.5</v>
      </c>
      <c r="GY410">
        <v>45690.3</v>
      </c>
      <c r="GZ410">
        <v>41922.9</v>
      </c>
      <c r="HA410">
        <v>1.8134</v>
      </c>
      <c r="HB410">
        <v>1.70505</v>
      </c>
      <c r="HC410">
        <v>-0.0852309</v>
      </c>
      <c r="HD410">
        <v>0</v>
      </c>
      <c r="HE410">
        <v>29.4062</v>
      </c>
      <c r="HF410">
        <v>999.9</v>
      </c>
      <c r="HG410">
        <v>28.7</v>
      </c>
      <c r="HH410">
        <v>45.8</v>
      </c>
      <c r="HI410">
        <v>31.7994</v>
      </c>
      <c r="HJ410">
        <v>61.4386</v>
      </c>
      <c r="HK410">
        <v>28.4295</v>
      </c>
      <c r="HL410">
        <v>1</v>
      </c>
      <c r="HM410">
        <v>0.493316</v>
      </c>
      <c r="HN410">
        <v>2.51177</v>
      </c>
      <c r="HO410">
        <v>20.2858</v>
      </c>
      <c r="HP410">
        <v>5.2095</v>
      </c>
      <c r="HQ410">
        <v>11.98</v>
      </c>
      <c r="HR410">
        <v>4.9625</v>
      </c>
      <c r="HS410">
        <v>3.2739</v>
      </c>
      <c r="HT410">
        <v>9999</v>
      </c>
      <c r="HU410">
        <v>9999</v>
      </c>
      <c r="HV410">
        <v>9999</v>
      </c>
      <c r="HW410">
        <v>60</v>
      </c>
      <c r="HX410">
        <v>1.86401</v>
      </c>
      <c r="HY410">
        <v>1.86024</v>
      </c>
      <c r="HZ410">
        <v>1.85866</v>
      </c>
      <c r="IA410">
        <v>1.8599</v>
      </c>
      <c r="IB410">
        <v>1.85989</v>
      </c>
      <c r="IC410">
        <v>1.85852</v>
      </c>
      <c r="ID410">
        <v>1.8576</v>
      </c>
      <c r="IE410">
        <v>1.85242</v>
      </c>
      <c r="IF410">
        <v>0</v>
      </c>
      <c r="IG410">
        <v>0</v>
      </c>
      <c r="IH410">
        <v>0</v>
      </c>
      <c r="II410">
        <v>0</v>
      </c>
      <c r="IJ410" t="s">
        <v>433</v>
      </c>
      <c r="IK410" t="s">
        <v>434</v>
      </c>
      <c r="IL410" t="s">
        <v>435</v>
      </c>
      <c r="IM410" t="s">
        <v>435</v>
      </c>
      <c r="IN410" t="s">
        <v>435</v>
      </c>
      <c r="IO410" t="s">
        <v>435</v>
      </c>
      <c r="IP410">
        <v>0</v>
      </c>
      <c r="IQ410">
        <v>100</v>
      </c>
      <c r="IR410">
        <v>100</v>
      </c>
      <c r="IS410">
        <v>-1.012</v>
      </c>
      <c r="IT410">
        <v>-0.2328</v>
      </c>
      <c r="IU410">
        <v>-0.7885906718864093</v>
      </c>
      <c r="IV410">
        <v>-0.0007240741224296705</v>
      </c>
      <c r="IW410">
        <v>1.394155135453638E-07</v>
      </c>
      <c r="IX410">
        <v>-7.009397865246837E-11</v>
      </c>
      <c r="IY410">
        <v>-0.2677907096197649</v>
      </c>
      <c r="IZ410">
        <v>-0.01839738240005131</v>
      </c>
      <c r="JA410">
        <v>0.0009886339832832726</v>
      </c>
      <c r="JB410">
        <v>-4.895939666473346E-06</v>
      </c>
      <c r="JC410">
        <v>3</v>
      </c>
      <c r="JD410">
        <v>2018</v>
      </c>
      <c r="JE410">
        <v>1</v>
      </c>
      <c r="JF410">
        <v>26</v>
      </c>
      <c r="JG410">
        <v>15881.3</v>
      </c>
      <c r="JH410">
        <v>15881</v>
      </c>
      <c r="JI410">
        <v>0.964355</v>
      </c>
      <c r="JJ410">
        <v>2.68433</v>
      </c>
      <c r="JK410">
        <v>1.49658</v>
      </c>
      <c r="JL410">
        <v>2.38037</v>
      </c>
      <c r="JM410">
        <v>1.54785</v>
      </c>
      <c r="JN410">
        <v>2.48413</v>
      </c>
      <c r="JO410">
        <v>47.8437</v>
      </c>
      <c r="JP410">
        <v>14.8325</v>
      </c>
      <c r="JQ410">
        <v>18</v>
      </c>
      <c r="JR410">
        <v>479.378</v>
      </c>
      <c r="JS410">
        <v>423.789</v>
      </c>
      <c r="JT410">
        <v>26.4019</v>
      </c>
      <c r="JU410">
        <v>33.1958</v>
      </c>
      <c r="JV410">
        <v>30.0007</v>
      </c>
      <c r="JW410">
        <v>33.2607</v>
      </c>
      <c r="JX410">
        <v>33.2172</v>
      </c>
      <c r="JY410">
        <v>19.3275</v>
      </c>
      <c r="JZ410">
        <v>67.8618</v>
      </c>
      <c r="KA410">
        <v>0</v>
      </c>
      <c r="KB410">
        <v>26.3807</v>
      </c>
      <c r="KC410">
        <v>333.064</v>
      </c>
      <c r="KD410">
        <v>6.66367</v>
      </c>
      <c r="KE410">
        <v>99.85420000000001</v>
      </c>
      <c r="KF410">
        <v>99.6823</v>
      </c>
    </row>
    <row r="411" spans="1:292">
      <c r="A411">
        <v>391</v>
      </c>
      <c r="B411">
        <v>1686160936.1</v>
      </c>
      <c r="C411">
        <v>11685.09999990463</v>
      </c>
      <c r="D411" t="s">
        <v>1221</v>
      </c>
      <c r="E411" t="s">
        <v>1222</v>
      </c>
      <c r="F411">
        <v>5</v>
      </c>
      <c r="G411" t="s">
        <v>1210</v>
      </c>
      <c r="H411">
        <v>1686160928.314285</v>
      </c>
      <c r="I411">
        <f>(J411)/1000</f>
        <v>0</v>
      </c>
      <c r="J411">
        <f>IF(DO411, AM411, AG411)</f>
        <v>0</v>
      </c>
      <c r="K411">
        <f>IF(DO411, AH411, AF411)</f>
        <v>0</v>
      </c>
      <c r="L411">
        <f>DQ411 - IF(AT411&gt;1, K411*DK411*100.0/(AV411*EE411), 0)</f>
        <v>0</v>
      </c>
      <c r="M411">
        <f>((S411-I411/2)*L411-K411)/(S411+I411/2)</f>
        <v>0</v>
      </c>
      <c r="N411">
        <f>M411*(DX411+DY411)/1000.0</f>
        <v>0</v>
      </c>
      <c r="O411">
        <f>(DQ411 - IF(AT411&gt;1, K411*DK411*100.0/(AV411*EE411), 0))*(DX411+DY411)/1000.0</f>
        <v>0</v>
      </c>
      <c r="P411">
        <f>2.0/((1/R411-1/Q411)+SIGN(R411)*SQRT((1/R411-1/Q411)*(1/R411-1/Q411) + 4*DL411/((DL411+1)*(DL411+1))*(2*1/R411*1/Q411-1/Q411*1/Q411)))</f>
        <v>0</v>
      </c>
      <c r="Q411">
        <f>IF(LEFT(DM411,1)&lt;&gt;"0",IF(LEFT(DM411,1)="1",3.0,DN411),$D$5+$E$5*(EE411*DX411/($K$5*1000))+$F$5*(EE411*DX411/($K$5*1000))*MAX(MIN(DK411,$J$5),$I$5)*MAX(MIN(DK411,$J$5),$I$5)+$G$5*MAX(MIN(DK411,$J$5),$I$5)*(EE411*DX411/($K$5*1000))+$H$5*(EE411*DX411/($K$5*1000))*(EE411*DX411/($K$5*1000)))</f>
        <v>0</v>
      </c>
      <c r="R411">
        <f>I411*(1000-(1000*0.61365*exp(17.502*V411/(240.97+V411))/(DX411+DY411)+DS411)/2)/(1000*0.61365*exp(17.502*V411/(240.97+V411))/(DX411+DY411)-DS411)</f>
        <v>0</v>
      </c>
      <c r="S411">
        <f>1/((DL411+1)/(P411/1.6)+1/(Q411/1.37)) + DL411/((DL411+1)/(P411/1.6) + DL411/(Q411/1.37))</f>
        <v>0</v>
      </c>
      <c r="T411">
        <f>(DG411*DJ411)</f>
        <v>0</v>
      </c>
      <c r="U411">
        <f>(DZ411+(T411+2*0.95*5.67E-8*(((DZ411+$B$9)+273)^4-(DZ411+273)^4)-44100*I411)/(1.84*29.3*Q411+8*0.95*5.67E-8*(DZ411+273)^3))</f>
        <v>0</v>
      </c>
      <c r="V411">
        <f>($C$9*EA411+$D$9*EB411+$E$9*U411)</f>
        <v>0</v>
      </c>
      <c r="W411">
        <f>0.61365*exp(17.502*V411/(240.97+V411))</f>
        <v>0</v>
      </c>
      <c r="X411">
        <f>(Y411/Z411*100)</f>
        <v>0</v>
      </c>
      <c r="Y411">
        <f>DS411*(DX411+DY411)/1000</f>
        <v>0</v>
      </c>
      <c r="Z411">
        <f>0.61365*exp(17.502*DZ411/(240.97+DZ411))</f>
        <v>0</v>
      </c>
      <c r="AA411">
        <f>(W411-DS411*(DX411+DY411)/1000)</f>
        <v>0</v>
      </c>
      <c r="AB411">
        <f>(-I411*44100)</f>
        <v>0</v>
      </c>
      <c r="AC411">
        <f>2*29.3*Q411*0.92*(DZ411-V411)</f>
        <v>0</v>
      </c>
      <c r="AD411">
        <f>2*0.95*5.67E-8*(((DZ411+$B$9)+273)^4-(V411+273)^4)</f>
        <v>0</v>
      </c>
      <c r="AE411">
        <f>T411+AD411+AB411+AC411</f>
        <v>0</v>
      </c>
      <c r="AF411">
        <f>DW411*AT411*(DR411-DQ411*(1000-AT411*DT411)/(1000-AT411*DS411))/(100*DK411)</f>
        <v>0</v>
      </c>
      <c r="AG411">
        <f>1000*DW411*AT411*(DS411-DT411)/(100*DK411*(1000-AT411*DS411))</f>
        <v>0</v>
      </c>
      <c r="AH411">
        <f>(AI411 - AJ411 - DX411*1E3/(8.314*(DZ411+273.15)) * AL411/DW411 * AK411) * DW411/(100*DK411) * (1000 - DT411)/1000</f>
        <v>0</v>
      </c>
      <c r="AI411">
        <v>352.5602637819174</v>
      </c>
      <c r="AJ411">
        <v>319.1995212121212</v>
      </c>
      <c r="AK411">
        <v>-2.777211112482278</v>
      </c>
      <c r="AL411">
        <v>66.87208228537739</v>
      </c>
      <c r="AM411">
        <f>(AO411 - AN411 + DX411*1E3/(8.314*(DZ411+273.15)) * AQ411/DW411 * AP411) * DW411/(100*DK411) * 1000/(1000 - AO411)</f>
        <v>0</v>
      </c>
      <c r="AN411">
        <v>6.631460177111521</v>
      </c>
      <c r="AO411">
        <v>22.49352121212121</v>
      </c>
      <c r="AP411">
        <v>1.499529081089653E-05</v>
      </c>
      <c r="AQ411">
        <v>99.38411773435404</v>
      </c>
      <c r="AR411">
        <v>0</v>
      </c>
      <c r="AS411">
        <v>0</v>
      </c>
      <c r="AT411">
        <f>IF(AR411*$H$15&gt;=AV411,1.0,(AV411/(AV411-AR411*$H$15)))</f>
        <v>0</v>
      </c>
      <c r="AU411">
        <f>(AT411-1)*100</f>
        <v>0</v>
      </c>
      <c r="AV411">
        <f>MAX(0,($B$15+$C$15*EE411)/(1+$D$15*EE411)*DX411/(DZ411+273)*$E$15)</f>
        <v>0</v>
      </c>
      <c r="AW411" t="s">
        <v>429</v>
      </c>
      <c r="AX411" t="s">
        <v>429</v>
      </c>
      <c r="AY411">
        <v>0</v>
      </c>
      <c r="AZ411">
        <v>0</v>
      </c>
      <c r="BA411">
        <f>1-AY411/AZ411</f>
        <v>0</v>
      </c>
      <c r="BB411">
        <v>0</v>
      </c>
      <c r="BC411" t="s">
        <v>429</v>
      </c>
      <c r="BD411" t="s">
        <v>429</v>
      </c>
      <c r="BE411">
        <v>0</v>
      </c>
      <c r="BF411">
        <v>0</v>
      </c>
      <c r="BG411">
        <f>1-BE411/BF411</f>
        <v>0</v>
      </c>
      <c r="BH411">
        <v>0.5</v>
      </c>
      <c r="BI411">
        <f>DH411</f>
        <v>0</v>
      </c>
      <c r="BJ411">
        <f>K411</f>
        <v>0</v>
      </c>
      <c r="BK411">
        <f>BG411*BH411*BI411</f>
        <v>0</v>
      </c>
      <c r="BL411">
        <f>(BJ411-BB411)/BI411</f>
        <v>0</v>
      </c>
      <c r="BM411">
        <f>(AZ411-BF411)/BF411</f>
        <v>0</v>
      </c>
      <c r="BN411">
        <f>AY411/(BA411+AY411/BF411)</f>
        <v>0</v>
      </c>
      <c r="BO411" t="s">
        <v>429</v>
      </c>
      <c r="BP411">
        <v>0</v>
      </c>
      <c r="BQ411">
        <f>IF(BP411&lt;&gt;0, BP411, BN411)</f>
        <v>0</v>
      </c>
      <c r="BR411">
        <f>1-BQ411/BF411</f>
        <v>0</v>
      </c>
      <c r="BS411">
        <f>(BF411-BE411)/(BF411-BQ411)</f>
        <v>0</v>
      </c>
      <c r="BT411">
        <f>(AZ411-BF411)/(AZ411-BQ411)</f>
        <v>0</v>
      </c>
      <c r="BU411">
        <f>(BF411-BE411)/(BF411-AY411)</f>
        <v>0</v>
      </c>
      <c r="BV411">
        <f>(AZ411-BF411)/(AZ411-AY411)</f>
        <v>0</v>
      </c>
      <c r="BW411">
        <f>(BS411*BQ411/BE411)</f>
        <v>0</v>
      </c>
      <c r="BX411">
        <f>(1-BW411)</f>
        <v>0</v>
      </c>
      <c r="DG411">
        <f>$B$13*EF411+$C$13*EG411+$F$13*ER411*(1-EU411)</f>
        <v>0</v>
      </c>
      <c r="DH411">
        <f>DG411*DI411</f>
        <v>0</v>
      </c>
      <c r="DI411">
        <f>($B$13*$D$11+$C$13*$D$11+$F$13*((FE411+EW411)/MAX(FE411+EW411+FF411, 0.1)*$I$11+FF411/MAX(FE411+EW411+FF411, 0.1)*$J$11))/($B$13+$C$13+$F$13)</f>
        <v>0</v>
      </c>
      <c r="DJ411">
        <f>($B$13*$K$11+$C$13*$K$11+$F$13*((FE411+EW411)/MAX(FE411+EW411+FF411, 0.1)*$P$11+FF411/MAX(FE411+EW411+FF411, 0.1)*$Q$11))/($B$13+$C$13+$F$13)</f>
        <v>0</v>
      </c>
      <c r="DK411">
        <v>6</v>
      </c>
      <c r="DL411">
        <v>0.5</v>
      </c>
      <c r="DM411" t="s">
        <v>430</v>
      </c>
      <c r="DN411">
        <v>2</v>
      </c>
      <c r="DO411" t="b">
        <v>1</v>
      </c>
      <c r="DP411">
        <v>1686160928.314285</v>
      </c>
      <c r="DQ411">
        <v>331.3751785714286</v>
      </c>
      <c r="DR411">
        <v>365.862</v>
      </c>
      <c r="DS411">
        <v>22.48517857142857</v>
      </c>
      <c r="DT411">
        <v>6.634506071428571</v>
      </c>
      <c r="DU411">
        <v>332.3916428571429</v>
      </c>
      <c r="DV411">
        <v>22.71808571428571</v>
      </c>
      <c r="DW411">
        <v>500.0051785714286</v>
      </c>
      <c r="DX411">
        <v>90.64222857142856</v>
      </c>
      <c r="DY411">
        <v>0.09995792142857142</v>
      </c>
      <c r="DZ411">
        <v>29.25029999999999</v>
      </c>
      <c r="EA411">
        <v>28.01699285714286</v>
      </c>
      <c r="EB411">
        <v>999.9000000000002</v>
      </c>
      <c r="EC411">
        <v>0</v>
      </c>
      <c r="ED411">
        <v>0</v>
      </c>
      <c r="EE411">
        <v>10002.02678571429</v>
      </c>
      <c r="EF411">
        <v>0</v>
      </c>
      <c r="EG411">
        <v>1297.483928571428</v>
      </c>
      <c r="EH411">
        <v>-34.48683928571429</v>
      </c>
      <c r="EI411">
        <v>338.9974642857143</v>
      </c>
      <c r="EJ411">
        <v>368.3056071428572</v>
      </c>
      <c r="EK411">
        <v>15.85067857142857</v>
      </c>
      <c r="EL411">
        <v>365.862</v>
      </c>
      <c r="EM411">
        <v>6.634506071428571</v>
      </c>
      <c r="EN411">
        <v>2.038107857142857</v>
      </c>
      <c r="EO411">
        <v>0.601366392857143</v>
      </c>
      <c r="EP411">
        <v>17.74352142857143</v>
      </c>
      <c r="EQ411">
        <v>-0.2780761785714286</v>
      </c>
      <c r="ER411">
        <v>2000.002142857143</v>
      </c>
      <c r="ES411">
        <v>0.9799979999999998</v>
      </c>
      <c r="ET411">
        <v>0.0200017</v>
      </c>
      <c r="EU411">
        <v>0</v>
      </c>
      <c r="EV411">
        <v>908.6209642857142</v>
      </c>
      <c r="EW411">
        <v>5.00078</v>
      </c>
      <c r="EX411">
        <v>23000.71785714286</v>
      </c>
      <c r="EY411">
        <v>16379.63571428571</v>
      </c>
      <c r="EZ411">
        <v>43.33010714285714</v>
      </c>
      <c r="FA411">
        <v>44.77657142857142</v>
      </c>
      <c r="FB411">
        <v>43.57342857142857</v>
      </c>
      <c r="FC411">
        <v>44.0197857142857</v>
      </c>
      <c r="FD411">
        <v>44.16942857142856</v>
      </c>
      <c r="FE411">
        <v>1955.099285714285</v>
      </c>
      <c r="FF411">
        <v>39.9</v>
      </c>
      <c r="FG411">
        <v>0</v>
      </c>
      <c r="FH411">
        <v>1686160929.7</v>
      </c>
      <c r="FI411">
        <v>0</v>
      </c>
      <c r="FJ411">
        <v>908.1094615384616</v>
      </c>
      <c r="FK411">
        <v>-61.4003419418185</v>
      </c>
      <c r="FL411">
        <v>-479.4324787048939</v>
      </c>
      <c r="FM411">
        <v>22970.58461538461</v>
      </c>
      <c r="FN411">
        <v>15</v>
      </c>
      <c r="FO411">
        <v>0</v>
      </c>
      <c r="FP411" t="s">
        <v>431</v>
      </c>
      <c r="FQ411">
        <v>1685208052.5</v>
      </c>
      <c r="FR411">
        <v>1685208070</v>
      </c>
      <c r="FS411">
        <v>0</v>
      </c>
      <c r="FT411">
        <v>0.013</v>
      </c>
      <c r="FU411">
        <v>-0.005</v>
      </c>
      <c r="FV411">
        <v>-0.464</v>
      </c>
      <c r="FW411">
        <v>-0.401</v>
      </c>
      <c r="FX411">
        <v>420</v>
      </c>
      <c r="FY411">
        <v>0</v>
      </c>
      <c r="FZ411">
        <v>0.03</v>
      </c>
      <c r="GA411">
        <v>0.02</v>
      </c>
      <c r="GB411">
        <v>-36.99107073170731</v>
      </c>
      <c r="GC411">
        <v>49.02229965156786</v>
      </c>
      <c r="GD411">
        <v>4.966595892032402</v>
      </c>
      <c r="GE411">
        <v>0</v>
      </c>
      <c r="GF411">
        <v>15.84460975609756</v>
      </c>
      <c r="GG411">
        <v>0.1335888501742022</v>
      </c>
      <c r="GH411">
        <v>0.01326445469957561</v>
      </c>
      <c r="GI411">
        <v>1</v>
      </c>
      <c r="GJ411">
        <v>1</v>
      </c>
      <c r="GK411">
        <v>2</v>
      </c>
      <c r="GL411" t="s">
        <v>439</v>
      </c>
      <c r="GM411">
        <v>3.09908</v>
      </c>
      <c r="GN411">
        <v>2.75792</v>
      </c>
      <c r="GO411">
        <v>0.06909029999999999</v>
      </c>
      <c r="GP411">
        <v>0.0742039</v>
      </c>
      <c r="GQ411">
        <v>0.103878</v>
      </c>
      <c r="GR411">
        <v>0.0412307</v>
      </c>
      <c r="GS411">
        <v>23807.2</v>
      </c>
      <c r="GT411">
        <v>23311.5</v>
      </c>
      <c r="GU411">
        <v>26133.1</v>
      </c>
      <c r="GV411">
        <v>25536.7</v>
      </c>
      <c r="GW411">
        <v>37574.9</v>
      </c>
      <c r="GX411">
        <v>37147</v>
      </c>
      <c r="GY411">
        <v>45689.6</v>
      </c>
      <c r="GZ411">
        <v>41923.2</v>
      </c>
      <c r="HA411">
        <v>1.8135</v>
      </c>
      <c r="HB411">
        <v>1.70495</v>
      </c>
      <c r="HC411">
        <v>-0.08656079999999999</v>
      </c>
      <c r="HD411">
        <v>0</v>
      </c>
      <c r="HE411">
        <v>29.4109</v>
      </c>
      <c r="HF411">
        <v>999.9</v>
      </c>
      <c r="HG411">
        <v>28.7</v>
      </c>
      <c r="HH411">
        <v>45.8</v>
      </c>
      <c r="HI411">
        <v>31.7987</v>
      </c>
      <c r="HJ411">
        <v>61.5086</v>
      </c>
      <c r="HK411">
        <v>28.2933</v>
      </c>
      <c r="HL411">
        <v>1</v>
      </c>
      <c r="HM411">
        <v>0.493791</v>
      </c>
      <c r="HN411">
        <v>2.51807</v>
      </c>
      <c r="HO411">
        <v>20.2858</v>
      </c>
      <c r="HP411">
        <v>5.20995</v>
      </c>
      <c r="HQ411">
        <v>11.9801</v>
      </c>
      <c r="HR411">
        <v>4.96265</v>
      </c>
      <c r="HS411">
        <v>3.27397</v>
      </c>
      <c r="HT411">
        <v>9999</v>
      </c>
      <c r="HU411">
        <v>9999</v>
      </c>
      <c r="HV411">
        <v>9999</v>
      </c>
      <c r="HW411">
        <v>60</v>
      </c>
      <c r="HX411">
        <v>1.86401</v>
      </c>
      <c r="HY411">
        <v>1.86023</v>
      </c>
      <c r="HZ411">
        <v>1.85867</v>
      </c>
      <c r="IA411">
        <v>1.85989</v>
      </c>
      <c r="IB411">
        <v>1.85989</v>
      </c>
      <c r="IC411">
        <v>1.85852</v>
      </c>
      <c r="ID411">
        <v>1.8576</v>
      </c>
      <c r="IE411">
        <v>1.85242</v>
      </c>
      <c r="IF411">
        <v>0</v>
      </c>
      <c r="IG411">
        <v>0</v>
      </c>
      <c r="IH411">
        <v>0</v>
      </c>
      <c r="II411">
        <v>0</v>
      </c>
      <c r="IJ411" t="s">
        <v>433</v>
      </c>
      <c r="IK411" t="s">
        <v>434</v>
      </c>
      <c r="IL411" t="s">
        <v>435</v>
      </c>
      <c r="IM411" t="s">
        <v>435</v>
      </c>
      <c r="IN411" t="s">
        <v>435</v>
      </c>
      <c r="IO411" t="s">
        <v>435</v>
      </c>
      <c r="IP411">
        <v>0</v>
      </c>
      <c r="IQ411">
        <v>100</v>
      </c>
      <c r="IR411">
        <v>100</v>
      </c>
      <c r="IS411">
        <v>-1.003</v>
      </c>
      <c r="IT411">
        <v>-0.2328</v>
      </c>
      <c r="IU411">
        <v>-0.7885906718864093</v>
      </c>
      <c r="IV411">
        <v>-0.0007240741224296705</v>
      </c>
      <c r="IW411">
        <v>1.394155135453638E-07</v>
      </c>
      <c r="IX411">
        <v>-7.009397865246837E-11</v>
      </c>
      <c r="IY411">
        <v>-0.2677907096197649</v>
      </c>
      <c r="IZ411">
        <v>-0.01839738240005131</v>
      </c>
      <c r="JA411">
        <v>0.0009886339832832726</v>
      </c>
      <c r="JB411">
        <v>-4.895939666473346E-06</v>
      </c>
      <c r="JC411">
        <v>3</v>
      </c>
      <c r="JD411">
        <v>2018</v>
      </c>
      <c r="JE411">
        <v>1</v>
      </c>
      <c r="JF411">
        <v>26</v>
      </c>
      <c r="JG411">
        <v>15881.4</v>
      </c>
      <c r="JH411">
        <v>15881.1</v>
      </c>
      <c r="JI411">
        <v>0.9277339999999999</v>
      </c>
      <c r="JJ411">
        <v>2.68921</v>
      </c>
      <c r="JK411">
        <v>1.49658</v>
      </c>
      <c r="JL411">
        <v>2.38037</v>
      </c>
      <c r="JM411">
        <v>1.54785</v>
      </c>
      <c r="JN411">
        <v>2.36328</v>
      </c>
      <c r="JO411">
        <v>47.8437</v>
      </c>
      <c r="JP411">
        <v>14.8238</v>
      </c>
      <c r="JQ411">
        <v>18</v>
      </c>
      <c r="JR411">
        <v>479.458</v>
      </c>
      <c r="JS411">
        <v>423.748</v>
      </c>
      <c r="JT411">
        <v>26.3789</v>
      </c>
      <c r="JU411">
        <v>33.2004</v>
      </c>
      <c r="JV411">
        <v>30.0007</v>
      </c>
      <c r="JW411">
        <v>33.2636</v>
      </c>
      <c r="JX411">
        <v>33.2201</v>
      </c>
      <c r="JY411">
        <v>18.6222</v>
      </c>
      <c r="JZ411">
        <v>67.8618</v>
      </c>
      <c r="KA411">
        <v>0</v>
      </c>
      <c r="KB411">
        <v>26.3717</v>
      </c>
      <c r="KC411">
        <v>313.023</v>
      </c>
      <c r="KD411">
        <v>6.66603</v>
      </c>
      <c r="KE411">
        <v>99.8526</v>
      </c>
      <c r="KF411">
        <v>99.68219999999999</v>
      </c>
    </row>
    <row r="412" spans="1:292">
      <c r="A412">
        <v>392</v>
      </c>
      <c r="B412">
        <v>1686160941.1</v>
      </c>
      <c r="C412">
        <v>11690.09999990463</v>
      </c>
      <c r="D412" t="s">
        <v>1223</v>
      </c>
      <c r="E412" t="s">
        <v>1224</v>
      </c>
      <c r="F412">
        <v>5</v>
      </c>
      <c r="G412" t="s">
        <v>1210</v>
      </c>
      <c r="H412">
        <v>1686160933.6</v>
      </c>
      <c r="I412">
        <f>(J412)/1000</f>
        <v>0</v>
      </c>
      <c r="J412">
        <f>IF(DO412, AM412, AG412)</f>
        <v>0</v>
      </c>
      <c r="K412">
        <f>IF(DO412, AH412, AF412)</f>
        <v>0</v>
      </c>
      <c r="L412">
        <f>DQ412 - IF(AT412&gt;1, K412*DK412*100.0/(AV412*EE412), 0)</f>
        <v>0</v>
      </c>
      <c r="M412">
        <f>((S412-I412/2)*L412-K412)/(S412+I412/2)</f>
        <v>0</v>
      </c>
      <c r="N412">
        <f>M412*(DX412+DY412)/1000.0</f>
        <v>0</v>
      </c>
      <c r="O412">
        <f>(DQ412 - IF(AT412&gt;1, K412*DK412*100.0/(AV412*EE412), 0))*(DX412+DY412)/1000.0</f>
        <v>0</v>
      </c>
      <c r="P412">
        <f>2.0/((1/R412-1/Q412)+SIGN(R412)*SQRT((1/R412-1/Q412)*(1/R412-1/Q412) + 4*DL412/((DL412+1)*(DL412+1))*(2*1/R412*1/Q412-1/Q412*1/Q412)))</f>
        <v>0</v>
      </c>
      <c r="Q412">
        <f>IF(LEFT(DM412,1)&lt;&gt;"0",IF(LEFT(DM412,1)="1",3.0,DN412),$D$5+$E$5*(EE412*DX412/($K$5*1000))+$F$5*(EE412*DX412/($K$5*1000))*MAX(MIN(DK412,$J$5),$I$5)*MAX(MIN(DK412,$J$5),$I$5)+$G$5*MAX(MIN(DK412,$J$5),$I$5)*(EE412*DX412/($K$5*1000))+$H$5*(EE412*DX412/($K$5*1000))*(EE412*DX412/($K$5*1000)))</f>
        <v>0</v>
      </c>
      <c r="R412">
        <f>I412*(1000-(1000*0.61365*exp(17.502*V412/(240.97+V412))/(DX412+DY412)+DS412)/2)/(1000*0.61365*exp(17.502*V412/(240.97+V412))/(DX412+DY412)-DS412)</f>
        <v>0</v>
      </c>
      <c r="S412">
        <f>1/((DL412+1)/(P412/1.6)+1/(Q412/1.37)) + DL412/((DL412+1)/(P412/1.6) + DL412/(Q412/1.37))</f>
        <v>0</v>
      </c>
      <c r="T412">
        <f>(DG412*DJ412)</f>
        <v>0</v>
      </c>
      <c r="U412">
        <f>(DZ412+(T412+2*0.95*5.67E-8*(((DZ412+$B$9)+273)^4-(DZ412+273)^4)-44100*I412)/(1.84*29.3*Q412+8*0.95*5.67E-8*(DZ412+273)^3))</f>
        <v>0</v>
      </c>
      <c r="V412">
        <f>($C$9*EA412+$D$9*EB412+$E$9*U412)</f>
        <v>0</v>
      </c>
      <c r="W412">
        <f>0.61365*exp(17.502*V412/(240.97+V412))</f>
        <v>0</v>
      </c>
      <c r="X412">
        <f>(Y412/Z412*100)</f>
        <v>0</v>
      </c>
      <c r="Y412">
        <f>DS412*(DX412+DY412)/1000</f>
        <v>0</v>
      </c>
      <c r="Z412">
        <f>0.61365*exp(17.502*DZ412/(240.97+DZ412))</f>
        <v>0</v>
      </c>
      <c r="AA412">
        <f>(W412-DS412*(DX412+DY412)/1000)</f>
        <v>0</v>
      </c>
      <c r="AB412">
        <f>(-I412*44100)</f>
        <v>0</v>
      </c>
      <c r="AC412">
        <f>2*29.3*Q412*0.92*(DZ412-V412)</f>
        <v>0</v>
      </c>
      <c r="AD412">
        <f>2*0.95*5.67E-8*(((DZ412+$B$9)+273)^4-(V412+273)^4)</f>
        <v>0</v>
      </c>
      <c r="AE412">
        <f>T412+AD412+AB412+AC412</f>
        <v>0</v>
      </c>
      <c r="AF412">
        <f>DW412*AT412*(DR412-DQ412*(1000-AT412*DT412)/(1000-AT412*DS412))/(100*DK412)</f>
        <v>0</v>
      </c>
      <c r="AG412">
        <f>1000*DW412*AT412*(DS412-DT412)/(100*DK412*(1000-AT412*DS412))</f>
        <v>0</v>
      </c>
      <c r="AH412">
        <f>(AI412 - AJ412 - DX412*1E3/(8.314*(DZ412+273.15)) * AL412/DW412 * AK412) * DW412/(100*DK412) * (1000 - DT412)/1000</f>
        <v>0</v>
      </c>
      <c r="AI412">
        <v>336.7201869476061</v>
      </c>
      <c r="AJ412">
        <v>305.2522787878785</v>
      </c>
      <c r="AK412">
        <v>-2.799585261790627</v>
      </c>
      <c r="AL412">
        <v>66.87208228537739</v>
      </c>
      <c r="AM412">
        <f>(AO412 - AN412 + DX412*1E3/(8.314*(DZ412+273.15)) * AQ412/DW412 * AP412) * DW412/(100*DK412) * 1000/(1000 - AO412)</f>
        <v>0</v>
      </c>
      <c r="AN412">
        <v>6.635899304413138</v>
      </c>
      <c r="AO412">
        <v>22.49850424242424</v>
      </c>
      <c r="AP412">
        <v>7.439866083309793E-06</v>
      </c>
      <c r="AQ412">
        <v>99.38411773435404</v>
      </c>
      <c r="AR412">
        <v>0</v>
      </c>
      <c r="AS412">
        <v>0</v>
      </c>
      <c r="AT412">
        <f>IF(AR412*$H$15&gt;=AV412,1.0,(AV412/(AV412-AR412*$H$15)))</f>
        <v>0</v>
      </c>
      <c r="AU412">
        <f>(AT412-1)*100</f>
        <v>0</v>
      </c>
      <c r="AV412">
        <f>MAX(0,($B$15+$C$15*EE412)/(1+$D$15*EE412)*DX412/(DZ412+273)*$E$15)</f>
        <v>0</v>
      </c>
      <c r="AW412" t="s">
        <v>429</v>
      </c>
      <c r="AX412" t="s">
        <v>429</v>
      </c>
      <c r="AY412">
        <v>0</v>
      </c>
      <c r="AZ412">
        <v>0</v>
      </c>
      <c r="BA412">
        <f>1-AY412/AZ412</f>
        <v>0</v>
      </c>
      <c r="BB412">
        <v>0</v>
      </c>
      <c r="BC412" t="s">
        <v>429</v>
      </c>
      <c r="BD412" t="s">
        <v>429</v>
      </c>
      <c r="BE412">
        <v>0</v>
      </c>
      <c r="BF412">
        <v>0</v>
      </c>
      <c r="BG412">
        <f>1-BE412/BF412</f>
        <v>0</v>
      </c>
      <c r="BH412">
        <v>0.5</v>
      </c>
      <c r="BI412">
        <f>DH412</f>
        <v>0</v>
      </c>
      <c r="BJ412">
        <f>K412</f>
        <v>0</v>
      </c>
      <c r="BK412">
        <f>BG412*BH412*BI412</f>
        <v>0</v>
      </c>
      <c r="BL412">
        <f>(BJ412-BB412)/BI412</f>
        <v>0</v>
      </c>
      <c r="BM412">
        <f>(AZ412-BF412)/BF412</f>
        <v>0</v>
      </c>
      <c r="BN412">
        <f>AY412/(BA412+AY412/BF412)</f>
        <v>0</v>
      </c>
      <c r="BO412" t="s">
        <v>429</v>
      </c>
      <c r="BP412">
        <v>0</v>
      </c>
      <c r="BQ412">
        <f>IF(BP412&lt;&gt;0, BP412, BN412)</f>
        <v>0</v>
      </c>
      <c r="BR412">
        <f>1-BQ412/BF412</f>
        <v>0</v>
      </c>
      <c r="BS412">
        <f>(BF412-BE412)/(BF412-BQ412)</f>
        <v>0</v>
      </c>
      <c r="BT412">
        <f>(AZ412-BF412)/(AZ412-BQ412)</f>
        <v>0</v>
      </c>
      <c r="BU412">
        <f>(BF412-BE412)/(BF412-AY412)</f>
        <v>0</v>
      </c>
      <c r="BV412">
        <f>(AZ412-BF412)/(AZ412-AY412)</f>
        <v>0</v>
      </c>
      <c r="BW412">
        <f>(BS412*BQ412/BE412)</f>
        <v>0</v>
      </c>
      <c r="BX412">
        <f>(1-BW412)</f>
        <v>0</v>
      </c>
      <c r="DG412">
        <f>$B$13*EF412+$C$13*EG412+$F$13*ER412*(1-EU412)</f>
        <v>0</v>
      </c>
      <c r="DH412">
        <f>DG412*DI412</f>
        <v>0</v>
      </c>
      <c r="DI412">
        <f>($B$13*$D$11+$C$13*$D$11+$F$13*((FE412+EW412)/MAX(FE412+EW412+FF412, 0.1)*$I$11+FF412/MAX(FE412+EW412+FF412, 0.1)*$J$11))/($B$13+$C$13+$F$13)</f>
        <v>0</v>
      </c>
      <c r="DJ412">
        <f>($B$13*$K$11+$C$13*$K$11+$F$13*((FE412+EW412)/MAX(FE412+EW412+FF412, 0.1)*$P$11+FF412/MAX(FE412+EW412+FF412, 0.1)*$Q$11))/($B$13+$C$13+$F$13)</f>
        <v>0</v>
      </c>
      <c r="DK412">
        <v>6</v>
      </c>
      <c r="DL412">
        <v>0.5</v>
      </c>
      <c r="DM412" t="s">
        <v>430</v>
      </c>
      <c r="DN412">
        <v>2</v>
      </c>
      <c r="DO412" t="b">
        <v>1</v>
      </c>
      <c r="DP412">
        <v>1686160933.6</v>
      </c>
      <c r="DQ412">
        <v>317.4187407407408</v>
      </c>
      <c r="DR412">
        <v>348.9284814814815</v>
      </c>
      <c r="DS412">
        <v>22.49062592592593</v>
      </c>
      <c r="DT412">
        <v>6.633025555555555</v>
      </c>
      <c r="DU412">
        <v>318.426037037037</v>
      </c>
      <c r="DV412">
        <v>22.72343333333333</v>
      </c>
      <c r="DW412">
        <v>500.0014814814814</v>
      </c>
      <c r="DX412">
        <v>90.64202592592594</v>
      </c>
      <c r="DY412">
        <v>0.0999989074074074</v>
      </c>
      <c r="DZ412">
        <v>29.24335925925925</v>
      </c>
      <c r="EA412">
        <v>28.0090962962963</v>
      </c>
      <c r="EB412">
        <v>999.9000000000001</v>
      </c>
      <c r="EC412">
        <v>0</v>
      </c>
      <c r="ED412">
        <v>0</v>
      </c>
      <c r="EE412">
        <v>9998.26</v>
      </c>
      <c r="EF412">
        <v>0</v>
      </c>
      <c r="EG412">
        <v>1282.388148148148</v>
      </c>
      <c r="EH412">
        <v>-31.5097074074074</v>
      </c>
      <c r="EI412">
        <v>324.7219259259259</v>
      </c>
      <c r="EJ412">
        <v>351.2584074074074</v>
      </c>
      <c r="EK412">
        <v>15.8576037037037</v>
      </c>
      <c r="EL412">
        <v>348.9284814814815</v>
      </c>
      <c r="EM412">
        <v>6.633025555555555</v>
      </c>
      <c r="EN412">
        <v>2.038597777777778</v>
      </c>
      <c r="EO412">
        <v>0.6012308518518518</v>
      </c>
      <c r="EP412">
        <v>17.74734074074074</v>
      </c>
      <c r="EQ412">
        <v>-0.2811727407407407</v>
      </c>
      <c r="ER412">
        <v>1999.994444444444</v>
      </c>
      <c r="ES412">
        <v>0.9799979999999998</v>
      </c>
      <c r="ET412">
        <v>0.0200017</v>
      </c>
      <c r="EU412">
        <v>0</v>
      </c>
      <c r="EV412">
        <v>903.1265925925925</v>
      </c>
      <c r="EW412">
        <v>5.00078</v>
      </c>
      <c r="EX412">
        <v>22883.75555555556</v>
      </c>
      <c r="EY412">
        <v>16379.58148148148</v>
      </c>
      <c r="EZ412">
        <v>43.34692592592592</v>
      </c>
      <c r="FA412">
        <v>44.78214814814815</v>
      </c>
      <c r="FB412">
        <v>43.57859259259259</v>
      </c>
      <c r="FC412">
        <v>44.03677777777776</v>
      </c>
      <c r="FD412">
        <v>44.21044444444443</v>
      </c>
      <c r="FE412">
        <v>1955.091851851852</v>
      </c>
      <c r="FF412">
        <v>39.9</v>
      </c>
      <c r="FG412">
        <v>0</v>
      </c>
      <c r="FH412">
        <v>1686160934.5</v>
      </c>
      <c r="FI412">
        <v>0</v>
      </c>
      <c r="FJ412">
        <v>903.106846153846</v>
      </c>
      <c r="FK412">
        <v>-66.69531615372438</v>
      </c>
      <c r="FL412">
        <v>-2338.082046666055</v>
      </c>
      <c r="FM412">
        <v>22866.61923076923</v>
      </c>
      <c r="FN412">
        <v>15</v>
      </c>
      <c r="FO412">
        <v>0</v>
      </c>
      <c r="FP412" t="s">
        <v>431</v>
      </c>
      <c r="FQ412">
        <v>1685208052.5</v>
      </c>
      <c r="FR412">
        <v>1685208070</v>
      </c>
      <c r="FS412">
        <v>0</v>
      </c>
      <c r="FT412">
        <v>0.013</v>
      </c>
      <c r="FU412">
        <v>-0.005</v>
      </c>
      <c r="FV412">
        <v>-0.464</v>
      </c>
      <c r="FW412">
        <v>-0.401</v>
      </c>
      <c r="FX412">
        <v>420</v>
      </c>
      <c r="FY412">
        <v>0</v>
      </c>
      <c r="FZ412">
        <v>0.03</v>
      </c>
      <c r="GA412">
        <v>0.02</v>
      </c>
      <c r="GB412">
        <v>-33.34688048780487</v>
      </c>
      <c r="GC412">
        <v>33.80720905923351</v>
      </c>
      <c r="GD412">
        <v>3.381860482418827</v>
      </c>
      <c r="GE412">
        <v>0</v>
      </c>
      <c r="GF412">
        <v>15.85249756097561</v>
      </c>
      <c r="GG412">
        <v>0.09018397212551174</v>
      </c>
      <c r="GH412">
        <v>0.009952410856472764</v>
      </c>
      <c r="GI412">
        <v>1</v>
      </c>
      <c r="GJ412">
        <v>1</v>
      </c>
      <c r="GK412">
        <v>2</v>
      </c>
      <c r="GL412" t="s">
        <v>439</v>
      </c>
      <c r="GM412">
        <v>3.09906</v>
      </c>
      <c r="GN412">
        <v>2.75809</v>
      </c>
      <c r="GO412">
        <v>0.0666245</v>
      </c>
      <c r="GP412">
        <v>0.07134450000000001</v>
      </c>
      <c r="GQ412">
        <v>0.1039</v>
      </c>
      <c r="GR412">
        <v>0.0411963</v>
      </c>
      <c r="GS412">
        <v>23870.1</v>
      </c>
      <c r="GT412">
        <v>23383.7</v>
      </c>
      <c r="GU412">
        <v>26133</v>
      </c>
      <c r="GV412">
        <v>25537</v>
      </c>
      <c r="GW412">
        <v>37573.3</v>
      </c>
      <c r="GX412">
        <v>37147.3</v>
      </c>
      <c r="GY412">
        <v>45689.1</v>
      </c>
      <c r="GZ412">
        <v>41922.4</v>
      </c>
      <c r="HA412">
        <v>1.81343</v>
      </c>
      <c r="HB412">
        <v>1.70475</v>
      </c>
      <c r="HC412">
        <v>-0.08665399999999999</v>
      </c>
      <c r="HD412">
        <v>0</v>
      </c>
      <c r="HE412">
        <v>29.4113</v>
      </c>
      <c r="HF412">
        <v>999.9</v>
      </c>
      <c r="HG412">
        <v>28.7</v>
      </c>
      <c r="HH412">
        <v>45.8</v>
      </c>
      <c r="HI412">
        <v>31.8008</v>
      </c>
      <c r="HJ412">
        <v>61.3986</v>
      </c>
      <c r="HK412">
        <v>28.4014</v>
      </c>
      <c r="HL412">
        <v>1</v>
      </c>
      <c r="HM412">
        <v>0.494149</v>
      </c>
      <c r="HN412">
        <v>2.48571</v>
      </c>
      <c r="HO412">
        <v>20.2863</v>
      </c>
      <c r="HP412">
        <v>5.211</v>
      </c>
      <c r="HQ412">
        <v>11.98</v>
      </c>
      <c r="HR412">
        <v>4.9629</v>
      </c>
      <c r="HS412">
        <v>3.2742</v>
      </c>
      <c r="HT412">
        <v>9999</v>
      </c>
      <c r="HU412">
        <v>9999</v>
      </c>
      <c r="HV412">
        <v>9999</v>
      </c>
      <c r="HW412">
        <v>60</v>
      </c>
      <c r="HX412">
        <v>1.86401</v>
      </c>
      <c r="HY412">
        <v>1.86023</v>
      </c>
      <c r="HZ412">
        <v>1.85867</v>
      </c>
      <c r="IA412">
        <v>1.8599</v>
      </c>
      <c r="IB412">
        <v>1.85989</v>
      </c>
      <c r="IC412">
        <v>1.85852</v>
      </c>
      <c r="ID412">
        <v>1.8576</v>
      </c>
      <c r="IE412">
        <v>1.85242</v>
      </c>
      <c r="IF412">
        <v>0</v>
      </c>
      <c r="IG412">
        <v>0</v>
      </c>
      <c r="IH412">
        <v>0</v>
      </c>
      <c r="II412">
        <v>0</v>
      </c>
      <c r="IJ412" t="s">
        <v>433</v>
      </c>
      <c r="IK412" t="s">
        <v>434</v>
      </c>
      <c r="IL412" t="s">
        <v>435</v>
      </c>
      <c r="IM412" t="s">
        <v>435</v>
      </c>
      <c r="IN412" t="s">
        <v>435</v>
      </c>
      <c r="IO412" t="s">
        <v>435</v>
      </c>
      <c r="IP412">
        <v>0</v>
      </c>
      <c r="IQ412">
        <v>100</v>
      </c>
      <c r="IR412">
        <v>100</v>
      </c>
      <c r="IS412">
        <v>-0.994</v>
      </c>
      <c r="IT412">
        <v>-0.2327</v>
      </c>
      <c r="IU412">
        <v>-0.7885906718864093</v>
      </c>
      <c r="IV412">
        <v>-0.0007240741224296705</v>
      </c>
      <c r="IW412">
        <v>1.394155135453638E-07</v>
      </c>
      <c r="IX412">
        <v>-7.009397865246837E-11</v>
      </c>
      <c r="IY412">
        <v>-0.2677907096197649</v>
      </c>
      <c r="IZ412">
        <v>-0.01839738240005131</v>
      </c>
      <c r="JA412">
        <v>0.0009886339832832726</v>
      </c>
      <c r="JB412">
        <v>-4.895939666473346E-06</v>
      </c>
      <c r="JC412">
        <v>3</v>
      </c>
      <c r="JD412">
        <v>2018</v>
      </c>
      <c r="JE412">
        <v>1</v>
      </c>
      <c r="JF412">
        <v>26</v>
      </c>
      <c r="JG412">
        <v>15881.5</v>
      </c>
      <c r="JH412">
        <v>15881.2</v>
      </c>
      <c r="JI412">
        <v>0.888672</v>
      </c>
      <c r="JJ412">
        <v>2.68433</v>
      </c>
      <c r="JK412">
        <v>1.49658</v>
      </c>
      <c r="JL412">
        <v>2.38037</v>
      </c>
      <c r="JM412">
        <v>1.54785</v>
      </c>
      <c r="JN412">
        <v>2.4585</v>
      </c>
      <c r="JO412">
        <v>47.8437</v>
      </c>
      <c r="JP412">
        <v>14.8325</v>
      </c>
      <c r="JQ412">
        <v>18</v>
      </c>
      <c r="JR412">
        <v>479.433</v>
      </c>
      <c r="JS412">
        <v>423.647</v>
      </c>
      <c r="JT412">
        <v>26.3667</v>
      </c>
      <c r="JU412">
        <v>33.2047</v>
      </c>
      <c r="JV412">
        <v>30.0005</v>
      </c>
      <c r="JW412">
        <v>33.2666</v>
      </c>
      <c r="JX412">
        <v>33.2231</v>
      </c>
      <c r="JY412">
        <v>17.8298</v>
      </c>
      <c r="JZ412">
        <v>67.8618</v>
      </c>
      <c r="KA412">
        <v>0</v>
      </c>
      <c r="KB412">
        <v>26.371</v>
      </c>
      <c r="KC412">
        <v>299.586</v>
      </c>
      <c r="KD412">
        <v>6.65079</v>
      </c>
      <c r="KE412">
        <v>99.85169999999999</v>
      </c>
      <c r="KF412">
        <v>99.68129999999999</v>
      </c>
    </row>
    <row r="413" spans="1:292">
      <c r="A413">
        <v>393</v>
      </c>
      <c r="B413">
        <v>1686160946.1</v>
      </c>
      <c r="C413">
        <v>11695.09999990463</v>
      </c>
      <c r="D413" t="s">
        <v>1225</v>
      </c>
      <c r="E413" t="s">
        <v>1226</v>
      </c>
      <c r="F413">
        <v>5</v>
      </c>
      <c r="G413" t="s">
        <v>1210</v>
      </c>
      <c r="H413">
        <v>1686160938.314285</v>
      </c>
      <c r="I413">
        <f>(J413)/1000</f>
        <v>0</v>
      </c>
      <c r="J413">
        <f>IF(DO413, AM413, AG413)</f>
        <v>0</v>
      </c>
      <c r="K413">
        <f>IF(DO413, AH413, AF413)</f>
        <v>0</v>
      </c>
      <c r="L413">
        <f>DQ413 - IF(AT413&gt;1, K413*DK413*100.0/(AV413*EE413), 0)</f>
        <v>0</v>
      </c>
      <c r="M413">
        <f>((S413-I413/2)*L413-K413)/(S413+I413/2)</f>
        <v>0</v>
      </c>
      <c r="N413">
        <f>M413*(DX413+DY413)/1000.0</f>
        <v>0</v>
      </c>
      <c r="O413">
        <f>(DQ413 - IF(AT413&gt;1, K413*DK413*100.0/(AV413*EE413), 0))*(DX413+DY413)/1000.0</f>
        <v>0</v>
      </c>
      <c r="P413">
        <f>2.0/((1/R413-1/Q413)+SIGN(R413)*SQRT((1/R413-1/Q413)*(1/R413-1/Q413) + 4*DL413/((DL413+1)*(DL413+1))*(2*1/R413*1/Q413-1/Q413*1/Q413)))</f>
        <v>0</v>
      </c>
      <c r="Q413">
        <f>IF(LEFT(DM413,1)&lt;&gt;"0",IF(LEFT(DM413,1)="1",3.0,DN413),$D$5+$E$5*(EE413*DX413/($K$5*1000))+$F$5*(EE413*DX413/($K$5*1000))*MAX(MIN(DK413,$J$5),$I$5)*MAX(MIN(DK413,$J$5),$I$5)+$G$5*MAX(MIN(DK413,$J$5),$I$5)*(EE413*DX413/($K$5*1000))+$H$5*(EE413*DX413/($K$5*1000))*(EE413*DX413/($K$5*1000)))</f>
        <v>0</v>
      </c>
      <c r="R413">
        <f>I413*(1000-(1000*0.61365*exp(17.502*V413/(240.97+V413))/(DX413+DY413)+DS413)/2)/(1000*0.61365*exp(17.502*V413/(240.97+V413))/(DX413+DY413)-DS413)</f>
        <v>0</v>
      </c>
      <c r="S413">
        <f>1/((DL413+1)/(P413/1.6)+1/(Q413/1.37)) + DL413/((DL413+1)/(P413/1.6) + DL413/(Q413/1.37))</f>
        <v>0</v>
      </c>
      <c r="T413">
        <f>(DG413*DJ413)</f>
        <v>0</v>
      </c>
      <c r="U413">
        <f>(DZ413+(T413+2*0.95*5.67E-8*(((DZ413+$B$9)+273)^4-(DZ413+273)^4)-44100*I413)/(1.84*29.3*Q413+8*0.95*5.67E-8*(DZ413+273)^3))</f>
        <v>0</v>
      </c>
      <c r="V413">
        <f>($C$9*EA413+$D$9*EB413+$E$9*U413)</f>
        <v>0</v>
      </c>
      <c r="W413">
        <f>0.61365*exp(17.502*V413/(240.97+V413))</f>
        <v>0</v>
      </c>
      <c r="X413">
        <f>(Y413/Z413*100)</f>
        <v>0</v>
      </c>
      <c r="Y413">
        <f>DS413*(DX413+DY413)/1000</f>
        <v>0</v>
      </c>
      <c r="Z413">
        <f>0.61365*exp(17.502*DZ413/(240.97+DZ413))</f>
        <v>0</v>
      </c>
      <c r="AA413">
        <f>(W413-DS413*(DX413+DY413)/1000)</f>
        <v>0</v>
      </c>
      <c r="AB413">
        <f>(-I413*44100)</f>
        <v>0</v>
      </c>
      <c r="AC413">
        <f>2*29.3*Q413*0.92*(DZ413-V413)</f>
        <v>0</v>
      </c>
      <c r="AD413">
        <f>2*0.95*5.67E-8*(((DZ413+$B$9)+273)^4-(V413+273)^4)</f>
        <v>0</v>
      </c>
      <c r="AE413">
        <f>T413+AD413+AB413+AC413</f>
        <v>0</v>
      </c>
      <c r="AF413">
        <f>DW413*AT413*(DR413-DQ413*(1000-AT413*DT413)/(1000-AT413*DS413))/(100*DK413)</f>
        <v>0</v>
      </c>
      <c r="AG413">
        <f>1000*DW413*AT413*(DS413-DT413)/(100*DK413*(1000-AT413*DS413))</f>
        <v>0</v>
      </c>
      <c r="AH413">
        <f>(AI413 - AJ413 - DX413*1E3/(8.314*(DZ413+273.15)) * AL413/DW413 * AK413) * DW413/(100*DK413) * (1000 - DT413)/1000</f>
        <v>0</v>
      </c>
      <c r="AI413">
        <v>319.9233032907563</v>
      </c>
      <c r="AJ413">
        <v>290.888703030303</v>
      </c>
      <c r="AK413">
        <v>-2.878038932999732</v>
      </c>
      <c r="AL413">
        <v>66.87208228537739</v>
      </c>
      <c r="AM413">
        <f>(AO413 - AN413 + DX413*1E3/(8.314*(DZ413+273.15)) * AQ413/DW413 * AP413) * DW413/(100*DK413) * 1000/(1000 - AO413)</f>
        <v>0</v>
      </c>
      <c r="AN413">
        <v>6.626583514064629</v>
      </c>
      <c r="AO413">
        <v>22.5053709090909</v>
      </c>
      <c r="AP413">
        <v>2.492495385778998E-05</v>
      </c>
      <c r="AQ413">
        <v>99.38411773435404</v>
      </c>
      <c r="AR413">
        <v>0</v>
      </c>
      <c r="AS413">
        <v>0</v>
      </c>
      <c r="AT413">
        <f>IF(AR413*$H$15&gt;=AV413,1.0,(AV413/(AV413-AR413*$H$15)))</f>
        <v>0</v>
      </c>
      <c r="AU413">
        <f>(AT413-1)*100</f>
        <v>0</v>
      </c>
      <c r="AV413">
        <f>MAX(0,($B$15+$C$15*EE413)/(1+$D$15*EE413)*DX413/(DZ413+273)*$E$15)</f>
        <v>0</v>
      </c>
      <c r="AW413" t="s">
        <v>429</v>
      </c>
      <c r="AX413" t="s">
        <v>429</v>
      </c>
      <c r="AY413">
        <v>0</v>
      </c>
      <c r="AZ413">
        <v>0</v>
      </c>
      <c r="BA413">
        <f>1-AY413/AZ413</f>
        <v>0</v>
      </c>
      <c r="BB413">
        <v>0</v>
      </c>
      <c r="BC413" t="s">
        <v>429</v>
      </c>
      <c r="BD413" t="s">
        <v>429</v>
      </c>
      <c r="BE413">
        <v>0</v>
      </c>
      <c r="BF413">
        <v>0</v>
      </c>
      <c r="BG413">
        <f>1-BE413/BF413</f>
        <v>0</v>
      </c>
      <c r="BH413">
        <v>0.5</v>
      </c>
      <c r="BI413">
        <f>DH413</f>
        <v>0</v>
      </c>
      <c r="BJ413">
        <f>K413</f>
        <v>0</v>
      </c>
      <c r="BK413">
        <f>BG413*BH413*BI413</f>
        <v>0</v>
      </c>
      <c r="BL413">
        <f>(BJ413-BB413)/BI413</f>
        <v>0</v>
      </c>
      <c r="BM413">
        <f>(AZ413-BF413)/BF413</f>
        <v>0</v>
      </c>
      <c r="BN413">
        <f>AY413/(BA413+AY413/BF413)</f>
        <v>0</v>
      </c>
      <c r="BO413" t="s">
        <v>429</v>
      </c>
      <c r="BP413">
        <v>0</v>
      </c>
      <c r="BQ413">
        <f>IF(BP413&lt;&gt;0, BP413, BN413)</f>
        <v>0</v>
      </c>
      <c r="BR413">
        <f>1-BQ413/BF413</f>
        <v>0</v>
      </c>
      <c r="BS413">
        <f>(BF413-BE413)/(BF413-BQ413)</f>
        <v>0</v>
      </c>
      <c r="BT413">
        <f>(AZ413-BF413)/(AZ413-BQ413)</f>
        <v>0</v>
      </c>
      <c r="BU413">
        <f>(BF413-BE413)/(BF413-AY413)</f>
        <v>0</v>
      </c>
      <c r="BV413">
        <f>(AZ413-BF413)/(AZ413-AY413)</f>
        <v>0</v>
      </c>
      <c r="BW413">
        <f>(BS413*BQ413/BE413)</f>
        <v>0</v>
      </c>
      <c r="BX413">
        <f>(1-BW413)</f>
        <v>0</v>
      </c>
      <c r="DG413">
        <f>$B$13*EF413+$C$13*EG413+$F$13*ER413*(1-EU413)</f>
        <v>0</v>
      </c>
      <c r="DH413">
        <f>DG413*DI413</f>
        <v>0</v>
      </c>
      <c r="DI413">
        <f>($B$13*$D$11+$C$13*$D$11+$F$13*((FE413+EW413)/MAX(FE413+EW413+FF413, 0.1)*$I$11+FF413/MAX(FE413+EW413+FF413, 0.1)*$J$11))/($B$13+$C$13+$F$13)</f>
        <v>0</v>
      </c>
      <c r="DJ413">
        <f>($B$13*$K$11+$C$13*$K$11+$F$13*((FE413+EW413)/MAX(FE413+EW413+FF413, 0.1)*$P$11+FF413/MAX(FE413+EW413+FF413, 0.1)*$Q$11))/($B$13+$C$13+$F$13)</f>
        <v>0</v>
      </c>
      <c r="DK413">
        <v>6</v>
      </c>
      <c r="DL413">
        <v>0.5</v>
      </c>
      <c r="DM413" t="s">
        <v>430</v>
      </c>
      <c r="DN413">
        <v>2</v>
      </c>
      <c r="DO413" t="b">
        <v>1</v>
      </c>
      <c r="DP413">
        <v>1686160938.314285</v>
      </c>
      <c r="DQ413">
        <v>304.5367857142857</v>
      </c>
      <c r="DR413">
        <v>333.7806785714286</v>
      </c>
      <c r="DS413">
        <v>22.49714285714286</v>
      </c>
      <c r="DT413">
        <v>6.630486071428572</v>
      </c>
      <c r="DU413">
        <v>305.5356785714285</v>
      </c>
      <c r="DV413">
        <v>22.72983214285714</v>
      </c>
      <c r="DW413">
        <v>500.0202142857143</v>
      </c>
      <c r="DX413">
        <v>90.64196428571429</v>
      </c>
      <c r="DY413">
        <v>0.1000424071428571</v>
      </c>
      <c r="DZ413">
        <v>29.23835714285714</v>
      </c>
      <c r="EA413">
        <v>28.00165</v>
      </c>
      <c r="EB413">
        <v>999.9000000000002</v>
      </c>
      <c r="EC413">
        <v>0</v>
      </c>
      <c r="ED413">
        <v>0</v>
      </c>
      <c r="EE413">
        <v>9982.677500000002</v>
      </c>
      <c r="EF413">
        <v>0</v>
      </c>
      <c r="EG413">
        <v>1275.687142857143</v>
      </c>
      <c r="EH413">
        <v>-29.24382857142857</v>
      </c>
      <c r="EI413">
        <v>311.5456071428572</v>
      </c>
      <c r="EJ413">
        <v>336.0086428571429</v>
      </c>
      <c r="EK413">
        <v>15.86666071428571</v>
      </c>
      <c r="EL413">
        <v>333.7806785714286</v>
      </c>
      <c r="EM413">
        <v>6.630486071428572</v>
      </c>
      <c r="EN413">
        <v>2.039186785714286</v>
      </c>
      <c r="EO413">
        <v>0.6010002500000001</v>
      </c>
      <c r="EP413">
        <v>17.751925</v>
      </c>
      <c r="EQ413">
        <v>-0.2864430714285714</v>
      </c>
      <c r="ER413">
        <v>1999.990714285714</v>
      </c>
      <c r="ES413">
        <v>0.9799979999999998</v>
      </c>
      <c r="ET413">
        <v>0.0200017</v>
      </c>
      <c r="EU413">
        <v>0</v>
      </c>
      <c r="EV413">
        <v>897.8357142857143</v>
      </c>
      <c r="EW413">
        <v>5.00078</v>
      </c>
      <c r="EX413">
        <v>22764.34285714286</v>
      </c>
      <c r="EY413">
        <v>16379.55357142857</v>
      </c>
      <c r="EZ413">
        <v>43.35689285714285</v>
      </c>
      <c r="FA413">
        <v>44.79207142857141</v>
      </c>
      <c r="FB413">
        <v>43.54675000000001</v>
      </c>
      <c r="FC413">
        <v>44.05110714285714</v>
      </c>
      <c r="FD413">
        <v>44.29000000000001</v>
      </c>
      <c r="FE413">
        <v>1955.088928571429</v>
      </c>
      <c r="FF413">
        <v>39.9</v>
      </c>
      <c r="FG413">
        <v>0</v>
      </c>
      <c r="FH413">
        <v>1686160939.9</v>
      </c>
      <c r="FI413">
        <v>0</v>
      </c>
      <c r="FJ413">
        <v>896.72892</v>
      </c>
      <c r="FK413">
        <v>-66.6761537464357</v>
      </c>
      <c r="FL413">
        <v>-371.3538446842894</v>
      </c>
      <c r="FM413">
        <v>22752.12000000001</v>
      </c>
      <c r="FN413">
        <v>15</v>
      </c>
      <c r="FO413">
        <v>0</v>
      </c>
      <c r="FP413" t="s">
        <v>431</v>
      </c>
      <c r="FQ413">
        <v>1685208052.5</v>
      </c>
      <c r="FR413">
        <v>1685208070</v>
      </c>
      <c r="FS413">
        <v>0</v>
      </c>
      <c r="FT413">
        <v>0.013</v>
      </c>
      <c r="FU413">
        <v>-0.005</v>
      </c>
      <c r="FV413">
        <v>-0.464</v>
      </c>
      <c r="FW413">
        <v>-0.401</v>
      </c>
      <c r="FX413">
        <v>420</v>
      </c>
      <c r="FY413">
        <v>0</v>
      </c>
      <c r="FZ413">
        <v>0.03</v>
      </c>
      <c r="GA413">
        <v>0.02</v>
      </c>
      <c r="GB413">
        <v>-31.05468292682927</v>
      </c>
      <c r="GC413">
        <v>29.62329616724733</v>
      </c>
      <c r="GD413">
        <v>2.932304173729165</v>
      </c>
      <c r="GE413">
        <v>0</v>
      </c>
      <c r="GF413">
        <v>15.86016097560975</v>
      </c>
      <c r="GG413">
        <v>0.0957407665505427</v>
      </c>
      <c r="GH413">
        <v>0.01057373363342518</v>
      </c>
      <c r="GI413">
        <v>1</v>
      </c>
      <c r="GJ413">
        <v>1</v>
      </c>
      <c r="GK413">
        <v>2</v>
      </c>
      <c r="GL413" t="s">
        <v>439</v>
      </c>
      <c r="GM413">
        <v>3.09917</v>
      </c>
      <c r="GN413">
        <v>2.75787</v>
      </c>
      <c r="GO413">
        <v>0.0640476</v>
      </c>
      <c r="GP413">
        <v>0.06842620000000001</v>
      </c>
      <c r="GQ413">
        <v>0.103914</v>
      </c>
      <c r="GR413">
        <v>0.0411768</v>
      </c>
      <c r="GS413">
        <v>23935.6</v>
      </c>
      <c r="GT413">
        <v>23456.8</v>
      </c>
      <c r="GU413">
        <v>26132.6</v>
      </c>
      <c r="GV413">
        <v>25536.7</v>
      </c>
      <c r="GW413">
        <v>37572.1</v>
      </c>
      <c r="GX413">
        <v>37147</v>
      </c>
      <c r="GY413">
        <v>45688.8</v>
      </c>
      <c r="GZ413">
        <v>41921.6</v>
      </c>
      <c r="HA413">
        <v>1.81362</v>
      </c>
      <c r="HB413">
        <v>1.70483</v>
      </c>
      <c r="HC413">
        <v>-0.0870377</v>
      </c>
      <c r="HD413">
        <v>0</v>
      </c>
      <c r="HE413">
        <v>29.4113</v>
      </c>
      <c r="HF413">
        <v>999.9</v>
      </c>
      <c r="HG413">
        <v>28.7</v>
      </c>
      <c r="HH413">
        <v>45.8</v>
      </c>
      <c r="HI413">
        <v>31.8012</v>
      </c>
      <c r="HJ413">
        <v>61.4086</v>
      </c>
      <c r="HK413">
        <v>28.2772</v>
      </c>
      <c r="HL413">
        <v>1</v>
      </c>
      <c r="HM413">
        <v>0.494362</v>
      </c>
      <c r="HN413">
        <v>2.41238</v>
      </c>
      <c r="HO413">
        <v>20.2874</v>
      </c>
      <c r="HP413">
        <v>5.2104</v>
      </c>
      <c r="HQ413">
        <v>11.98</v>
      </c>
      <c r="HR413">
        <v>4.96265</v>
      </c>
      <c r="HS413">
        <v>3.27408</v>
      </c>
      <c r="HT413">
        <v>9999</v>
      </c>
      <c r="HU413">
        <v>9999</v>
      </c>
      <c r="HV413">
        <v>9999</v>
      </c>
      <c r="HW413">
        <v>60</v>
      </c>
      <c r="HX413">
        <v>1.86401</v>
      </c>
      <c r="HY413">
        <v>1.86023</v>
      </c>
      <c r="HZ413">
        <v>1.85866</v>
      </c>
      <c r="IA413">
        <v>1.85991</v>
      </c>
      <c r="IB413">
        <v>1.85989</v>
      </c>
      <c r="IC413">
        <v>1.85852</v>
      </c>
      <c r="ID413">
        <v>1.8576</v>
      </c>
      <c r="IE413">
        <v>1.85242</v>
      </c>
      <c r="IF413">
        <v>0</v>
      </c>
      <c r="IG413">
        <v>0</v>
      </c>
      <c r="IH413">
        <v>0</v>
      </c>
      <c r="II413">
        <v>0</v>
      </c>
      <c r="IJ413" t="s">
        <v>433</v>
      </c>
      <c r="IK413" t="s">
        <v>434</v>
      </c>
      <c r="IL413" t="s">
        <v>435</v>
      </c>
      <c r="IM413" t="s">
        <v>435</v>
      </c>
      <c r="IN413" t="s">
        <v>435</v>
      </c>
      <c r="IO413" t="s">
        <v>435</v>
      </c>
      <c r="IP413">
        <v>0</v>
      </c>
      <c r="IQ413">
        <v>100</v>
      </c>
      <c r="IR413">
        <v>100</v>
      </c>
      <c r="IS413">
        <v>-0.985</v>
      </c>
      <c r="IT413">
        <v>-0.2326</v>
      </c>
      <c r="IU413">
        <v>-0.7885906718864093</v>
      </c>
      <c r="IV413">
        <v>-0.0007240741224296705</v>
      </c>
      <c r="IW413">
        <v>1.394155135453638E-07</v>
      </c>
      <c r="IX413">
        <v>-7.009397865246837E-11</v>
      </c>
      <c r="IY413">
        <v>-0.2677907096197649</v>
      </c>
      <c r="IZ413">
        <v>-0.01839738240005131</v>
      </c>
      <c r="JA413">
        <v>0.0009886339832832726</v>
      </c>
      <c r="JB413">
        <v>-4.895939666473346E-06</v>
      </c>
      <c r="JC413">
        <v>3</v>
      </c>
      <c r="JD413">
        <v>2018</v>
      </c>
      <c r="JE413">
        <v>1</v>
      </c>
      <c r="JF413">
        <v>26</v>
      </c>
      <c r="JG413">
        <v>15881.6</v>
      </c>
      <c r="JH413">
        <v>15881.3</v>
      </c>
      <c r="JI413">
        <v>0.85083</v>
      </c>
      <c r="JJ413">
        <v>2.68188</v>
      </c>
      <c r="JK413">
        <v>1.49658</v>
      </c>
      <c r="JL413">
        <v>2.38037</v>
      </c>
      <c r="JM413">
        <v>1.54785</v>
      </c>
      <c r="JN413">
        <v>2.45239</v>
      </c>
      <c r="JO413">
        <v>47.8437</v>
      </c>
      <c r="JP413">
        <v>14.8325</v>
      </c>
      <c r="JQ413">
        <v>18</v>
      </c>
      <c r="JR413">
        <v>479.575</v>
      </c>
      <c r="JS413">
        <v>423.71</v>
      </c>
      <c r="JT413">
        <v>26.3655</v>
      </c>
      <c r="JU413">
        <v>33.2093</v>
      </c>
      <c r="JV413">
        <v>30.0004</v>
      </c>
      <c r="JW413">
        <v>33.2698</v>
      </c>
      <c r="JX413">
        <v>33.2258</v>
      </c>
      <c r="JY413">
        <v>17.1101</v>
      </c>
      <c r="JZ413">
        <v>67.8618</v>
      </c>
      <c r="KA413">
        <v>0</v>
      </c>
      <c r="KB413">
        <v>26.4069</v>
      </c>
      <c r="KC413">
        <v>279.55</v>
      </c>
      <c r="KD413">
        <v>6.641</v>
      </c>
      <c r="KE413">
        <v>99.8507</v>
      </c>
      <c r="KF413">
        <v>99.6798</v>
      </c>
    </row>
    <row r="414" spans="1:292">
      <c r="A414">
        <v>394</v>
      </c>
      <c r="B414">
        <v>1686160951.1</v>
      </c>
      <c r="C414">
        <v>11700.09999990463</v>
      </c>
      <c r="D414" t="s">
        <v>1227</v>
      </c>
      <c r="E414" t="s">
        <v>1228</v>
      </c>
      <c r="F414">
        <v>5</v>
      </c>
      <c r="G414" t="s">
        <v>1210</v>
      </c>
      <c r="H414">
        <v>1686160943.6</v>
      </c>
      <c r="I414">
        <f>(J414)/1000</f>
        <v>0</v>
      </c>
      <c r="J414">
        <f>IF(DO414, AM414, AG414)</f>
        <v>0</v>
      </c>
      <c r="K414">
        <f>IF(DO414, AH414, AF414)</f>
        <v>0</v>
      </c>
      <c r="L414">
        <f>DQ414 - IF(AT414&gt;1, K414*DK414*100.0/(AV414*EE414), 0)</f>
        <v>0</v>
      </c>
      <c r="M414">
        <f>((S414-I414/2)*L414-K414)/(S414+I414/2)</f>
        <v>0</v>
      </c>
      <c r="N414">
        <f>M414*(DX414+DY414)/1000.0</f>
        <v>0</v>
      </c>
      <c r="O414">
        <f>(DQ414 - IF(AT414&gt;1, K414*DK414*100.0/(AV414*EE414), 0))*(DX414+DY414)/1000.0</f>
        <v>0</v>
      </c>
      <c r="P414">
        <f>2.0/((1/R414-1/Q414)+SIGN(R414)*SQRT((1/R414-1/Q414)*(1/R414-1/Q414) + 4*DL414/((DL414+1)*(DL414+1))*(2*1/R414*1/Q414-1/Q414*1/Q414)))</f>
        <v>0</v>
      </c>
      <c r="Q414">
        <f>IF(LEFT(DM414,1)&lt;&gt;"0",IF(LEFT(DM414,1)="1",3.0,DN414),$D$5+$E$5*(EE414*DX414/($K$5*1000))+$F$5*(EE414*DX414/($K$5*1000))*MAX(MIN(DK414,$J$5),$I$5)*MAX(MIN(DK414,$J$5),$I$5)+$G$5*MAX(MIN(DK414,$J$5),$I$5)*(EE414*DX414/($K$5*1000))+$H$5*(EE414*DX414/($K$5*1000))*(EE414*DX414/($K$5*1000)))</f>
        <v>0</v>
      </c>
      <c r="R414">
        <f>I414*(1000-(1000*0.61365*exp(17.502*V414/(240.97+V414))/(DX414+DY414)+DS414)/2)/(1000*0.61365*exp(17.502*V414/(240.97+V414))/(DX414+DY414)-DS414)</f>
        <v>0</v>
      </c>
      <c r="S414">
        <f>1/((DL414+1)/(P414/1.6)+1/(Q414/1.37)) + DL414/((DL414+1)/(P414/1.6) + DL414/(Q414/1.37))</f>
        <v>0</v>
      </c>
      <c r="T414">
        <f>(DG414*DJ414)</f>
        <v>0</v>
      </c>
      <c r="U414">
        <f>(DZ414+(T414+2*0.95*5.67E-8*(((DZ414+$B$9)+273)^4-(DZ414+273)^4)-44100*I414)/(1.84*29.3*Q414+8*0.95*5.67E-8*(DZ414+273)^3))</f>
        <v>0</v>
      </c>
      <c r="V414">
        <f>($C$9*EA414+$D$9*EB414+$E$9*U414)</f>
        <v>0</v>
      </c>
      <c r="W414">
        <f>0.61365*exp(17.502*V414/(240.97+V414))</f>
        <v>0</v>
      </c>
      <c r="X414">
        <f>(Y414/Z414*100)</f>
        <v>0</v>
      </c>
      <c r="Y414">
        <f>DS414*(DX414+DY414)/1000</f>
        <v>0</v>
      </c>
      <c r="Z414">
        <f>0.61365*exp(17.502*DZ414/(240.97+DZ414))</f>
        <v>0</v>
      </c>
      <c r="AA414">
        <f>(W414-DS414*(DX414+DY414)/1000)</f>
        <v>0</v>
      </c>
      <c r="AB414">
        <f>(-I414*44100)</f>
        <v>0</v>
      </c>
      <c r="AC414">
        <f>2*29.3*Q414*0.92*(DZ414-V414)</f>
        <v>0</v>
      </c>
      <c r="AD414">
        <f>2*0.95*5.67E-8*(((DZ414+$B$9)+273)^4-(V414+273)^4)</f>
        <v>0</v>
      </c>
      <c r="AE414">
        <f>T414+AD414+AB414+AC414</f>
        <v>0</v>
      </c>
      <c r="AF414">
        <f>DW414*AT414*(DR414-DQ414*(1000-AT414*DT414)/(1000-AT414*DS414))/(100*DK414)</f>
        <v>0</v>
      </c>
      <c r="AG414">
        <f>1000*DW414*AT414*(DS414-DT414)/(100*DK414*(1000-AT414*DS414))</f>
        <v>0</v>
      </c>
      <c r="AH414">
        <f>(AI414 - AJ414 - DX414*1E3/(8.314*(DZ414+273.15)) * AL414/DW414 * AK414) * DW414/(100*DK414) * (1000 - DT414)/1000</f>
        <v>0</v>
      </c>
      <c r="AI414">
        <v>303.2840507246509</v>
      </c>
      <c r="AJ414">
        <v>276.4637636363635</v>
      </c>
      <c r="AK414">
        <v>-2.89328570742621</v>
      </c>
      <c r="AL414">
        <v>66.87208228537739</v>
      </c>
      <c r="AM414">
        <f>(AO414 - AN414 + DX414*1E3/(8.314*(DZ414+273.15)) * AQ414/DW414 * AP414) * DW414/(100*DK414) * 1000/(1000 - AO414)</f>
        <v>0</v>
      </c>
      <c r="AN414">
        <v>6.620915169392146</v>
      </c>
      <c r="AO414">
        <v>22.50108666666665</v>
      </c>
      <c r="AP414">
        <v>-1.244304923118448E-05</v>
      </c>
      <c r="AQ414">
        <v>99.38411773435404</v>
      </c>
      <c r="AR414">
        <v>0</v>
      </c>
      <c r="AS414">
        <v>0</v>
      </c>
      <c r="AT414">
        <f>IF(AR414*$H$15&gt;=AV414,1.0,(AV414/(AV414-AR414*$H$15)))</f>
        <v>0</v>
      </c>
      <c r="AU414">
        <f>(AT414-1)*100</f>
        <v>0</v>
      </c>
      <c r="AV414">
        <f>MAX(0,($B$15+$C$15*EE414)/(1+$D$15*EE414)*DX414/(DZ414+273)*$E$15)</f>
        <v>0</v>
      </c>
      <c r="AW414" t="s">
        <v>429</v>
      </c>
      <c r="AX414" t="s">
        <v>429</v>
      </c>
      <c r="AY414">
        <v>0</v>
      </c>
      <c r="AZ414">
        <v>0</v>
      </c>
      <c r="BA414">
        <f>1-AY414/AZ414</f>
        <v>0</v>
      </c>
      <c r="BB414">
        <v>0</v>
      </c>
      <c r="BC414" t="s">
        <v>429</v>
      </c>
      <c r="BD414" t="s">
        <v>429</v>
      </c>
      <c r="BE414">
        <v>0</v>
      </c>
      <c r="BF414">
        <v>0</v>
      </c>
      <c r="BG414">
        <f>1-BE414/BF414</f>
        <v>0</v>
      </c>
      <c r="BH414">
        <v>0.5</v>
      </c>
      <c r="BI414">
        <f>DH414</f>
        <v>0</v>
      </c>
      <c r="BJ414">
        <f>K414</f>
        <v>0</v>
      </c>
      <c r="BK414">
        <f>BG414*BH414*BI414</f>
        <v>0</v>
      </c>
      <c r="BL414">
        <f>(BJ414-BB414)/BI414</f>
        <v>0</v>
      </c>
      <c r="BM414">
        <f>(AZ414-BF414)/BF414</f>
        <v>0</v>
      </c>
      <c r="BN414">
        <f>AY414/(BA414+AY414/BF414)</f>
        <v>0</v>
      </c>
      <c r="BO414" t="s">
        <v>429</v>
      </c>
      <c r="BP414">
        <v>0</v>
      </c>
      <c r="BQ414">
        <f>IF(BP414&lt;&gt;0, BP414, BN414)</f>
        <v>0</v>
      </c>
      <c r="BR414">
        <f>1-BQ414/BF414</f>
        <v>0</v>
      </c>
      <c r="BS414">
        <f>(BF414-BE414)/(BF414-BQ414)</f>
        <v>0</v>
      </c>
      <c r="BT414">
        <f>(AZ414-BF414)/(AZ414-BQ414)</f>
        <v>0</v>
      </c>
      <c r="BU414">
        <f>(BF414-BE414)/(BF414-AY414)</f>
        <v>0</v>
      </c>
      <c r="BV414">
        <f>(AZ414-BF414)/(AZ414-AY414)</f>
        <v>0</v>
      </c>
      <c r="BW414">
        <f>(BS414*BQ414/BE414)</f>
        <v>0</v>
      </c>
      <c r="BX414">
        <f>(1-BW414)</f>
        <v>0</v>
      </c>
      <c r="DG414">
        <f>$B$13*EF414+$C$13*EG414+$F$13*ER414*(1-EU414)</f>
        <v>0</v>
      </c>
      <c r="DH414">
        <f>DG414*DI414</f>
        <v>0</v>
      </c>
      <c r="DI414">
        <f>($B$13*$D$11+$C$13*$D$11+$F$13*((FE414+EW414)/MAX(FE414+EW414+FF414, 0.1)*$I$11+FF414/MAX(FE414+EW414+FF414, 0.1)*$J$11))/($B$13+$C$13+$F$13)</f>
        <v>0</v>
      </c>
      <c r="DJ414">
        <f>($B$13*$K$11+$C$13*$K$11+$F$13*((FE414+EW414)/MAX(FE414+EW414+FF414, 0.1)*$P$11+FF414/MAX(FE414+EW414+FF414, 0.1)*$Q$11))/($B$13+$C$13+$F$13)</f>
        <v>0</v>
      </c>
      <c r="DK414">
        <v>6</v>
      </c>
      <c r="DL414">
        <v>0.5</v>
      </c>
      <c r="DM414" t="s">
        <v>430</v>
      </c>
      <c r="DN414">
        <v>2</v>
      </c>
      <c r="DO414" t="b">
        <v>1</v>
      </c>
      <c r="DP414">
        <v>1686160943.6</v>
      </c>
      <c r="DQ414">
        <v>289.9148148148148</v>
      </c>
      <c r="DR414">
        <v>316.5308888888889</v>
      </c>
      <c r="DS414">
        <v>22.4999</v>
      </c>
      <c r="DT414">
        <v>6.627248148148148</v>
      </c>
      <c r="DU414">
        <v>290.904</v>
      </c>
      <c r="DV414">
        <v>22.73254074074075</v>
      </c>
      <c r="DW414">
        <v>500.0112592592593</v>
      </c>
      <c r="DX414">
        <v>90.64160000000001</v>
      </c>
      <c r="DY414">
        <v>0.09998944074074075</v>
      </c>
      <c r="DZ414">
        <v>29.23411851851852</v>
      </c>
      <c r="EA414">
        <v>27.99768148148148</v>
      </c>
      <c r="EB414">
        <v>999.9000000000001</v>
      </c>
      <c r="EC414">
        <v>0</v>
      </c>
      <c r="ED414">
        <v>0</v>
      </c>
      <c r="EE414">
        <v>9985.557037037039</v>
      </c>
      <c r="EF414">
        <v>0</v>
      </c>
      <c r="EG414">
        <v>1285.98962962963</v>
      </c>
      <c r="EH414">
        <v>-26.61604444444444</v>
      </c>
      <c r="EI414">
        <v>296.587962962963</v>
      </c>
      <c r="EJ414">
        <v>318.6427037037036</v>
      </c>
      <c r="EK414">
        <v>15.87266296296296</v>
      </c>
      <c r="EL414">
        <v>316.5308888888889</v>
      </c>
      <c r="EM414">
        <v>6.627248148148148</v>
      </c>
      <c r="EN414">
        <v>2.039428518518519</v>
      </c>
      <c r="EO414">
        <v>0.6007043703703703</v>
      </c>
      <c r="EP414">
        <v>17.75381481481482</v>
      </c>
      <c r="EQ414">
        <v>-0.2932095185185185</v>
      </c>
      <c r="ER414">
        <v>2000.002222222222</v>
      </c>
      <c r="ES414">
        <v>0.9799979999999998</v>
      </c>
      <c r="ET414">
        <v>0.0200017</v>
      </c>
      <c r="EU414">
        <v>0</v>
      </c>
      <c r="EV414">
        <v>891.9359999999999</v>
      </c>
      <c r="EW414">
        <v>5.00078</v>
      </c>
      <c r="EX414">
        <v>22757.51851851852</v>
      </c>
      <c r="EY414">
        <v>16379.65555555556</v>
      </c>
      <c r="EZ414">
        <v>43.36318518518517</v>
      </c>
      <c r="FA414">
        <v>44.80281481481479</v>
      </c>
      <c r="FB414">
        <v>43.54155555555556</v>
      </c>
      <c r="FC414">
        <v>44.07159259259259</v>
      </c>
      <c r="FD414">
        <v>44.23603703703704</v>
      </c>
      <c r="FE414">
        <v>1955.097777777778</v>
      </c>
      <c r="FF414">
        <v>39.9</v>
      </c>
      <c r="FG414">
        <v>0</v>
      </c>
      <c r="FH414">
        <v>1686160944.7</v>
      </c>
      <c r="FI414">
        <v>0</v>
      </c>
      <c r="FJ414">
        <v>891.37848</v>
      </c>
      <c r="FK414">
        <v>-67.64761538985437</v>
      </c>
      <c r="FL414">
        <v>1748.815384932028</v>
      </c>
      <c r="FM414">
        <v>22767.196</v>
      </c>
      <c r="FN414">
        <v>15</v>
      </c>
      <c r="FO414">
        <v>0</v>
      </c>
      <c r="FP414" t="s">
        <v>431</v>
      </c>
      <c r="FQ414">
        <v>1685208052.5</v>
      </c>
      <c r="FR414">
        <v>1685208070</v>
      </c>
      <c r="FS414">
        <v>0</v>
      </c>
      <c r="FT414">
        <v>0.013</v>
      </c>
      <c r="FU414">
        <v>-0.005</v>
      </c>
      <c r="FV414">
        <v>-0.464</v>
      </c>
      <c r="FW414">
        <v>-0.401</v>
      </c>
      <c r="FX414">
        <v>420</v>
      </c>
      <c r="FY414">
        <v>0</v>
      </c>
      <c r="FZ414">
        <v>0.03</v>
      </c>
      <c r="GA414">
        <v>0.02</v>
      </c>
      <c r="GB414">
        <v>-28.20789</v>
      </c>
      <c r="GC414">
        <v>29.83928105065669</v>
      </c>
      <c r="GD414">
        <v>2.874897371020399</v>
      </c>
      <c r="GE414">
        <v>0</v>
      </c>
      <c r="GF414">
        <v>15.869235</v>
      </c>
      <c r="GG414">
        <v>0.08568405253281552</v>
      </c>
      <c r="GH414">
        <v>0.009622072281998276</v>
      </c>
      <c r="GI414">
        <v>1</v>
      </c>
      <c r="GJ414">
        <v>1</v>
      </c>
      <c r="GK414">
        <v>2</v>
      </c>
      <c r="GL414" t="s">
        <v>439</v>
      </c>
      <c r="GM414">
        <v>3.09912</v>
      </c>
      <c r="GN414">
        <v>2.7581</v>
      </c>
      <c r="GO414">
        <v>0.061411</v>
      </c>
      <c r="GP414">
        <v>0.06540849999999999</v>
      </c>
      <c r="GQ414">
        <v>0.1039</v>
      </c>
      <c r="GR414">
        <v>0.0411625</v>
      </c>
      <c r="GS414">
        <v>24002.8</v>
      </c>
      <c r="GT414">
        <v>23532.7</v>
      </c>
      <c r="GU414">
        <v>26132.4</v>
      </c>
      <c r="GV414">
        <v>25536.6</v>
      </c>
      <c r="GW414">
        <v>37572.3</v>
      </c>
      <c r="GX414">
        <v>37147</v>
      </c>
      <c r="GY414">
        <v>45688.6</v>
      </c>
      <c r="GZ414">
        <v>41921.3</v>
      </c>
      <c r="HA414">
        <v>1.81335</v>
      </c>
      <c r="HB414">
        <v>1.7046</v>
      </c>
      <c r="HC414">
        <v>-0.08690730000000001</v>
      </c>
      <c r="HD414">
        <v>0</v>
      </c>
      <c r="HE414">
        <v>29.4135</v>
      </c>
      <c r="HF414">
        <v>999.9</v>
      </c>
      <c r="HG414">
        <v>28.7</v>
      </c>
      <c r="HH414">
        <v>45.8</v>
      </c>
      <c r="HI414">
        <v>31.8029</v>
      </c>
      <c r="HJ414">
        <v>61.6886</v>
      </c>
      <c r="HK414">
        <v>28.2292</v>
      </c>
      <c r="HL414">
        <v>1</v>
      </c>
      <c r="HM414">
        <v>0.494146</v>
      </c>
      <c r="HN414">
        <v>2.32452</v>
      </c>
      <c r="HO414">
        <v>20.2885</v>
      </c>
      <c r="HP414">
        <v>5.2101</v>
      </c>
      <c r="HQ414">
        <v>11.98</v>
      </c>
      <c r="HR414">
        <v>4.9627</v>
      </c>
      <c r="HS414">
        <v>3.27397</v>
      </c>
      <c r="HT414">
        <v>9999</v>
      </c>
      <c r="HU414">
        <v>9999</v>
      </c>
      <c r="HV414">
        <v>9999</v>
      </c>
      <c r="HW414">
        <v>60</v>
      </c>
      <c r="HX414">
        <v>1.86401</v>
      </c>
      <c r="HY414">
        <v>1.86024</v>
      </c>
      <c r="HZ414">
        <v>1.85867</v>
      </c>
      <c r="IA414">
        <v>1.8599</v>
      </c>
      <c r="IB414">
        <v>1.85989</v>
      </c>
      <c r="IC414">
        <v>1.85852</v>
      </c>
      <c r="ID414">
        <v>1.8576</v>
      </c>
      <c r="IE414">
        <v>1.85242</v>
      </c>
      <c r="IF414">
        <v>0</v>
      </c>
      <c r="IG414">
        <v>0</v>
      </c>
      <c r="IH414">
        <v>0</v>
      </c>
      <c r="II414">
        <v>0</v>
      </c>
      <c r="IJ414" t="s">
        <v>433</v>
      </c>
      <c r="IK414" t="s">
        <v>434</v>
      </c>
      <c r="IL414" t="s">
        <v>435</v>
      </c>
      <c r="IM414" t="s">
        <v>435</v>
      </c>
      <c r="IN414" t="s">
        <v>435</v>
      </c>
      <c r="IO414" t="s">
        <v>435</v>
      </c>
      <c r="IP414">
        <v>0</v>
      </c>
      <c r="IQ414">
        <v>100</v>
      </c>
      <c r="IR414">
        <v>100</v>
      </c>
      <c r="IS414">
        <v>-0.975</v>
      </c>
      <c r="IT414">
        <v>-0.2326</v>
      </c>
      <c r="IU414">
        <v>-0.7885906718864093</v>
      </c>
      <c r="IV414">
        <v>-0.0007240741224296705</v>
      </c>
      <c r="IW414">
        <v>1.394155135453638E-07</v>
      </c>
      <c r="IX414">
        <v>-7.009397865246837E-11</v>
      </c>
      <c r="IY414">
        <v>-0.2677907096197649</v>
      </c>
      <c r="IZ414">
        <v>-0.01839738240005131</v>
      </c>
      <c r="JA414">
        <v>0.0009886339832832726</v>
      </c>
      <c r="JB414">
        <v>-4.895939666473346E-06</v>
      </c>
      <c r="JC414">
        <v>3</v>
      </c>
      <c r="JD414">
        <v>2018</v>
      </c>
      <c r="JE414">
        <v>1</v>
      </c>
      <c r="JF414">
        <v>26</v>
      </c>
      <c r="JG414">
        <v>15881.6</v>
      </c>
      <c r="JH414">
        <v>15881.4</v>
      </c>
      <c r="JI414">
        <v>0.812988</v>
      </c>
      <c r="JJ414">
        <v>2.69043</v>
      </c>
      <c r="JK414">
        <v>1.49658</v>
      </c>
      <c r="JL414">
        <v>2.38037</v>
      </c>
      <c r="JM414">
        <v>1.54907</v>
      </c>
      <c r="JN414">
        <v>2.42432</v>
      </c>
      <c r="JO414">
        <v>47.8437</v>
      </c>
      <c r="JP414">
        <v>14.8238</v>
      </c>
      <c r="JQ414">
        <v>18</v>
      </c>
      <c r="JR414">
        <v>479.437</v>
      </c>
      <c r="JS414">
        <v>423.595</v>
      </c>
      <c r="JT414">
        <v>26.3951</v>
      </c>
      <c r="JU414">
        <v>33.2139</v>
      </c>
      <c r="JV414">
        <v>30.0001</v>
      </c>
      <c r="JW414">
        <v>33.2736</v>
      </c>
      <c r="JX414">
        <v>33.229</v>
      </c>
      <c r="JY414">
        <v>16.3055</v>
      </c>
      <c r="JZ414">
        <v>67.8618</v>
      </c>
      <c r="KA414">
        <v>0</v>
      </c>
      <c r="KB414">
        <v>26.4104</v>
      </c>
      <c r="KC414">
        <v>266.192</v>
      </c>
      <c r="KD414">
        <v>6.64157</v>
      </c>
      <c r="KE414">
        <v>99.8502</v>
      </c>
      <c r="KF414">
        <v>99.67919999999999</v>
      </c>
    </row>
    <row r="415" spans="1:292">
      <c r="A415">
        <v>395</v>
      </c>
      <c r="B415">
        <v>1686160956.1</v>
      </c>
      <c r="C415">
        <v>11705.09999990463</v>
      </c>
      <c r="D415" t="s">
        <v>1229</v>
      </c>
      <c r="E415" t="s">
        <v>1230</v>
      </c>
      <c r="F415">
        <v>5</v>
      </c>
      <c r="G415" t="s">
        <v>1210</v>
      </c>
      <c r="H415">
        <v>1686160948.314285</v>
      </c>
      <c r="I415">
        <f>(J415)/1000</f>
        <v>0</v>
      </c>
      <c r="J415">
        <f>IF(DO415, AM415, AG415)</f>
        <v>0</v>
      </c>
      <c r="K415">
        <f>IF(DO415, AH415, AF415)</f>
        <v>0</v>
      </c>
      <c r="L415">
        <f>DQ415 - IF(AT415&gt;1, K415*DK415*100.0/(AV415*EE415), 0)</f>
        <v>0</v>
      </c>
      <c r="M415">
        <f>((S415-I415/2)*L415-K415)/(S415+I415/2)</f>
        <v>0</v>
      </c>
      <c r="N415">
        <f>M415*(DX415+DY415)/1000.0</f>
        <v>0</v>
      </c>
      <c r="O415">
        <f>(DQ415 - IF(AT415&gt;1, K415*DK415*100.0/(AV415*EE415), 0))*(DX415+DY415)/1000.0</f>
        <v>0</v>
      </c>
      <c r="P415">
        <f>2.0/((1/R415-1/Q415)+SIGN(R415)*SQRT((1/R415-1/Q415)*(1/R415-1/Q415) + 4*DL415/((DL415+1)*(DL415+1))*(2*1/R415*1/Q415-1/Q415*1/Q415)))</f>
        <v>0</v>
      </c>
      <c r="Q415">
        <f>IF(LEFT(DM415,1)&lt;&gt;"0",IF(LEFT(DM415,1)="1",3.0,DN415),$D$5+$E$5*(EE415*DX415/($K$5*1000))+$F$5*(EE415*DX415/($K$5*1000))*MAX(MIN(DK415,$J$5),$I$5)*MAX(MIN(DK415,$J$5),$I$5)+$G$5*MAX(MIN(DK415,$J$5),$I$5)*(EE415*DX415/($K$5*1000))+$H$5*(EE415*DX415/($K$5*1000))*(EE415*DX415/($K$5*1000)))</f>
        <v>0</v>
      </c>
      <c r="R415">
        <f>I415*(1000-(1000*0.61365*exp(17.502*V415/(240.97+V415))/(DX415+DY415)+DS415)/2)/(1000*0.61365*exp(17.502*V415/(240.97+V415))/(DX415+DY415)-DS415)</f>
        <v>0</v>
      </c>
      <c r="S415">
        <f>1/((DL415+1)/(P415/1.6)+1/(Q415/1.37)) + DL415/((DL415+1)/(P415/1.6) + DL415/(Q415/1.37))</f>
        <v>0</v>
      </c>
      <c r="T415">
        <f>(DG415*DJ415)</f>
        <v>0</v>
      </c>
      <c r="U415">
        <f>(DZ415+(T415+2*0.95*5.67E-8*(((DZ415+$B$9)+273)^4-(DZ415+273)^4)-44100*I415)/(1.84*29.3*Q415+8*0.95*5.67E-8*(DZ415+273)^3))</f>
        <v>0</v>
      </c>
      <c r="V415">
        <f>($C$9*EA415+$D$9*EB415+$E$9*U415)</f>
        <v>0</v>
      </c>
      <c r="W415">
        <f>0.61365*exp(17.502*V415/(240.97+V415))</f>
        <v>0</v>
      </c>
      <c r="X415">
        <f>(Y415/Z415*100)</f>
        <v>0</v>
      </c>
      <c r="Y415">
        <f>DS415*(DX415+DY415)/1000</f>
        <v>0</v>
      </c>
      <c r="Z415">
        <f>0.61365*exp(17.502*DZ415/(240.97+DZ415))</f>
        <v>0</v>
      </c>
      <c r="AA415">
        <f>(W415-DS415*(DX415+DY415)/1000)</f>
        <v>0</v>
      </c>
      <c r="AB415">
        <f>(-I415*44100)</f>
        <v>0</v>
      </c>
      <c r="AC415">
        <f>2*29.3*Q415*0.92*(DZ415-V415)</f>
        <v>0</v>
      </c>
      <c r="AD415">
        <f>2*0.95*5.67E-8*(((DZ415+$B$9)+273)^4-(V415+273)^4)</f>
        <v>0</v>
      </c>
      <c r="AE415">
        <f>T415+AD415+AB415+AC415</f>
        <v>0</v>
      </c>
      <c r="AF415">
        <f>DW415*AT415*(DR415-DQ415*(1000-AT415*DT415)/(1000-AT415*DS415))/(100*DK415)</f>
        <v>0</v>
      </c>
      <c r="AG415">
        <f>1000*DW415*AT415*(DS415-DT415)/(100*DK415*(1000-AT415*DS415))</f>
        <v>0</v>
      </c>
      <c r="AH415">
        <f>(AI415 - AJ415 - DX415*1E3/(8.314*(DZ415+273.15)) * AL415/DW415 * AK415) * DW415/(100*DK415) * (1000 - DT415)/1000</f>
        <v>0</v>
      </c>
      <c r="AI415">
        <v>286.523304417208</v>
      </c>
      <c r="AJ415">
        <v>262.0026060606061</v>
      </c>
      <c r="AK415">
        <v>-2.89058275536532</v>
      </c>
      <c r="AL415">
        <v>66.87208228537739</v>
      </c>
      <c r="AM415">
        <f>(AO415 - AN415 + DX415*1E3/(8.314*(DZ415+273.15)) * AQ415/DW415 * AP415) * DW415/(100*DK415) * 1000/(1000 - AO415)</f>
        <v>0</v>
      </c>
      <c r="AN415">
        <v>6.621512002296911</v>
      </c>
      <c r="AO415">
        <v>22.48512060606059</v>
      </c>
      <c r="AP415">
        <v>-3.096665734786555E-05</v>
      </c>
      <c r="AQ415">
        <v>99.38411773435404</v>
      </c>
      <c r="AR415">
        <v>0</v>
      </c>
      <c r="AS415">
        <v>0</v>
      </c>
      <c r="AT415">
        <f>IF(AR415*$H$15&gt;=AV415,1.0,(AV415/(AV415-AR415*$H$15)))</f>
        <v>0</v>
      </c>
      <c r="AU415">
        <f>(AT415-1)*100</f>
        <v>0</v>
      </c>
      <c r="AV415">
        <f>MAX(0,($B$15+$C$15*EE415)/(1+$D$15*EE415)*DX415/(DZ415+273)*$E$15)</f>
        <v>0</v>
      </c>
      <c r="AW415" t="s">
        <v>429</v>
      </c>
      <c r="AX415" t="s">
        <v>429</v>
      </c>
      <c r="AY415">
        <v>0</v>
      </c>
      <c r="AZ415">
        <v>0</v>
      </c>
      <c r="BA415">
        <f>1-AY415/AZ415</f>
        <v>0</v>
      </c>
      <c r="BB415">
        <v>0</v>
      </c>
      <c r="BC415" t="s">
        <v>429</v>
      </c>
      <c r="BD415" t="s">
        <v>429</v>
      </c>
      <c r="BE415">
        <v>0</v>
      </c>
      <c r="BF415">
        <v>0</v>
      </c>
      <c r="BG415">
        <f>1-BE415/BF415</f>
        <v>0</v>
      </c>
      <c r="BH415">
        <v>0.5</v>
      </c>
      <c r="BI415">
        <f>DH415</f>
        <v>0</v>
      </c>
      <c r="BJ415">
        <f>K415</f>
        <v>0</v>
      </c>
      <c r="BK415">
        <f>BG415*BH415*BI415</f>
        <v>0</v>
      </c>
      <c r="BL415">
        <f>(BJ415-BB415)/BI415</f>
        <v>0</v>
      </c>
      <c r="BM415">
        <f>(AZ415-BF415)/BF415</f>
        <v>0</v>
      </c>
      <c r="BN415">
        <f>AY415/(BA415+AY415/BF415)</f>
        <v>0</v>
      </c>
      <c r="BO415" t="s">
        <v>429</v>
      </c>
      <c r="BP415">
        <v>0</v>
      </c>
      <c r="BQ415">
        <f>IF(BP415&lt;&gt;0, BP415, BN415)</f>
        <v>0</v>
      </c>
      <c r="BR415">
        <f>1-BQ415/BF415</f>
        <v>0</v>
      </c>
      <c r="BS415">
        <f>(BF415-BE415)/(BF415-BQ415)</f>
        <v>0</v>
      </c>
      <c r="BT415">
        <f>(AZ415-BF415)/(AZ415-BQ415)</f>
        <v>0</v>
      </c>
      <c r="BU415">
        <f>(BF415-BE415)/(BF415-AY415)</f>
        <v>0</v>
      </c>
      <c r="BV415">
        <f>(AZ415-BF415)/(AZ415-AY415)</f>
        <v>0</v>
      </c>
      <c r="BW415">
        <f>(BS415*BQ415/BE415)</f>
        <v>0</v>
      </c>
      <c r="BX415">
        <f>(1-BW415)</f>
        <v>0</v>
      </c>
      <c r="DG415">
        <f>$B$13*EF415+$C$13*EG415+$F$13*ER415*(1-EU415)</f>
        <v>0</v>
      </c>
      <c r="DH415">
        <f>DG415*DI415</f>
        <v>0</v>
      </c>
      <c r="DI415">
        <f>($B$13*$D$11+$C$13*$D$11+$F$13*((FE415+EW415)/MAX(FE415+EW415+FF415, 0.1)*$I$11+FF415/MAX(FE415+EW415+FF415, 0.1)*$J$11))/($B$13+$C$13+$F$13)</f>
        <v>0</v>
      </c>
      <c r="DJ415">
        <f>($B$13*$K$11+$C$13*$K$11+$F$13*((FE415+EW415)/MAX(FE415+EW415+FF415, 0.1)*$P$11+FF415/MAX(FE415+EW415+FF415, 0.1)*$Q$11))/($B$13+$C$13+$F$13)</f>
        <v>0</v>
      </c>
      <c r="DK415">
        <v>6</v>
      </c>
      <c r="DL415">
        <v>0.5</v>
      </c>
      <c r="DM415" t="s">
        <v>430</v>
      </c>
      <c r="DN415">
        <v>2</v>
      </c>
      <c r="DO415" t="b">
        <v>1</v>
      </c>
      <c r="DP415">
        <v>1686160948.314285</v>
      </c>
      <c r="DQ415">
        <v>276.6814285714286</v>
      </c>
      <c r="DR415">
        <v>300.8829285714286</v>
      </c>
      <c r="DS415">
        <v>22.499825</v>
      </c>
      <c r="DT415">
        <v>6.623335357142857</v>
      </c>
      <c r="DU415">
        <v>277.6618214285714</v>
      </c>
      <c r="DV415">
        <v>22.73247142857142</v>
      </c>
      <c r="DW415">
        <v>500.0207857142858</v>
      </c>
      <c r="DX415">
        <v>90.64095357142857</v>
      </c>
      <c r="DY415">
        <v>0.1000043357142857</v>
      </c>
      <c r="DZ415">
        <v>29.23314285714286</v>
      </c>
      <c r="EA415">
        <v>27.99710357142857</v>
      </c>
      <c r="EB415">
        <v>999.9000000000002</v>
      </c>
      <c r="EC415">
        <v>0</v>
      </c>
      <c r="ED415">
        <v>0</v>
      </c>
      <c r="EE415">
        <v>9990.602499999999</v>
      </c>
      <c r="EF415">
        <v>0</v>
      </c>
      <c r="EG415">
        <v>1339.4275</v>
      </c>
      <c r="EH415">
        <v>-24.201475</v>
      </c>
      <c r="EI415">
        <v>283.0499642857143</v>
      </c>
      <c r="EJ415">
        <v>302.8891428571429</v>
      </c>
      <c r="EK415">
        <v>15.87651071428571</v>
      </c>
      <c r="EL415">
        <v>300.8829285714286</v>
      </c>
      <c r="EM415">
        <v>6.623335357142857</v>
      </c>
      <c r="EN415">
        <v>2.039406785714286</v>
      </c>
      <c r="EO415">
        <v>0.6003454285714287</v>
      </c>
      <c r="EP415">
        <v>17.75364642857143</v>
      </c>
      <c r="EQ415">
        <v>-0.3014151428571428</v>
      </c>
      <c r="ER415">
        <v>2000.0175</v>
      </c>
      <c r="ES415">
        <v>0.9799976785714283</v>
      </c>
      <c r="ET415">
        <v>0.02000202857142857</v>
      </c>
      <c r="EU415">
        <v>0</v>
      </c>
      <c r="EV415">
        <v>886.560642857143</v>
      </c>
      <c r="EW415">
        <v>5.00078</v>
      </c>
      <c r="EX415">
        <v>23018.675</v>
      </c>
      <c r="EY415">
        <v>16379.77142857143</v>
      </c>
      <c r="EZ415">
        <v>43.36582142857143</v>
      </c>
      <c r="FA415">
        <v>44.8097857142857</v>
      </c>
      <c r="FB415">
        <v>43.55114285714285</v>
      </c>
      <c r="FC415">
        <v>44.08467857142857</v>
      </c>
      <c r="FD415">
        <v>44.19625</v>
      </c>
      <c r="FE415">
        <v>1955.11</v>
      </c>
      <c r="FF415">
        <v>39.90214285714286</v>
      </c>
      <c r="FG415">
        <v>0</v>
      </c>
      <c r="FH415">
        <v>1686160949.5</v>
      </c>
      <c r="FI415">
        <v>0</v>
      </c>
      <c r="FJ415">
        <v>885.90568</v>
      </c>
      <c r="FK415">
        <v>-68.457769124866</v>
      </c>
      <c r="FL415">
        <v>5187.769226033237</v>
      </c>
      <c r="FM415">
        <v>23081.532</v>
      </c>
      <c r="FN415">
        <v>15</v>
      </c>
      <c r="FO415">
        <v>0</v>
      </c>
      <c r="FP415" t="s">
        <v>431</v>
      </c>
      <c r="FQ415">
        <v>1685208052.5</v>
      </c>
      <c r="FR415">
        <v>1685208070</v>
      </c>
      <c r="FS415">
        <v>0</v>
      </c>
      <c r="FT415">
        <v>0.013</v>
      </c>
      <c r="FU415">
        <v>-0.005</v>
      </c>
      <c r="FV415">
        <v>-0.464</v>
      </c>
      <c r="FW415">
        <v>-0.401</v>
      </c>
      <c r="FX415">
        <v>420</v>
      </c>
      <c r="FY415">
        <v>0</v>
      </c>
      <c r="FZ415">
        <v>0.03</v>
      </c>
      <c r="GA415">
        <v>0.02</v>
      </c>
      <c r="GB415">
        <v>-25.61018780487804</v>
      </c>
      <c r="GC415">
        <v>30.63251289198605</v>
      </c>
      <c r="GD415">
        <v>3.021913519464045</v>
      </c>
      <c r="GE415">
        <v>0</v>
      </c>
      <c r="GF415">
        <v>15.87211463414634</v>
      </c>
      <c r="GG415">
        <v>0.04928362369334539</v>
      </c>
      <c r="GH415">
        <v>0.008716330649310083</v>
      </c>
      <c r="GI415">
        <v>1</v>
      </c>
      <c r="GJ415">
        <v>1</v>
      </c>
      <c r="GK415">
        <v>2</v>
      </c>
      <c r="GL415" t="s">
        <v>439</v>
      </c>
      <c r="GM415">
        <v>3.0991</v>
      </c>
      <c r="GN415">
        <v>2.75805</v>
      </c>
      <c r="GO415">
        <v>0.0587207</v>
      </c>
      <c r="GP415">
        <v>0.0623611</v>
      </c>
      <c r="GQ415">
        <v>0.103846</v>
      </c>
      <c r="GR415">
        <v>0.0411516</v>
      </c>
      <c r="GS415">
        <v>24071.1</v>
      </c>
      <c r="GT415">
        <v>23609.1</v>
      </c>
      <c r="GU415">
        <v>26132</v>
      </c>
      <c r="GV415">
        <v>25536.4</v>
      </c>
      <c r="GW415">
        <v>37573.6</v>
      </c>
      <c r="GX415">
        <v>37146.6</v>
      </c>
      <c r="GY415">
        <v>45687.8</v>
      </c>
      <c r="GZ415">
        <v>41920.9</v>
      </c>
      <c r="HA415">
        <v>1.81315</v>
      </c>
      <c r="HB415">
        <v>1.70452</v>
      </c>
      <c r="HC415">
        <v>-0.0865161</v>
      </c>
      <c r="HD415">
        <v>0</v>
      </c>
      <c r="HE415">
        <v>29.4162</v>
      </c>
      <c r="HF415">
        <v>999.9</v>
      </c>
      <c r="HG415">
        <v>28.7</v>
      </c>
      <c r="HH415">
        <v>45.8</v>
      </c>
      <c r="HI415">
        <v>31.8001</v>
      </c>
      <c r="HJ415">
        <v>61.5486</v>
      </c>
      <c r="HK415">
        <v>28.1571</v>
      </c>
      <c r="HL415">
        <v>1</v>
      </c>
      <c r="HM415">
        <v>0.494693</v>
      </c>
      <c r="HN415">
        <v>2.3552</v>
      </c>
      <c r="HO415">
        <v>20.2882</v>
      </c>
      <c r="HP415">
        <v>5.21025</v>
      </c>
      <c r="HQ415">
        <v>11.98</v>
      </c>
      <c r="HR415">
        <v>4.9624</v>
      </c>
      <c r="HS415">
        <v>3.2741</v>
      </c>
      <c r="HT415">
        <v>9999</v>
      </c>
      <c r="HU415">
        <v>9999</v>
      </c>
      <c r="HV415">
        <v>9999</v>
      </c>
      <c r="HW415">
        <v>60</v>
      </c>
      <c r="HX415">
        <v>1.86401</v>
      </c>
      <c r="HY415">
        <v>1.86022</v>
      </c>
      <c r="HZ415">
        <v>1.85867</v>
      </c>
      <c r="IA415">
        <v>1.85992</v>
      </c>
      <c r="IB415">
        <v>1.85989</v>
      </c>
      <c r="IC415">
        <v>1.85852</v>
      </c>
      <c r="ID415">
        <v>1.8576</v>
      </c>
      <c r="IE415">
        <v>1.85242</v>
      </c>
      <c r="IF415">
        <v>0</v>
      </c>
      <c r="IG415">
        <v>0</v>
      </c>
      <c r="IH415">
        <v>0</v>
      </c>
      <c r="II415">
        <v>0</v>
      </c>
      <c r="IJ415" t="s">
        <v>433</v>
      </c>
      <c r="IK415" t="s">
        <v>434</v>
      </c>
      <c r="IL415" t="s">
        <v>435</v>
      </c>
      <c r="IM415" t="s">
        <v>435</v>
      </c>
      <c r="IN415" t="s">
        <v>435</v>
      </c>
      <c r="IO415" t="s">
        <v>435</v>
      </c>
      <c r="IP415">
        <v>0</v>
      </c>
      <c r="IQ415">
        <v>100</v>
      </c>
      <c r="IR415">
        <v>100</v>
      </c>
      <c r="IS415">
        <v>-0.966</v>
      </c>
      <c r="IT415">
        <v>-0.2329</v>
      </c>
      <c r="IU415">
        <v>-0.7885906718864093</v>
      </c>
      <c r="IV415">
        <v>-0.0007240741224296705</v>
      </c>
      <c r="IW415">
        <v>1.394155135453638E-07</v>
      </c>
      <c r="IX415">
        <v>-7.009397865246837E-11</v>
      </c>
      <c r="IY415">
        <v>-0.2677907096197649</v>
      </c>
      <c r="IZ415">
        <v>-0.01839738240005131</v>
      </c>
      <c r="JA415">
        <v>0.0009886339832832726</v>
      </c>
      <c r="JB415">
        <v>-4.895939666473346E-06</v>
      </c>
      <c r="JC415">
        <v>3</v>
      </c>
      <c r="JD415">
        <v>2018</v>
      </c>
      <c r="JE415">
        <v>1</v>
      </c>
      <c r="JF415">
        <v>26</v>
      </c>
      <c r="JG415">
        <v>15881.7</v>
      </c>
      <c r="JH415">
        <v>15881.4</v>
      </c>
      <c r="JI415">
        <v>0.773926</v>
      </c>
      <c r="JJ415">
        <v>2.68921</v>
      </c>
      <c r="JK415">
        <v>1.49658</v>
      </c>
      <c r="JL415">
        <v>2.38037</v>
      </c>
      <c r="JM415">
        <v>1.54785</v>
      </c>
      <c r="JN415">
        <v>2.42676</v>
      </c>
      <c r="JO415">
        <v>47.8437</v>
      </c>
      <c r="JP415">
        <v>14.8238</v>
      </c>
      <c r="JQ415">
        <v>18</v>
      </c>
      <c r="JR415">
        <v>479.34</v>
      </c>
      <c r="JS415">
        <v>423.568</v>
      </c>
      <c r="JT415">
        <v>26.4102</v>
      </c>
      <c r="JU415">
        <v>33.2184</v>
      </c>
      <c r="JV415">
        <v>30.0005</v>
      </c>
      <c r="JW415">
        <v>33.2767</v>
      </c>
      <c r="JX415">
        <v>33.2317</v>
      </c>
      <c r="JY415">
        <v>15.5737</v>
      </c>
      <c r="JZ415">
        <v>67.8618</v>
      </c>
      <c r="KA415">
        <v>0</v>
      </c>
      <c r="KB415">
        <v>26.4117</v>
      </c>
      <c r="KC415">
        <v>246.156</v>
      </c>
      <c r="KD415">
        <v>6.64993</v>
      </c>
      <c r="KE415">
        <v>99.8485</v>
      </c>
      <c r="KF415">
        <v>99.6782</v>
      </c>
    </row>
    <row r="416" spans="1:292">
      <c r="A416">
        <v>396</v>
      </c>
      <c r="B416">
        <v>1686160961.1</v>
      </c>
      <c r="C416">
        <v>11710.09999990463</v>
      </c>
      <c r="D416" t="s">
        <v>1231</v>
      </c>
      <c r="E416" t="s">
        <v>1232</v>
      </c>
      <c r="F416">
        <v>5</v>
      </c>
      <c r="G416" t="s">
        <v>1210</v>
      </c>
      <c r="H416">
        <v>1686160953.6</v>
      </c>
      <c r="I416">
        <f>(J416)/1000</f>
        <v>0</v>
      </c>
      <c r="J416">
        <f>IF(DO416, AM416, AG416)</f>
        <v>0</v>
      </c>
      <c r="K416">
        <f>IF(DO416, AH416, AF416)</f>
        <v>0</v>
      </c>
      <c r="L416">
        <f>DQ416 - IF(AT416&gt;1, K416*DK416*100.0/(AV416*EE416), 0)</f>
        <v>0</v>
      </c>
      <c r="M416">
        <f>((S416-I416/2)*L416-K416)/(S416+I416/2)</f>
        <v>0</v>
      </c>
      <c r="N416">
        <f>M416*(DX416+DY416)/1000.0</f>
        <v>0</v>
      </c>
      <c r="O416">
        <f>(DQ416 - IF(AT416&gt;1, K416*DK416*100.0/(AV416*EE416), 0))*(DX416+DY416)/1000.0</f>
        <v>0</v>
      </c>
      <c r="P416">
        <f>2.0/((1/R416-1/Q416)+SIGN(R416)*SQRT((1/R416-1/Q416)*(1/R416-1/Q416) + 4*DL416/((DL416+1)*(DL416+1))*(2*1/R416*1/Q416-1/Q416*1/Q416)))</f>
        <v>0</v>
      </c>
      <c r="Q416">
        <f>IF(LEFT(DM416,1)&lt;&gt;"0",IF(LEFT(DM416,1)="1",3.0,DN416),$D$5+$E$5*(EE416*DX416/($K$5*1000))+$F$5*(EE416*DX416/($K$5*1000))*MAX(MIN(DK416,$J$5),$I$5)*MAX(MIN(DK416,$J$5),$I$5)+$G$5*MAX(MIN(DK416,$J$5),$I$5)*(EE416*DX416/($K$5*1000))+$H$5*(EE416*DX416/($K$5*1000))*(EE416*DX416/($K$5*1000)))</f>
        <v>0</v>
      </c>
      <c r="R416">
        <f>I416*(1000-(1000*0.61365*exp(17.502*V416/(240.97+V416))/(DX416+DY416)+DS416)/2)/(1000*0.61365*exp(17.502*V416/(240.97+V416))/(DX416+DY416)-DS416)</f>
        <v>0</v>
      </c>
      <c r="S416">
        <f>1/((DL416+1)/(P416/1.6)+1/(Q416/1.37)) + DL416/((DL416+1)/(P416/1.6) + DL416/(Q416/1.37))</f>
        <v>0</v>
      </c>
      <c r="T416">
        <f>(DG416*DJ416)</f>
        <v>0</v>
      </c>
      <c r="U416">
        <f>(DZ416+(T416+2*0.95*5.67E-8*(((DZ416+$B$9)+273)^4-(DZ416+273)^4)-44100*I416)/(1.84*29.3*Q416+8*0.95*5.67E-8*(DZ416+273)^3))</f>
        <v>0</v>
      </c>
      <c r="V416">
        <f>($C$9*EA416+$D$9*EB416+$E$9*U416)</f>
        <v>0</v>
      </c>
      <c r="W416">
        <f>0.61365*exp(17.502*V416/(240.97+V416))</f>
        <v>0</v>
      </c>
      <c r="X416">
        <f>(Y416/Z416*100)</f>
        <v>0</v>
      </c>
      <c r="Y416">
        <f>DS416*(DX416+DY416)/1000</f>
        <v>0</v>
      </c>
      <c r="Z416">
        <f>0.61365*exp(17.502*DZ416/(240.97+DZ416))</f>
        <v>0</v>
      </c>
      <c r="AA416">
        <f>(W416-DS416*(DX416+DY416)/1000)</f>
        <v>0</v>
      </c>
      <c r="AB416">
        <f>(-I416*44100)</f>
        <v>0</v>
      </c>
      <c r="AC416">
        <f>2*29.3*Q416*0.92*(DZ416-V416)</f>
        <v>0</v>
      </c>
      <c r="AD416">
        <f>2*0.95*5.67E-8*(((DZ416+$B$9)+273)^4-(V416+273)^4)</f>
        <v>0</v>
      </c>
      <c r="AE416">
        <f>T416+AD416+AB416+AC416</f>
        <v>0</v>
      </c>
      <c r="AF416">
        <f>DW416*AT416*(DR416-DQ416*(1000-AT416*DT416)/(1000-AT416*DS416))/(100*DK416)</f>
        <v>0</v>
      </c>
      <c r="AG416">
        <f>1000*DW416*AT416*(DS416-DT416)/(100*DK416*(1000-AT416*DS416))</f>
        <v>0</v>
      </c>
      <c r="AH416">
        <f>(AI416 - AJ416 - DX416*1E3/(8.314*(DZ416+273.15)) * AL416/DW416 * AK416) * DW416/(100*DK416) * (1000 - DT416)/1000</f>
        <v>0</v>
      </c>
      <c r="AI416">
        <v>269.8745216006324</v>
      </c>
      <c r="AJ416">
        <v>247.6163636363638</v>
      </c>
      <c r="AK416">
        <v>-2.875312154402812</v>
      </c>
      <c r="AL416">
        <v>66.87208228537739</v>
      </c>
      <c r="AM416">
        <f>(AO416 - AN416 + DX416*1E3/(8.314*(DZ416+273.15)) * AQ416/DW416 * AP416) * DW416/(100*DK416) * 1000/(1000 - AO416)</f>
        <v>0</v>
      </c>
      <c r="AN416">
        <v>6.619659226339128</v>
      </c>
      <c r="AO416">
        <v>22.48164363636363</v>
      </c>
      <c r="AP416">
        <v>-1.602933225713816E-06</v>
      </c>
      <c r="AQ416">
        <v>99.38411773435404</v>
      </c>
      <c r="AR416">
        <v>0</v>
      </c>
      <c r="AS416">
        <v>0</v>
      </c>
      <c r="AT416">
        <f>IF(AR416*$H$15&gt;=AV416,1.0,(AV416/(AV416-AR416*$H$15)))</f>
        <v>0</v>
      </c>
      <c r="AU416">
        <f>(AT416-1)*100</f>
        <v>0</v>
      </c>
      <c r="AV416">
        <f>MAX(0,($B$15+$C$15*EE416)/(1+$D$15*EE416)*DX416/(DZ416+273)*$E$15)</f>
        <v>0</v>
      </c>
      <c r="AW416" t="s">
        <v>429</v>
      </c>
      <c r="AX416" t="s">
        <v>429</v>
      </c>
      <c r="AY416">
        <v>0</v>
      </c>
      <c r="AZ416">
        <v>0</v>
      </c>
      <c r="BA416">
        <f>1-AY416/AZ416</f>
        <v>0</v>
      </c>
      <c r="BB416">
        <v>0</v>
      </c>
      <c r="BC416" t="s">
        <v>429</v>
      </c>
      <c r="BD416" t="s">
        <v>429</v>
      </c>
      <c r="BE416">
        <v>0</v>
      </c>
      <c r="BF416">
        <v>0</v>
      </c>
      <c r="BG416">
        <f>1-BE416/BF416</f>
        <v>0</v>
      </c>
      <c r="BH416">
        <v>0.5</v>
      </c>
      <c r="BI416">
        <f>DH416</f>
        <v>0</v>
      </c>
      <c r="BJ416">
        <f>K416</f>
        <v>0</v>
      </c>
      <c r="BK416">
        <f>BG416*BH416*BI416</f>
        <v>0</v>
      </c>
      <c r="BL416">
        <f>(BJ416-BB416)/BI416</f>
        <v>0</v>
      </c>
      <c r="BM416">
        <f>(AZ416-BF416)/BF416</f>
        <v>0</v>
      </c>
      <c r="BN416">
        <f>AY416/(BA416+AY416/BF416)</f>
        <v>0</v>
      </c>
      <c r="BO416" t="s">
        <v>429</v>
      </c>
      <c r="BP416">
        <v>0</v>
      </c>
      <c r="BQ416">
        <f>IF(BP416&lt;&gt;0, BP416, BN416)</f>
        <v>0</v>
      </c>
      <c r="BR416">
        <f>1-BQ416/BF416</f>
        <v>0</v>
      </c>
      <c r="BS416">
        <f>(BF416-BE416)/(BF416-BQ416)</f>
        <v>0</v>
      </c>
      <c r="BT416">
        <f>(AZ416-BF416)/(AZ416-BQ416)</f>
        <v>0</v>
      </c>
      <c r="BU416">
        <f>(BF416-BE416)/(BF416-AY416)</f>
        <v>0</v>
      </c>
      <c r="BV416">
        <f>(AZ416-BF416)/(AZ416-AY416)</f>
        <v>0</v>
      </c>
      <c r="BW416">
        <f>(BS416*BQ416/BE416)</f>
        <v>0</v>
      </c>
      <c r="BX416">
        <f>(1-BW416)</f>
        <v>0</v>
      </c>
      <c r="DG416">
        <f>$B$13*EF416+$C$13*EG416+$F$13*ER416*(1-EU416)</f>
        <v>0</v>
      </c>
      <c r="DH416">
        <f>DG416*DI416</f>
        <v>0</v>
      </c>
      <c r="DI416">
        <f>($B$13*$D$11+$C$13*$D$11+$F$13*((FE416+EW416)/MAX(FE416+EW416+FF416, 0.1)*$I$11+FF416/MAX(FE416+EW416+FF416, 0.1)*$J$11))/($B$13+$C$13+$F$13)</f>
        <v>0</v>
      </c>
      <c r="DJ416">
        <f>($B$13*$K$11+$C$13*$K$11+$F$13*((FE416+EW416)/MAX(FE416+EW416+FF416, 0.1)*$P$11+FF416/MAX(FE416+EW416+FF416, 0.1)*$Q$11))/($B$13+$C$13+$F$13)</f>
        <v>0</v>
      </c>
      <c r="DK416">
        <v>6</v>
      </c>
      <c r="DL416">
        <v>0.5</v>
      </c>
      <c r="DM416" t="s">
        <v>430</v>
      </c>
      <c r="DN416">
        <v>2</v>
      </c>
      <c r="DO416" t="b">
        <v>1</v>
      </c>
      <c r="DP416">
        <v>1686160953.6</v>
      </c>
      <c r="DQ416">
        <v>261.7784814814815</v>
      </c>
      <c r="DR416">
        <v>283.3625555555555</v>
      </c>
      <c r="DS416">
        <v>22.4924962962963</v>
      </c>
      <c r="DT416">
        <v>6.620927777777776</v>
      </c>
      <c r="DU416">
        <v>262.7488888888889</v>
      </c>
      <c r="DV416">
        <v>22.72526296296297</v>
      </c>
      <c r="DW416">
        <v>499.9987037037037</v>
      </c>
      <c r="DX416">
        <v>90.64065925925925</v>
      </c>
      <c r="DY416">
        <v>0.09999763333333332</v>
      </c>
      <c r="DZ416">
        <v>29.23303703703704</v>
      </c>
      <c r="EA416">
        <v>27.99874074074074</v>
      </c>
      <c r="EB416">
        <v>999.9000000000001</v>
      </c>
      <c r="EC416">
        <v>0</v>
      </c>
      <c r="ED416">
        <v>0</v>
      </c>
      <c r="EE416">
        <v>9992.104444444445</v>
      </c>
      <c r="EF416">
        <v>0</v>
      </c>
      <c r="EG416">
        <v>1533.840740740741</v>
      </c>
      <c r="EH416">
        <v>-21.58404074074074</v>
      </c>
      <c r="EI416">
        <v>267.8020370370371</v>
      </c>
      <c r="EJ416">
        <v>285.2512222222222</v>
      </c>
      <c r="EK416">
        <v>15.87158518518519</v>
      </c>
      <c r="EL416">
        <v>283.3625555555555</v>
      </c>
      <c r="EM416">
        <v>6.620927777777776</v>
      </c>
      <c r="EN416">
        <v>2.038734444444444</v>
      </c>
      <c r="EO416">
        <v>0.6001252592592593</v>
      </c>
      <c r="EP416">
        <v>17.74842962962963</v>
      </c>
      <c r="EQ416">
        <v>-0.3064522962962963</v>
      </c>
      <c r="ER416">
        <v>2000.025185185185</v>
      </c>
      <c r="ES416">
        <v>0.9799968888888887</v>
      </c>
      <c r="ET416">
        <v>0.02000284444444445</v>
      </c>
      <c r="EU416">
        <v>0</v>
      </c>
      <c r="EV416">
        <v>880.4322222222224</v>
      </c>
      <c r="EW416">
        <v>5.00078</v>
      </c>
      <c r="EX416">
        <v>23713.26666666667</v>
      </c>
      <c r="EY416">
        <v>16379.82592592592</v>
      </c>
      <c r="EZ416">
        <v>43.35388888888888</v>
      </c>
      <c r="FA416">
        <v>44.81199999999998</v>
      </c>
      <c r="FB416">
        <v>43.5414074074074</v>
      </c>
      <c r="FC416">
        <v>44.08088888888889</v>
      </c>
      <c r="FD416">
        <v>44.14103703703704</v>
      </c>
      <c r="FE416">
        <v>1955.115185185186</v>
      </c>
      <c r="FF416">
        <v>39.90555555555556</v>
      </c>
      <c r="FG416">
        <v>0</v>
      </c>
      <c r="FH416">
        <v>1686160954.3</v>
      </c>
      <c r="FI416">
        <v>0</v>
      </c>
      <c r="FJ416">
        <v>880.3572800000001</v>
      </c>
      <c r="FK416">
        <v>-70.97246164441248</v>
      </c>
      <c r="FL416">
        <v>10478.2769451865</v>
      </c>
      <c r="FM416">
        <v>23722.236</v>
      </c>
      <c r="FN416">
        <v>15</v>
      </c>
      <c r="FO416">
        <v>0</v>
      </c>
      <c r="FP416" t="s">
        <v>431</v>
      </c>
      <c r="FQ416">
        <v>1685208052.5</v>
      </c>
      <c r="FR416">
        <v>1685208070</v>
      </c>
      <c r="FS416">
        <v>0</v>
      </c>
      <c r="FT416">
        <v>0.013</v>
      </c>
      <c r="FU416">
        <v>-0.005</v>
      </c>
      <c r="FV416">
        <v>-0.464</v>
      </c>
      <c r="FW416">
        <v>-0.401</v>
      </c>
      <c r="FX416">
        <v>420</v>
      </c>
      <c r="FY416">
        <v>0</v>
      </c>
      <c r="FZ416">
        <v>0.03</v>
      </c>
      <c r="GA416">
        <v>0.02</v>
      </c>
      <c r="GB416">
        <v>-23.57328780487805</v>
      </c>
      <c r="GC416">
        <v>29.74030243902435</v>
      </c>
      <c r="GD416">
        <v>2.932773719094648</v>
      </c>
      <c r="GE416">
        <v>0</v>
      </c>
      <c r="GF416">
        <v>15.87322682926829</v>
      </c>
      <c r="GG416">
        <v>-0.03702229965153446</v>
      </c>
      <c r="GH416">
        <v>0.006864614972957406</v>
      </c>
      <c r="GI416">
        <v>1</v>
      </c>
      <c r="GJ416">
        <v>1</v>
      </c>
      <c r="GK416">
        <v>2</v>
      </c>
      <c r="GL416" t="s">
        <v>439</v>
      </c>
      <c r="GM416">
        <v>3.09913</v>
      </c>
      <c r="GN416">
        <v>2.75799</v>
      </c>
      <c r="GO416">
        <v>0.0559941</v>
      </c>
      <c r="GP416">
        <v>0.0592196</v>
      </c>
      <c r="GQ416">
        <v>0.10384</v>
      </c>
      <c r="GR416">
        <v>0.0411438</v>
      </c>
      <c r="GS416">
        <v>24140.6</v>
      </c>
      <c r="GT416">
        <v>23687.9</v>
      </c>
      <c r="GU416">
        <v>26131.8</v>
      </c>
      <c r="GV416">
        <v>25536.2</v>
      </c>
      <c r="GW416">
        <v>37573.2</v>
      </c>
      <c r="GX416">
        <v>37146.3</v>
      </c>
      <c r="GY416">
        <v>45687.5</v>
      </c>
      <c r="GZ416">
        <v>41920.6</v>
      </c>
      <c r="HA416">
        <v>1.8132</v>
      </c>
      <c r="HB416">
        <v>1.70455</v>
      </c>
      <c r="HC416">
        <v>-0.08688120000000001</v>
      </c>
      <c r="HD416">
        <v>0</v>
      </c>
      <c r="HE416">
        <v>29.4192</v>
      </c>
      <c r="HF416">
        <v>999.9</v>
      </c>
      <c r="HG416">
        <v>28.7</v>
      </c>
      <c r="HH416">
        <v>45.8</v>
      </c>
      <c r="HI416">
        <v>31.799</v>
      </c>
      <c r="HJ416">
        <v>61.8286</v>
      </c>
      <c r="HK416">
        <v>28.1571</v>
      </c>
      <c r="HL416">
        <v>1</v>
      </c>
      <c r="HM416">
        <v>0.49531</v>
      </c>
      <c r="HN416">
        <v>2.37875</v>
      </c>
      <c r="HO416">
        <v>20.2879</v>
      </c>
      <c r="HP416">
        <v>5.2101</v>
      </c>
      <c r="HQ416">
        <v>11.98</v>
      </c>
      <c r="HR416">
        <v>4.9628</v>
      </c>
      <c r="HS416">
        <v>3.27413</v>
      </c>
      <c r="HT416">
        <v>9999</v>
      </c>
      <c r="HU416">
        <v>9999</v>
      </c>
      <c r="HV416">
        <v>9999</v>
      </c>
      <c r="HW416">
        <v>60</v>
      </c>
      <c r="HX416">
        <v>1.86401</v>
      </c>
      <c r="HY416">
        <v>1.86025</v>
      </c>
      <c r="HZ416">
        <v>1.85867</v>
      </c>
      <c r="IA416">
        <v>1.85991</v>
      </c>
      <c r="IB416">
        <v>1.85989</v>
      </c>
      <c r="IC416">
        <v>1.85852</v>
      </c>
      <c r="ID416">
        <v>1.8576</v>
      </c>
      <c r="IE416">
        <v>1.85242</v>
      </c>
      <c r="IF416">
        <v>0</v>
      </c>
      <c r="IG416">
        <v>0</v>
      </c>
      <c r="IH416">
        <v>0</v>
      </c>
      <c r="II416">
        <v>0</v>
      </c>
      <c r="IJ416" t="s">
        <v>433</v>
      </c>
      <c r="IK416" t="s">
        <v>434</v>
      </c>
      <c r="IL416" t="s">
        <v>435</v>
      </c>
      <c r="IM416" t="s">
        <v>435</v>
      </c>
      <c r="IN416" t="s">
        <v>435</v>
      </c>
      <c r="IO416" t="s">
        <v>435</v>
      </c>
      <c r="IP416">
        <v>0</v>
      </c>
      <c r="IQ416">
        <v>100</v>
      </c>
      <c r="IR416">
        <v>100</v>
      </c>
      <c r="IS416">
        <v>-0.957</v>
      </c>
      <c r="IT416">
        <v>-0.233</v>
      </c>
      <c r="IU416">
        <v>-0.7885906718864093</v>
      </c>
      <c r="IV416">
        <v>-0.0007240741224296705</v>
      </c>
      <c r="IW416">
        <v>1.394155135453638E-07</v>
      </c>
      <c r="IX416">
        <v>-7.009397865246837E-11</v>
      </c>
      <c r="IY416">
        <v>-0.2677907096197649</v>
      </c>
      <c r="IZ416">
        <v>-0.01839738240005131</v>
      </c>
      <c r="JA416">
        <v>0.0009886339832832726</v>
      </c>
      <c r="JB416">
        <v>-4.895939666473346E-06</v>
      </c>
      <c r="JC416">
        <v>3</v>
      </c>
      <c r="JD416">
        <v>2018</v>
      </c>
      <c r="JE416">
        <v>1</v>
      </c>
      <c r="JF416">
        <v>26</v>
      </c>
      <c r="JG416">
        <v>15881.8</v>
      </c>
      <c r="JH416">
        <v>15881.5</v>
      </c>
      <c r="JI416">
        <v>0.736084</v>
      </c>
      <c r="JJ416">
        <v>2.69897</v>
      </c>
      <c r="JK416">
        <v>1.49658</v>
      </c>
      <c r="JL416">
        <v>2.38037</v>
      </c>
      <c r="JM416">
        <v>1.54785</v>
      </c>
      <c r="JN416">
        <v>2.37671</v>
      </c>
      <c r="JO416">
        <v>47.8437</v>
      </c>
      <c r="JP416">
        <v>14.815</v>
      </c>
      <c r="JQ416">
        <v>18</v>
      </c>
      <c r="JR416">
        <v>479.389</v>
      </c>
      <c r="JS416">
        <v>423.602</v>
      </c>
      <c r="JT416">
        <v>26.4146</v>
      </c>
      <c r="JU416">
        <v>33.2235</v>
      </c>
      <c r="JV416">
        <v>30.0005</v>
      </c>
      <c r="JW416">
        <v>33.2796</v>
      </c>
      <c r="JX416">
        <v>33.2346</v>
      </c>
      <c r="JY416">
        <v>14.7617</v>
      </c>
      <c r="JZ416">
        <v>67.8618</v>
      </c>
      <c r="KA416">
        <v>0</v>
      </c>
      <c r="KB416">
        <v>26.4104</v>
      </c>
      <c r="KC416">
        <v>232.797</v>
      </c>
      <c r="KD416">
        <v>6.64697</v>
      </c>
      <c r="KE416">
        <v>99.8477</v>
      </c>
      <c r="KF416">
        <v>99.67749999999999</v>
      </c>
    </row>
    <row r="417" spans="1:292">
      <c r="A417">
        <v>397</v>
      </c>
      <c r="B417">
        <v>1686160966.1</v>
      </c>
      <c r="C417">
        <v>11715.09999990463</v>
      </c>
      <c r="D417" t="s">
        <v>1233</v>
      </c>
      <c r="E417" t="s">
        <v>1234</v>
      </c>
      <c r="F417">
        <v>5</v>
      </c>
      <c r="G417" t="s">
        <v>1210</v>
      </c>
      <c r="H417">
        <v>1686160958.314285</v>
      </c>
      <c r="I417">
        <f>(J417)/1000</f>
        <v>0</v>
      </c>
      <c r="J417">
        <f>IF(DO417, AM417, AG417)</f>
        <v>0</v>
      </c>
      <c r="K417">
        <f>IF(DO417, AH417, AF417)</f>
        <v>0</v>
      </c>
      <c r="L417">
        <f>DQ417 - IF(AT417&gt;1, K417*DK417*100.0/(AV417*EE417), 0)</f>
        <v>0</v>
      </c>
      <c r="M417">
        <f>((S417-I417/2)*L417-K417)/(S417+I417/2)</f>
        <v>0</v>
      </c>
      <c r="N417">
        <f>M417*(DX417+DY417)/1000.0</f>
        <v>0</v>
      </c>
      <c r="O417">
        <f>(DQ417 - IF(AT417&gt;1, K417*DK417*100.0/(AV417*EE417), 0))*(DX417+DY417)/1000.0</f>
        <v>0</v>
      </c>
      <c r="P417">
        <f>2.0/((1/R417-1/Q417)+SIGN(R417)*SQRT((1/R417-1/Q417)*(1/R417-1/Q417) + 4*DL417/((DL417+1)*(DL417+1))*(2*1/R417*1/Q417-1/Q417*1/Q417)))</f>
        <v>0</v>
      </c>
      <c r="Q417">
        <f>IF(LEFT(DM417,1)&lt;&gt;"0",IF(LEFT(DM417,1)="1",3.0,DN417),$D$5+$E$5*(EE417*DX417/($K$5*1000))+$F$5*(EE417*DX417/($K$5*1000))*MAX(MIN(DK417,$J$5),$I$5)*MAX(MIN(DK417,$J$5),$I$5)+$G$5*MAX(MIN(DK417,$J$5),$I$5)*(EE417*DX417/($K$5*1000))+$H$5*(EE417*DX417/($K$5*1000))*(EE417*DX417/($K$5*1000)))</f>
        <v>0</v>
      </c>
      <c r="R417">
        <f>I417*(1000-(1000*0.61365*exp(17.502*V417/(240.97+V417))/(DX417+DY417)+DS417)/2)/(1000*0.61365*exp(17.502*V417/(240.97+V417))/(DX417+DY417)-DS417)</f>
        <v>0</v>
      </c>
      <c r="S417">
        <f>1/((DL417+1)/(P417/1.6)+1/(Q417/1.37)) + DL417/((DL417+1)/(P417/1.6) + DL417/(Q417/1.37))</f>
        <v>0</v>
      </c>
      <c r="T417">
        <f>(DG417*DJ417)</f>
        <v>0</v>
      </c>
      <c r="U417">
        <f>(DZ417+(T417+2*0.95*5.67E-8*(((DZ417+$B$9)+273)^4-(DZ417+273)^4)-44100*I417)/(1.84*29.3*Q417+8*0.95*5.67E-8*(DZ417+273)^3))</f>
        <v>0</v>
      </c>
      <c r="V417">
        <f>($C$9*EA417+$D$9*EB417+$E$9*U417)</f>
        <v>0</v>
      </c>
      <c r="W417">
        <f>0.61365*exp(17.502*V417/(240.97+V417))</f>
        <v>0</v>
      </c>
      <c r="X417">
        <f>(Y417/Z417*100)</f>
        <v>0</v>
      </c>
      <c r="Y417">
        <f>DS417*(DX417+DY417)/1000</f>
        <v>0</v>
      </c>
      <c r="Z417">
        <f>0.61365*exp(17.502*DZ417/(240.97+DZ417))</f>
        <v>0</v>
      </c>
      <c r="AA417">
        <f>(W417-DS417*(DX417+DY417)/1000)</f>
        <v>0</v>
      </c>
      <c r="AB417">
        <f>(-I417*44100)</f>
        <v>0</v>
      </c>
      <c r="AC417">
        <f>2*29.3*Q417*0.92*(DZ417-V417)</f>
        <v>0</v>
      </c>
      <c r="AD417">
        <f>2*0.95*5.67E-8*(((DZ417+$B$9)+273)^4-(V417+273)^4)</f>
        <v>0</v>
      </c>
      <c r="AE417">
        <f>T417+AD417+AB417+AC417</f>
        <v>0</v>
      </c>
      <c r="AF417">
        <f>DW417*AT417*(DR417-DQ417*(1000-AT417*DT417)/(1000-AT417*DS417))/(100*DK417)</f>
        <v>0</v>
      </c>
      <c r="AG417">
        <f>1000*DW417*AT417*(DS417-DT417)/(100*DK417*(1000-AT417*DS417))</f>
        <v>0</v>
      </c>
      <c r="AH417">
        <f>(AI417 - AJ417 - DX417*1E3/(8.314*(DZ417+273.15)) * AL417/DW417 * AK417) * DW417/(100*DK417) * (1000 - DT417)/1000</f>
        <v>0</v>
      </c>
      <c r="AI417">
        <v>253.095495826134</v>
      </c>
      <c r="AJ417">
        <v>233.2509757575756</v>
      </c>
      <c r="AK417">
        <v>-2.883125860160826</v>
      </c>
      <c r="AL417">
        <v>66.87208228537739</v>
      </c>
      <c r="AM417">
        <f>(AO417 - AN417 + DX417*1E3/(8.314*(DZ417+273.15)) * AQ417/DW417 * AP417) * DW417/(100*DK417) * 1000/(1000 - AO417)</f>
        <v>0</v>
      </c>
      <c r="AN417">
        <v>6.617624064497832</v>
      </c>
      <c r="AO417">
        <v>22.47874060606061</v>
      </c>
      <c r="AP417">
        <v>-5.327877739572511E-06</v>
      </c>
      <c r="AQ417">
        <v>99.38411773435404</v>
      </c>
      <c r="AR417">
        <v>0</v>
      </c>
      <c r="AS417">
        <v>0</v>
      </c>
      <c r="AT417">
        <f>IF(AR417*$H$15&gt;=AV417,1.0,(AV417/(AV417-AR417*$H$15)))</f>
        <v>0</v>
      </c>
      <c r="AU417">
        <f>(AT417-1)*100</f>
        <v>0</v>
      </c>
      <c r="AV417">
        <f>MAX(0,($B$15+$C$15*EE417)/(1+$D$15*EE417)*DX417/(DZ417+273)*$E$15)</f>
        <v>0</v>
      </c>
      <c r="AW417" t="s">
        <v>429</v>
      </c>
      <c r="AX417" t="s">
        <v>429</v>
      </c>
      <c r="AY417">
        <v>0</v>
      </c>
      <c r="AZ417">
        <v>0</v>
      </c>
      <c r="BA417">
        <f>1-AY417/AZ417</f>
        <v>0</v>
      </c>
      <c r="BB417">
        <v>0</v>
      </c>
      <c r="BC417" t="s">
        <v>429</v>
      </c>
      <c r="BD417" t="s">
        <v>429</v>
      </c>
      <c r="BE417">
        <v>0</v>
      </c>
      <c r="BF417">
        <v>0</v>
      </c>
      <c r="BG417">
        <f>1-BE417/BF417</f>
        <v>0</v>
      </c>
      <c r="BH417">
        <v>0.5</v>
      </c>
      <c r="BI417">
        <f>DH417</f>
        <v>0</v>
      </c>
      <c r="BJ417">
        <f>K417</f>
        <v>0</v>
      </c>
      <c r="BK417">
        <f>BG417*BH417*BI417</f>
        <v>0</v>
      </c>
      <c r="BL417">
        <f>(BJ417-BB417)/BI417</f>
        <v>0</v>
      </c>
      <c r="BM417">
        <f>(AZ417-BF417)/BF417</f>
        <v>0</v>
      </c>
      <c r="BN417">
        <f>AY417/(BA417+AY417/BF417)</f>
        <v>0</v>
      </c>
      <c r="BO417" t="s">
        <v>429</v>
      </c>
      <c r="BP417">
        <v>0</v>
      </c>
      <c r="BQ417">
        <f>IF(BP417&lt;&gt;0, BP417, BN417)</f>
        <v>0</v>
      </c>
      <c r="BR417">
        <f>1-BQ417/BF417</f>
        <v>0</v>
      </c>
      <c r="BS417">
        <f>(BF417-BE417)/(BF417-BQ417)</f>
        <v>0</v>
      </c>
      <c r="BT417">
        <f>(AZ417-BF417)/(AZ417-BQ417)</f>
        <v>0</v>
      </c>
      <c r="BU417">
        <f>(BF417-BE417)/(BF417-AY417)</f>
        <v>0</v>
      </c>
      <c r="BV417">
        <f>(AZ417-BF417)/(AZ417-AY417)</f>
        <v>0</v>
      </c>
      <c r="BW417">
        <f>(BS417*BQ417/BE417)</f>
        <v>0</v>
      </c>
      <c r="BX417">
        <f>(1-BW417)</f>
        <v>0</v>
      </c>
      <c r="DG417">
        <f>$B$13*EF417+$C$13*EG417+$F$13*ER417*(1-EU417)</f>
        <v>0</v>
      </c>
      <c r="DH417">
        <f>DG417*DI417</f>
        <v>0</v>
      </c>
      <c r="DI417">
        <f>($B$13*$D$11+$C$13*$D$11+$F$13*((FE417+EW417)/MAX(FE417+EW417+FF417, 0.1)*$I$11+FF417/MAX(FE417+EW417+FF417, 0.1)*$J$11))/($B$13+$C$13+$F$13)</f>
        <v>0</v>
      </c>
      <c r="DJ417">
        <f>($B$13*$K$11+$C$13*$K$11+$F$13*((FE417+EW417)/MAX(FE417+EW417+FF417, 0.1)*$P$11+FF417/MAX(FE417+EW417+FF417, 0.1)*$Q$11))/($B$13+$C$13+$F$13)</f>
        <v>0</v>
      </c>
      <c r="DK417">
        <v>6</v>
      </c>
      <c r="DL417">
        <v>0.5</v>
      </c>
      <c r="DM417" t="s">
        <v>430</v>
      </c>
      <c r="DN417">
        <v>2</v>
      </c>
      <c r="DO417" t="b">
        <v>1</v>
      </c>
      <c r="DP417">
        <v>1686160958.314285</v>
      </c>
      <c r="DQ417">
        <v>248.5004285714286</v>
      </c>
      <c r="DR417">
        <v>267.7005</v>
      </c>
      <c r="DS417">
        <v>22.485675</v>
      </c>
      <c r="DT417">
        <v>6.619602499999999</v>
      </c>
      <c r="DU417">
        <v>249.4620357142857</v>
      </c>
      <c r="DV417">
        <v>22.71857142857143</v>
      </c>
      <c r="DW417">
        <v>500.009</v>
      </c>
      <c r="DX417">
        <v>90.64088571428572</v>
      </c>
      <c r="DY417">
        <v>0.1000613678571429</v>
      </c>
      <c r="DZ417">
        <v>29.23446785714286</v>
      </c>
      <c r="EA417">
        <v>28.00187500000001</v>
      </c>
      <c r="EB417">
        <v>999.9000000000002</v>
      </c>
      <c r="EC417">
        <v>0</v>
      </c>
      <c r="ED417">
        <v>0</v>
      </c>
      <c r="EE417">
        <v>9987.183571428572</v>
      </c>
      <c r="EF417">
        <v>0</v>
      </c>
      <c r="EG417">
        <v>1721.012857142857</v>
      </c>
      <c r="EH417">
        <v>-19.20005357142857</v>
      </c>
      <c r="EI417">
        <v>254.2166785714286</v>
      </c>
      <c r="EJ417">
        <v>269.4845</v>
      </c>
      <c r="EK417">
        <v>15.86608571428572</v>
      </c>
      <c r="EL417">
        <v>267.7005</v>
      </c>
      <c r="EM417">
        <v>6.619602499999999</v>
      </c>
      <c r="EN417">
        <v>2.038121785714286</v>
      </c>
      <c r="EO417">
        <v>0.6000067142857143</v>
      </c>
      <c r="EP417">
        <v>17.74365714285714</v>
      </c>
      <c r="EQ417">
        <v>-0.3091665</v>
      </c>
      <c r="ER417">
        <v>2000.018928571429</v>
      </c>
      <c r="ES417">
        <v>0.9799962857142853</v>
      </c>
      <c r="ET417">
        <v>0.02000346785714286</v>
      </c>
      <c r="EU417">
        <v>0</v>
      </c>
      <c r="EV417">
        <v>875.0436071428572</v>
      </c>
      <c r="EW417">
        <v>5.00078</v>
      </c>
      <c r="EX417">
        <v>24141.42142857143</v>
      </c>
      <c r="EY417">
        <v>16379.76428571429</v>
      </c>
      <c r="EZ417">
        <v>43.35021428571429</v>
      </c>
      <c r="FA417">
        <v>44.81199999999998</v>
      </c>
      <c r="FB417">
        <v>43.53539285714285</v>
      </c>
      <c r="FC417">
        <v>44.08021428571429</v>
      </c>
      <c r="FD417">
        <v>44.11135714285714</v>
      </c>
      <c r="FE417">
        <v>1955.108928571429</v>
      </c>
      <c r="FF417">
        <v>39.90857142857143</v>
      </c>
      <c r="FG417">
        <v>0</v>
      </c>
      <c r="FH417">
        <v>1686160959.7</v>
      </c>
      <c r="FI417">
        <v>0</v>
      </c>
      <c r="FJ417">
        <v>874.5622692307693</v>
      </c>
      <c r="FK417">
        <v>-67.25644448778736</v>
      </c>
      <c r="FL417">
        <v>4964.441026139038</v>
      </c>
      <c r="FM417">
        <v>24186.55769230769</v>
      </c>
      <c r="FN417">
        <v>15</v>
      </c>
      <c r="FO417">
        <v>0</v>
      </c>
      <c r="FP417" t="s">
        <v>431</v>
      </c>
      <c r="FQ417">
        <v>1685208052.5</v>
      </c>
      <c r="FR417">
        <v>1685208070</v>
      </c>
      <c r="FS417">
        <v>0</v>
      </c>
      <c r="FT417">
        <v>0.013</v>
      </c>
      <c r="FU417">
        <v>-0.005</v>
      </c>
      <c r="FV417">
        <v>-0.464</v>
      </c>
      <c r="FW417">
        <v>-0.401</v>
      </c>
      <c r="FX417">
        <v>420</v>
      </c>
      <c r="FY417">
        <v>0</v>
      </c>
      <c r="FZ417">
        <v>0.03</v>
      </c>
      <c r="GA417">
        <v>0.02</v>
      </c>
      <c r="GB417">
        <v>-20.6860725</v>
      </c>
      <c r="GC417">
        <v>30.18314409005632</v>
      </c>
      <c r="GD417">
        <v>2.904155636926807</v>
      </c>
      <c r="GE417">
        <v>0</v>
      </c>
      <c r="GF417">
        <v>15.869795</v>
      </c>
      <c r="GG417">
        <v>-0.07602101313318937</v>
      </c>
      <c r="GH417">
        <v>0.007817958493110797</v>
      </c>
      <c r="GI417">
        <v>1</v>
      </c>
      <c r="GJ417">
        <v>1</v>
      </c>
      <c r="GK417">
        <v>2</v>
      </c>
      <c r="GL417" t="s">
        <v>439</v>
      </c>
      <c r="GM417">
        <v>3.09909</v>
      </c>
      <c r="GN417">
        <v>2.75805</v>
      </c>
      <c r="GO417">
        <v>0.0532108</v>
      </c>
      <c r="GP417">
        <v>0.0560076</v>
      </c>
      <c r="GQ417">
        <v>0.103834</v>
      </c>
      <c r="GR417">
        <v>0.0411279</v>
      </c>
      <c r="GS417">
        <v>24211.6</v>
      </c>
      <c r="GT417">
        <v>23768.5</v>
      </c>
      <c r="GU417">
        <v>26131.7</v>
      </c>
      <c r="GV417">
        <v>25535.9</v>
      </c>
      <c r="GW417">
        <v>37572.8</v>
      </c>
      <c r="GX417">
        <v>37146.4</v>
      </c>
      <c r="GY417">
        <v>45687</v>
      </c>
      <c r="GZ417">
        <v>41920.3</v>
      </c>
      <c r="HA417">
        <v>1.8131</v>
      </c>
      <c r="HB417">
        <v>1.70438</v>
      </c>
      <c r="HC417">
        <v>-0.0867769</v>
      </c>
      <c r="HD417">
        <v>0</v>
      </c>
      <c r="HE417">
        <v>29.4233</v>
      </c>
      <c r="HF417">
        <v>999.9</v>
      </c>
      <c r="HG417">
        <v>28.7</v>
      </c>
      <c r="HH417">
        <v>45.8</v>
      </c>
      <c r="HI417">
        <v>31.8002</v>
      </c>
      <c r="HJ417">
        <v>61.3586</v>
      </c>
      <c r="HK417">
        <v>28.3894</v>
      </c>
      <c r="HL417">
        <v>1</v>
      </c>
      <c r="HM417">
        <v>0.495965</v>
      </c>
      <c r="HN417">
        <v>2.40346</v>
      </c>
      <c r="HO417">
        <v>20.2873</v>
      </c>
      <c r="HP417">
        <v>5.20995</v>
      </c>
      <c r="HQ417">
        <v>11.98</v>
      </c>
      <c r="HR417">
        <v>4.96255</v>
      </c>
      <c r="HS417">
        <v>3.27403</v>
      </c>
      <c r="HT417">
        <v>9999</v>
      </c>
      <c r="HU417">
        <v>9999</v>
      </c>
      <c r="HV417">
        <v>9999</v>
      </c>
      <c r="HW417">
        <v>60</v>
      </c>
      <c r="HX417">
        <v>1.86401</v>
      </c>
      <c r="HY417">
        <v>1.86024</v>
      </c>
      <c r="HZ417">
        <v>1.85866</v>
      </c>
      <c r="IA417">
        <v>1.85991</v>
      </c>
      <c r="IB417">
        <v>1.85989</v>
      </c>
      <c r="IC417">
        <v>1.85852</v>
      </c>
      <c r="ID417">
        <v>1.8576</v>
      </c>
      <c r="IE417">
        <v>1.85242</v>
      </c>
      <c r="IF417">
        <v>0</v>
      </c>
      <c r="IG417">
        <v>0</v>
      </c>
      <c r="IH417">
        <v>0</v>
      </c>
      <c r="II417">
        <v>0</v>
      </c>
      <c r="IJ417" t="s">
        <v>433</v>
      </c>
      <c r="IK417" t="s">
        <v>434</v>
      </c>
      <c r="IL417" t="s">
        <v>435</v>
      </c>
      <c r="IM417" t="s">
        <v>435</v>
      </c>
      <c r="IN417" t="s">
        <v>435</v>
      </c>
      <c r="IO417" t="s">
        <v>435</v>
      </c>
      <c r="IP417">
        <v>0</v>
      </c>
      <c r="IQ417">
        <v>100</v>
      </c>
      <c r="IR417">
        <v>100</v>
      </c>
      <c r="IS417">
        <v>-0.947</v>
      </c>
      <c r="IT417">
        <v>-0.233</v>
      </c>
      <c r="IU417">
        <v>-0.7885906718864093</v>
      </c>
      <c r="IV417">
        <v>-0.0007240741224296705</v>
      </c>
      <c r="IW417">
        <v>1.394155135453638E-07</v>
      </c>
      <c r="IX417">
        <v>-7.009397865246837E-11</v>
      </c>
      <c r="IY417">
        <v>-0.2677907096197649</v>
      </c>
      <c r="IZ417">
        <v>-0.01839738240005131</v>
      </c>
      <c r="JA417">
        <v>0.0009886339832832726</v>
      </c>
      <c r="JB417">
        <v>-4.895939666473346E-06</v>
      </c>
      <c r="JC417">
        <v>3</v>
      </c>
      <c r="JD417">
        <v>2018</v>
      </c>
      <c r="JE417">
        <v>1</v>
      </c>
      <c r="JF417">
        <v>26</v>
      </c>
      <c r="JG417">
        <v>15881.9</v>
      </c>
      <c r="JH417">
        <v>15881.6</v>
      </c>
      <c r="JI417">
        <v>0.6994629999999999</v>
      </c>
      <c r="JJ417">
        <v>2.69043</v>
      </c>
      <c r="JK417">
        <v>1.49658</v>
      </c>
      <c r="JL417">
        <v>2.38037</v>
      </c>
      <c r="JM417">
        <v>1.54785</v>
      </c>
      <c r="JN417">
        <v>2.46704</v>
      </c>
      <c r="JO417">
        <v>47.8437</v>
      </c>
      <c r="JP417">
        <v>14.8238</v>
      </c>
      <c r="JQ417">
        <v>18</v>
      </c>
      <c r="JR417">
        <v>479.355</v>
      </c>
      <c r="JS417">
        <v>423.517</v>
      </c>
      <c r="JT417">
        <v>26.4138</v>
      </c>
      <c r="JU417">
        <v>33.2285</v>
      </c>
      <c r="JV417">
        <v>30.0006</v>
      </c>
      <c r="JW417">
        <v>33.2832</v>
      </c>
      <c r="JX417">
        <v>33.2378</v>
      </c>
      <c r="JY417">
        <v>14.0234</v>
      </c>
      <c r="JZ417">
        <v>67.8618</v>
      </c>
      <c r="KA417">
        <v>0</v>
      </c>
      <c r="KB417">
        <v>26.4058</v>
      </c>
      <c r="KC417">
        <v>219.44</v>
      </c>
      <c r="KD417">
        <v>6.64669</v>
      </c>
      <c r="KE417">
        <v>99.84690000000001</v>
      </c>
      <c r="KF417">
        <v>99.6768</v>
      </c>
    </row>
    <row r="418" spans="1:292">
      <c r="A418">
        <v>398</v>
      </c>
      <c r="B418">
        <v>1686160971.1</v>
      </c>
      <c r="C418">
        <v>11720.09999990463</v>
      </c>
      <c r="D418" t="s">
        <v>1235</v>
      </c>
      <c r="E418" t="s">
        <v>1236</v>
      </c>
      <c r="F418">
        <v>5</v>
      </c>
      <c r="G418" t="s">
        <v>1210</v>
      </c>
      <c r="H418">
        <v>1686160963.6</v>
      </c>
      <c r="I418">
        <f>(J418)/1000</f>
        <v>0</v>
      </c>
      <c r="J418">
        <f>IF(DO418, AM418, AG418)</f>
        <v>0</v>
      </c>
      <c r="K418">
        <f>IF(DO418, AH418, AF418)</f>
        <v>0</v>
      </c>
      <c r="L418">
        <f>DQ418 - IF(AT418&gt;1, K418*DK418*100.0/(AV418*EE418), 0)</f>
        <v>0</v>
      </c>
      <c r="M418">
        <f>((S418-I418/2)*L418-K418)/(S418+I418/2)</f>
        <v>0</v>
      </c>
      <c r="N418">
        <f>M418*(DX418+DY418)/1000.0</f>
        <v>0</v>
      </c>
      <c r="O418">
        <f>(DQ418 - IF(AT418&gt;1, K418*DK418*100.0/(AV418*EE418), 0))*(DX418+DY418)/1000.0</f>
        <v>0</v>
      </c>
      <c r="P418">
        <f>2.0/((1/R418-1/Q418)+SIGN(R418)*SQRT((1/R418-1/Q418)*(1/R418-1/Q418) + 4*DL418/((DL418+1)*(DL418+1))*(2*1/R418*1/Q418-1/Q418*1/Q418)))</f>
        <v>0</v>
      </c>
      <c r="Q418">
        <f>IF(LEFT(DM418,1)&lt;&gt;"0",IF(LEFT(DM418,1)="1",3.0,DN418),$D$5+$E$5*(EE418*DX418/($K$5*1000))+$F$5*(EE418*DX418/($K$5*1000))*MAX(MIN(DK418,$J$5),$I$5)*MAX(MIN(DK418,$J$5),$I$5)+$G$5*MAX(MIN(DK418,$J$5),$I$5)*(EE418*DX418/($K$5*1000))+$H$5*(EE418*DX418/($K$5*1000))*(EE418*DX418/($K$5*1000)))</f>
        <v>0</v>
      </c>
      <c r="R418">
        <f>I418*(1000-(1000*0.61365*exp(17.502*V418/(240.97+V418))/(DX418+DY418)+DS418)/2)/(1000*0.61365*exp(17.502*V418/(240.97+V418))/(DX418+DY418)-DS418)</f>
        <v>0</v>
      </c>
      <c r="S418">
        <f>1/((DL418+1)/(P418/1.6)+1/(Q418/1.37)) + DL418/((DL418+1)/(P418/1.6) + DL418/(Q418/1.37))</f>
        <v>0</v>
      </c>
      <c r="T418">
        <f>(DG418*DJ418)</f>
        <v>0</v>
      </c>
      <c r="U418">
        <f>(DZ418+(T418+2*0.95*5.67E-8*(((DZ418+$B$9)+273)^4-(DZ418+273)^4)-44100*I418)/(1.84*29.3*Q418+8*0.95*5.67E-8*(DZ418+273)^3))</f>
        <v>0</v>
      </c>
      <c r="V418">
        <f>($C$9*EA418+$D$9*EB418+$E$9*U418)</f>
        <v>0</v>
      </c>
      <c r="W418">
        <f>0.61365*exp(17.502*V418/(240.97+V418))</f>
        <v>0</v>
      </c>
      <c r="X418">
        <f>(Y418/Z418*100)</f>
        <v>0</v>
      </c>
      <c r="Y418">
        <f>DS418*(DX418+DY418)/1000</f>
        <v>0</v>
      </c>
      <c r="Z418">
        <f>0.61365*exp(17.502*DZ418/(240.97+DZ418))</f>
        <v>0</v>
      </c>
      <c r="AA418">
        <f>(W418-DS418*(DX418+DY418)/1000)</f>
        <v>0</v>
      </c>
      <c r="AB418">
        <f>(-I418*44100)</f>
        <v>0</v>
      </c>
      <c r="AC418">
        <f>2*29.3*Q418*0.92*(DZ418-V418)</f>
        <v>0</v>
      </c>
      <c r="AD418">
        <f>2*0.95*5.67E-8*(((DZ418+$B$9)+273)^4-(V418+273)^4)</f>
        <v>0</v>
      </c>
      <c r="AE418">
        <f>T418+AD418+AB418+AC418</f>
        <v>0</v>
      </c>
      <c r="AF418">
        <f>DW418*AT418*(DR418-DQ418*(1000-AT418*DT418)/(1000-AT418*DS418))/(100*DK418)</f>
        <v>0</v>
      </c>
      <c r="AG418">
        <f>1000*DW418*AT418*(DS418-DT418)/(100*DK418*(1000-AT418*DS418))</f>
        <v>0</v>
      </c>
      <c r="AH418">
        <f>(AI418 - AJ418 - DX418*1E3/(8.314*(DZ418+273.15)) * AL418/DW418 * AK418) * DW418/(100*DK418) * (1000 - DT418)/1000</f>
        <v>0</v>
      </c>
      <c r="AI418">
        <v>236.4973965898744</v>
      </c>
      <c r="AJ418">
        <v>218.8296</v>
      </c>
      <c r="AK418">
        <v>-2.870561047105141</v>
      </c>
      <c r="AL418">
        <v>66.87208228537739</v>
      </c>
      <c r="AM418">
        <f>(AO418 - AN418 + DX418*1E3/(8.314*(DZ418+273.15)) * AQ418/DW418 * AP418) * DW418/(100*DK418) * 1000/(1000 - AO418)</f>
        <v>0</v>
      </c>
      <c r="AN418">
        <v>6.6161390165465</v>
      </c>
      <c r="AO418">
        <v>22.49038545454545</v>
      </c>
      <c r="AP418">
        <v>2.206164518526546E-05</v>
      </c>
      <c r="AQ418">
        <v>99.38411773435404</v>
      </c>
      <c r="AR418">
        <v>0</v>
      </c>
      <c r="AS418">
        <v>0</v>
      </c>
      <c r="AT418">
        <f>IF(AR418*$H$15&gt;=AV418,1.0,(AV418/(AV418-AR418*$H$15)))</f>
        <v>0</v>
      </c>
      <c r="AU418">
        <f>(AT418-1)*100</f>
        <v>0</v>
      </c>
      <c r="AV418">
        <f>MAX(0,($B$15+$C$15*EE418)/(1+$D$15*EE418)*DX418/(DZ418+273)*$E$15)</f>
        <v>0</v>
      </c>
      <c r="AW418" t="s">
        <v>429</v>
      </c>
      <c r="AX418" t="s">
        <v>429</v>
      </c>
      <c r="AY418">
        <v>0</v>
      </c>
      <c r="AZ418">
        <v>0</v>
      </c>
      <c r="BA418">
        <f>1-AY418/AZ418</f>
        <v>0</v>
      </c>
      <c r="BB418">
        <v>0</v>
      </c>
      <c r="BC418" t="s">
        <v>429</v>
      </c>
      <c r="BD418" t="s">
        <v>429</v>
      </c>
      <c r="BE418">
        <v>0</v>
      </c>
      <c r="BF418">
        <v>0</v>
      </c>
      <c r="BG418">
        <f>1-BE418/BF418</f>
        <v>0</v>
      </c>
      <c r="BH418">
        <v>0.5</v>
      </c>
      <c r="BI418">
        <f>DH418</f>
        <v>0</v>
      </c>
      <c r="BJ418">
        <f>K418</f>
        <v>0</v>
      </c>
      <c r="BK418">
        <f>BG418*BH418*BI418</f>
        <v>0</v>
      </c>
      <c r="BL418">
        <f>(BJ418-BB418)/BI418</f>
        <v>0</v>
      </c>
      <c r="BM418">
        <f>(AZ418-BF418)/BF418</f>
        <v>0</v>
      </c>
      <c r="BN418">
        <f>AY418/(BA418+AY418/BF418)</f>
        <v>0</v>
      </c>
      <c r="BO418" t="s">
        <v>429</v>
      </c>
      <c r="BP418">
        <v>0</v>
      </c>
      <c r="BQ418">
        <f>IF(BP418&lt;&gt;0, BP418, BN418)</f>
        <v>0</v>
      </c>
      <c r="BR418">
        <f>1-BQ418/BF418</f>
        <v>0</v>
      </c>
      <c r="BS418">
        <f>(BF418-BE418)/(BF418-BQ418)</f>
        <v>0</v>
      </c>
      <c r="BT418">
        <f>(AZ418-BF418)/(AZ418-BQ418)</f>
        <v>0</v>
      </c>
      <c r="BU418">
        <f>(BF418-BE418)/(BF418-AY418)</f>
        <v>0</v>
      </c>
      <c r="BV418">
        <f>(AZ418-BF418)/(AZ418-AY418)</f>
        <v>0</v>
      </c>
      <c r="BW418">
        <f>(BS418*BQ418/BE418)</f>
        <v>0</v>
      </c>
      <c r="BX418">
        <f>(1-BW418)</f>
        <v>0</v>
      </c>
      <c r="DG418">
        <f>$B$13*EF418+$C$13*EG418+$F$13*ER418*(1-EU418)</f>
        <v>0</v>
      </c>
      <c r="DH418">
        <f>DG418*DI418</f>
        <v>0</v>
      </c>
      <c r="DI418">
        <f>($B$13*$D$11+$C$13*$D$11+$F$13*((FE418+EW418)/MAX(FE418+EW418+FF418, 0.1)*$I$11+FF418/MAX(FE418+EW418+FF418, 0.1)*$J$11))/($B$13+$C$13+$F$13)</f>
        <v>0</v>
      </c>
      <c r="DJ418">
        <f>($B$13*$K$11+$C$13*$K$11+$F$13*((FE418+EW418)/MAX(FE418+EW418+FF418, 0.1)*$P$11+FF418/MAX(FE418+EW418+FF418, 0.1)*$Q$11))/($B$13+$C$13+$F$13)</f>
        <v>0</v>
      </c>
      <c r="DK418">
        <v>6</v>
      </c>
      <c r="DL418">
        <v>0.5</v>
      </c>
      <c r="DM418" t="s">
        <v>430</v>
      </c>
      <c r="DN418">
        <v>2</v>
      </c>
      <c r="DO418" t="b">
        <v>1</v>
      </c>
      <c r="DP418">
        <v>1686160963.6</v>
      </c>
      <c r="DQ418">
        <v>233.6125925925926</v>
      </c>
      <c r="DR418">
        <v>250.1923333333334</v>
      </c>
      <c r="DS418">
        <v>22.48236296296297</v>
      </c>
      <c r="DT418">
        <v>6.617759259259259</v>
      </c>
      <c r="DU418">
        <v>234.5642592592593</v>
      </c>
      <c r="DV418">
        <v>22.7153074074074</v>
      </c>
      <c r="DW418">
        <v>500.0055185185185</v>
      </c>
      <c r="DX418">
        <v>90.64148888888889</v>
      </c>
      <c r="DY418">
        <v>0.09999535925925927</v>
      </c>
      <c r="DZ418">
        <v>29.23777037037037</v>
      </c>
      <c r="EA418">
        <v>28.00780740740741</v>
      </c>
      <c r="EB418">
        <v>999.9000000000001</v>
      </c>
      <c r="EC418">
        <v>0</v>
      </c>
      <c r="ED418">
        <v>0</v>
      </c>
      <c r="EE418">
        <v>9991.916296296296</v>
      </c>
      <c r="EF418">
        <v>0</v>
      </c>
      <c r="EG418">
        <v>1889.23037037037</v>
      </c>
      <c r="EH418">
        <v>-16.5797</v>
      </c>
      <c r="EI418">
        <v>238.9855185185185</v>
      </c>
      <c r="EJ418">
        <v>251.8591481481482</v>
      </c>
      <c r="EK418">
        <v>15.86460370370371</v>
      </c>
      <c r="EL418">
        <v>250.1923333333334</v>
      </c>
      <c r="EM418">
        <v>6.617759259259259</v>
      </c>
      <c r="EN418">
        <v>2.037833703703703</v>
      </c>
      <c r="EO418">
        <v>0.5998435925925926</v>
      </c>
      <c r="EP418">
        <v>17.74142222222222</v>
      </c>
      <c r="EQ418">
        <v>-0.312901</v>
      </c>
      <c r="ER418">
        <v>1999.992962962963</v>
      </c>
      <c r="ES418">
        <v>0.9799956666666665</v>
      </c>
      <c r="ET418">
        <v>0.02000410370370371</v>
      </c>
      <c r="EU418">
        <v>0</v>
      </c>
      <c r="EV418">
        <v>869.2875555555555</v>
      </c>
      <c r="EW418">
        <v>5.00078</v>
      </c>
      <c r="EX418">
        <v>24459.42222222222</v>
      </c>
      <c r="EY418">
        <v>16379.55185185185</v>
      </c>
      <c r="EZ418">
        <v>43.36785185185185</v>
      </c>
      <c r="FA418">
        <v>44.81199999999998</v>
      </c>
      <c r="FB418">
        <v>43.49974074074074</v>
      </c>
      <c r="FC418">
        <v>44.08314814814815</v>
      </c>
      <c r="FD418">
        <v>44.18955555555555</v>
      </c>
      <c r="FE418">
        <v>1955.082962962963</v>
      </c>
      <c r="FF418">
        <v>39.91</v>
      </c>
      <c r="FG418">
        <v>0</v>
      </c>
      <c r="FH418">
        <v>1686160964.5</v>
      </c>
      <c r="FI418">
        <v>0</v>
      </c>
      <c r="FJ418">
        <v>869.3584230769229</v>
      </c>
      <c r="FK418">
        <v>-62.57637597951484</v>
      </c>
      <c r="FL418">
        <v>-2607.596577004223</v>
      </c>
      <c r="FM418">
        <v>24425.69230769231</v>
      </c>
      <c r="FN418">
        <v>15</v>
      </c>
      <c r="FO418">
        <v>0</v>
      </c>
      <c r="FP418" t="s">
        <v>431</v>
      </c>
      <c r="FQ418">
        <v>1685208052.5</v>
      </c>
      <c r="FR418">
        <v>1685208070</v>
      </c>
      <c r="FS418">
        <v>0</v>
      </c>
      <c r="FT418">
        <v>0.013</v>
      </c>
      <c r="FU418">
        <v>-0.005</v>
      </c>
      <c r="FV418">
        <v>-0.464</v>
      </c>
      <c r="FW418">
        <v>-0.401</v>
      </c>
      <c r="FX418">
        <v>420</v>
      </c>
      <c r="FY418">
        <v>0</v>
      </c>
      <c r="FZ418">
        <v>0.03</v>
      </c>
      <c r="GA418">
        <v>0.02</v>
      </c>
      <c r="GB418">
        <v>-18.20041</v>
      </c>
      <c r="GC418">
        <v>29.94484502814256</v>
      </c>
      <c r="GD418">
        <v>2.881530896745686</v>
      </c>
      <c r="GE418">
        <v>0</v>
      </c>
      <c r="GF418">
        <v>15.866685</v>
      </c>
      <c r="GG418">
        <v>-0.02394596622894843</v>
      </c>
      <c r="GH418">
        <v>0.00538936684592935</v>
      </c>
      <c r="GI418">
        <v>1</v>
      </c>
      <c r="GJ418">
        <v>1</v>
      </c>
      <c r="GK418">
        <v>2</v>
      </c>
      <c r="GL418" t="s">
        <v>439</v>
      </c>
      <c r="GM418">
        <v>3.09906</v>
      </c>
      <c r="GN418">
        <v>2.75802</v>
      </c>
      <c r="GO418">
        <v>0.0503732</v>
      </c>
      <c r="GP418">
        <v>0.05276</v>
      </c>
      <c r="GQ418">
        <v>0.103867</v>
      </c>
      <c r="GR418">
        <v>0.0411314</v>
      </c>
      <c r="GS418">
        <v>24283.8</v>
      </c>
      <c r="GT418">
        <v>23849.9</v>
      </c>
      <c r="GU418">
        <v>26131.4</v>
      </c>
      <c r="GV418">
        <v>25535.6</v>
      </c>
      <c r="GW418">
        <v>37570.6</v>
      </c>
      <c r="GX418">
        <v>37145.6</v>
      </c>
      <c r="GY418">
        <v>45686.5</v>
      </c>
      <c r="GZ418">
        <v>41920</v>
      </c>
      <c r="HA418">
        <v>1.81327</v>
      </c>
      <c r="HB418">
        <v>1.7044</v>
      </c>
      <c r="HC418">
        <v>-0.0861883</v>
      </c>
      <c r="HD418">
        <v>0</v>
      </c>
      <c r="HE418">
        <v>29.4281</v>
      </c>
      <c r="HF418">
        <v>999.9</v>
      </c>
      <c r="HG418">
        <v>28.7</v>
      </c>
      <c r="HH418">
        <v>45.8</v>
      </c>
      <c r="HI418">
        <v>31.7999</v>
      </c>
      <c r="HJ418">
        <v>61.4586</v>
      </c>
      <c r="HK418">
        <v>28.2652</v>
      </c>
      <c r="HL418">
        <v>1</v>
      </c>
      <c r="HM418">
        <v>0.496588</v>
      </c>
      <c r="HN418">
        <v>2.4348</v>
      </c>
      <c r="HO418">
        <v>20.2871</v>
      </c>
      <c r="HP418">
        <v>5.21085</v>
      </c>
      <c r="HQ418">
        <v>11.98</v>
      </c>
      <c r="HR418">
        <v>4.96285</v>
      </c>
      <c r="HS418">
        <v>3.27408</v>
      </c>
      <c r="HT418">
        <v>9999</v>
      </c>
      <c r="HU418">
        <v>9999</v>
      </c>
      <c r="HV418">
        <v>9999</v>
      </c>
      <c r="HW418">
        <v>60</v>
      </c>
      <c r="HX418">
        <v>1.86401</v>
      </c>
      <c r="HY418">
        <v>1.86026</v>
      </c>
      <c r="HZ418">
        <v>1.85867</v>
      </c>
      <c r="IA418">
        <v>1.85991</v>
      </c>
      <c r="IB418">
        <v>1.85989</v>
      </c>
      <c r="IC418">
        <v>1.85853</v>
      </c>
      <c r="ID418">
        <v>1.8576</v>
      </c>
      <c r="IE418">
        <v>1.85243</v>
      </c>
      <c r="IF418">
        <v>0</v>
      </c>
      <c r="IG418">
        <v>0</v>
      </c>
      <c r="IH418">
        <v>0</v>
      </c>
      <c r="II418">
        <v>0</v>
      </c>
      <c r="IJ418" t="s">
        <v>433</v>
      </c>
      <c r="IK418" t="s">
        <v>434</v>
      </c>
      <c r="IL418" t="s">
        <v>435</v>
      </c>
      <c r="IM418" t="s">
        <v>435</v>
      </c>
      <c r="IN418" t="s">
        <v>435</v>
      </c>
      <c r="IO418" t="s">
        <v>435</v>
      </c>
      <c r="IP418">
        <v>0</v>
      </c>
      <c r="IQ418">
        <v>100</v>
      </c>
      <c r="IR418">
        <v>100</v>
      </c>
      <c r="IS418">
        <v>-0.9370000000000001</v>
      </c>
      <c r="IT418">
        <v>-0.2328</v>
      </c>
      <c r="IU418">
        <v>-0.7885906718864093</v>
      </c>
      <c r="IV418">
        <v>-0.0007240741224296705</v>
      </c>
      <c r="IW418">
        <v>1.394155135453638E-07</v>
      </c>
      <c r="IX418">
        <v>-7.009397865246837E-11</v>
      </c>
      <c r="IY418">
        <v>-0.2677907096197649</v>
      </c>
      <c r="IZ418">
        <v>-0.01839738240005131</v>
      </c>
      <c r="JA418">
        <v>0.0009886339832832726</v>
      </c>
      <c r="JB418">
        <v>-4.895939666473346E-06</v>
      </c>
      <c r="JC418">
        <v>3</v>
      </c>
      <c r="JD418">
        <v>2018</v>
      </c>
      <c r="JE418">
        <v>1</v>
      </c>
      <c r="JF418">
        <v>26</v>
      </c>
      <c r="JG418">
        <v>15882</v>
      </c>
      <c r="JH418">
        <v>15881.7</v>
      </c>
      <c r="JI418">
        <v>0.657959</v>
      </c>
      <c r="JJ418">
        <v>2.70264</v>
      </c>
      <c r="JK418">
        <v>1.49658</v>
      </c>
      <c r="JL418">
        <v>2.38037</v>
      </c>
      <c r="JM418">
        <v>1.54785</v>
      </c>
      <c r="JN418">
        <v>2.42676</v>
      </c>
      <c r="JO418">
        <v>47.8437</v>
      </c>
      <c r="JP418">
        <v>14.815</v>
      </c>
      <c r="JQ418">
        <v>18</v>
      </c>
      <c r="JR418">
        <v>479.485</v>
      </c>
      <c r="JS418">
        <v>423.556</v>
      </c>
      <c r="JT418">
        <v>26.4085</v>
      </c>
      <c r="JU418">
        <v>33.2331</v>
      </c>
      <c r="JV418">
        <v>30.0007</v>
      </c>
      <c r="JW418">
        <v>33.2869</v>
      </c>
      <c r="JX418">
        <v>33.2414</v>
      </c>
      <c r="JY418">
        <v>13.1964</v>
      </c>
      <c r="JZ418">
        <v>67.8618</v>
      </c>
      <c r="KA418">
        <v>0</v>
      </c>
      <c r="KB418">
        <v>26.392</v>
      </c>
      <c r="KC418">
        <v>199.405</v>
      </c>
      <c r="KD418">
        <v>6.63752</v>
      </c>
      <c r="KE418">
        <v>99.84569999999999</v>
      </c>
      <c r="KF418">
        <v>99.6759</v>
      </c>
    </row>
    <row r="419" spans="1:292">
      <c r="A419">
        <v>399</v>
      </c>
      <c r="B419">
        <v>1686160976.1</v>
      </c>
      <c r="C419">
        <v>11725.09999990463</v>
      </c>
      <c r="D419" t="s">
        <v>1237</v>
      </c>
      <c r="E419" t="s">
        <v>1238</v>
      </c>
      <c r="F419">
        <v>5</v>
      </c>
      <c r="G419" t="s">
        <v>1210</v>
      </c>
      <c r="H419">
        <v>1686160968.314285</v>
      </c>
      <c r="I419">
        <f>(J419)/1000</f>
        <v>0</v>
      </c>
      <c r="J419">
        <f>IF(DO419, AM419, AG419)</f>
        <v>0</v>
      </c>
      <c r="K419">
        <f>IF(DO419, AH419, AF419)</f>
        <v>0</v>
      </c>
      <c r="L419">
        <f>DQ419 - IF(AT419&gt;1, K419*DK419*100.0/(AV419*EE419), 0)</f>
        <v>0</v>
      </c>
      <c r="M419">
        <f>((S419-I419/2)*L419-K419)/(S419+I419/2)</f>
        <v>0</v>
      </c>
      <c r="N419">
        <f>M419*(DX419+DY419)/1000.0</f>
        <v>0</v>
      </c>
      <c r="O419">
        <f>(DQ419 - IF(AT419&gt;1, K419*DK419*100.0/(AV419*EE419), 0))*(DX419+DY419)/1000.0</f>
        <v>0</v>
      </c>
      <c r="P419">
        <f>2.0/((1/R419-1/Q419)+SIGN(R419)*SQRT((1/R419-1/Q419)*(1/R419-1/Q419) + 4*DL419/((DL419+1)*(DL419+1))*(2*1/R419*1/Q419-1/Q419*1/Q419)))</f>
        <v>0</v>
      </c>
      <c r="Q419">
        <f>IF(LEFT(DM419,1)&lt;&gt;"0",IF(LEFT(DM419,1)="1",3.0,DN419),$D$5+$E$5*(EE419*DX419/($K$5*1000))+$F$5*(EE419*DX419/($K$5*1000))*MAX(MIN(DK419,$J$5),$I$5)*MAX(MIN(DK419,$J$5),$I$5)+$G$5*MAX(MIN(DK419,$J$5),$I$5)*(EE419*DX419/($K$5*1000))+$H$5*(EE419*DX419/($K$5*1000))*(EE419*DX419/($K$5*1000)))</f>
        <v>0</v>
      </c>
      <c r="R419">
        <f>I419*(1000-(1000*0.61365*exp(17.502*V419/(240.97+V419))/(DX419+DY419)+DS419)/2)/(1000*0.61365*exp(17.502*V419/(240.97+V419))/(DX419+DY419)-DS419)</f>
        <v>0</v>
      </c>
      <c r="S419">
        <f>1/((DL419+1)/(P419/1.6)+1/(Q419/1.37)) + DL419/((DL419+1)/(P419/1.6) + DL419/(Q419/1.37))</f>
        <v>0</v>
      </c>
      <c r="T419">
        <f>(DG419*DJ419)</f>
        <v>0</v>
      </c>
      <c r="U419">
        <f>(DZ419+(T419+2*0.95*5.67E-8*(((DZ419+$B$9)+273)^4-(DZ419+273)^4)-44100*I419)/(1.84*29.3*Q419+8*0.95*5.67E-8*(DZ419+273)^3))</f>
        <v>0</v>
      </c>
      <c r="V419">
        <f>($C$9*EA419+$D$9*EB419+$E$9*U419)</f>
        <v>0</v>
      </c>
      <c r="W419">
        <f>0.61365*exp(17.502*V419/(240.97+V419))</f>
        <v>0</v>
      </c>
      <c r="X419">
        <f>(Y419/Z419*100)</f>
        <v>0</v>
      </c>
      <c r="Y419">
        <f>DS419*(DX419+DY419)/1000</f>
        <v>0</v>
      </c>
      <c r="Z419">
        <f>0.61365*exp(17.502*DZ419/(240.97+DZ419))</f>
        <v>0</v>
      </c>
      <c r="AA419">
        <f>(W419-DS419*(DX419+DY419)/1000)</f>
        <v>0</v>
      </c>
      <c r="AB419">
        <f>(-I419*44100)</f>
        <v>0</v>
      </c>
      <c r="AC419">
        <f>2*29.3*Q419*0.92*(DZ419-V419)</f>
        <v>0</v>
      </c>
      <c r="AD419">
        <f>2*0.95*5.67E-8*(((DZ419+$B$9)+273)^4-(V419+273)^4)</f>
        <v>0</v>
      </c>
      <c r="AE419">
        <f>T419+AD419+AB419+AC419</f>
        <v>0</v>
      </c>
      <c r="AF419">
        <f>DW419*AT419*(DR419-DQ419*(1000-AT419*DT419)/(1000-AT419*DS419))/(100*DK419)</f>
        <v>0</v>
      </c>
      <c r="AG419">
        <f>1000*DW419*AT419*(DS419-DT419)/(100*DK419*(1000-AT419*DS419))</f>
        <v>0</v>
      </c>
      <c r="AH419">
        <f>(AI419 - AJ419 - DX419*1E3/(8.314*(DZ419+273.15)) * AL419/DW419 * AK419) * DW419/(100*DK419) * (1000 - DT419)/1000</f>
        <v>0</v>
      </c>
      <c r="AI419">
        <v>219.8612368736601</v>
      </c>
      <c r="AJ419">
        <v>204.4482727272727</v>
      </c>
      <c r="AK419">
        <v>-2.881348882276182</v>
      </c>
      <c r="AL419">
        <v>66.87208228537739</v>
      </c>
      <c r="AM419">
        <f>(AO419 - AN419 + DX419*1E3/(8.314*(DZ419+273.15)) * AQ419/DW419 * AP419) * DW419/(100*DK419) * 1000/(1000 - AO419)</f>
        <v>0</v>
      </c>
      <c r="AN419">
        <v>6.617058289734469</v>
      </c>
      <c r="AO419">
        <v>22.50076242424241</v>
      </c>
      <c r="AP419">
        <v>2.242616861499306E-05</v>
      </c>
      <c r="AQ419">
        <v>99.38411773435404</v>
      </c>
      <c r="AR419">
        <v>0</v>
      </c>
      <c r="AS419">
        <v>0</v>
      </c>
      <c r="AT419">
        <f>IF(AR419*$H$15&gt;=AV419,1.0,(AV419/(AV419-AR419*$H$15)))</f>
        <v>0</v>
      </c>
      <c r="AU419">
        <f>(AT419-1)*100</f>
        <v>0</v>
      </c>
      <c r="AV419">
        <f>MAX(0,($B$15+$C$15*EE419)/(1+$D$15*EE419)*DX419/(DZ419+273)*$E$15)</f>
        <v>0</v>
      </c>
      <c r="AW419" t="s">
        <v>429</v>
      </c>
      <c r="AX419" t="s">
        <v>429</v>
      </c>
      <c r="AY419">
        <v>0</v>
      </c>
      <c r="AZ419">
        <v>0</v>
      </c>
      <c r="BA419">
        <f>1-AY419/AZ419</f>
        <v>0</v>
      </c>
      <c r="BB419">
        <v>0</v>
      </c>
      <c r="BC419" t="s">
        <v>429</v>
      </c>
      <c r="BD419" t="s">
        <v>429</v>
      </c>
      <c r="BE419">
        <v>0</v>
      </c>
      <c r="BF419">
        <v>0</v>
      </c>
      <c r="BG419">
        <f>1-BE419/BF419</f>
        <v>0</v>
      </c>
      <c r="BH419">
        <v>0.5</v>
      </c>
      <c r="BI419">
        <f>DH419</f>
        <v>0</v>
      </c>
      <c r="BJ419">
        <f>K419</f>
        <v>0</v>
      </c>
      <c r="BK419">
        <f>BG419*BH419*BI419</f>
        <v>0</v>
      </c>
      <c r="BL419">
        <f>(BJ419-BB419)/BI419</f>
        <v>0</v>
      </c>
      <c r="BM419">
        <f>(AZ419-BF419)/BF419</f>
        <v>0</v>
      </c>
      <c r="BN419">
        <f>AY419/(BA419+AY419/BF419)</f>
        <v>0</v>
      </c>
      <c r="BO419" t="s">
        <v>429</v>
      </c>
      <c r="BP419">
        <v>0</v>
      </c>
      <c r="BQ419">
        <f>IF(BP419&lt;&gt;0, BP419, BN419)</f>
        <v>0</v>
      </c>
      <c r="BR419">
        <f>1-BQ419/BF419</f>
        <v>0</v>
      </c>
      <c r="BS419">
        <f>(BF419-BE419)/(BF419-BQ419)</f>
        <v>0</v>
      </c>
      <c r="BT419">
        <f>(AZ419-BF419)/(AZ419-BQ419)</f>
        <v>0</v>
      </c>
      <c r="BU419">
        <f>(BF419-BE419)/(BF419-AY419)</f>
        <v>0</v>
      </c>
      <c r="BV419">
        <f>(AZ419-BF419)/(AZ419-AY419)</f>
        <v>0</v>
      </c>
      <c r="BW419">
        <f>(BS419*BQ419/BE419)</f>
        <v>0</v>
      </c>
      <c r="BX419">
        <f>(1-BW419)</f>
        <v>0</v>
      </c>
      <c r="DG419">
        <f>$B$13*EF419+$C$13*EG419+$F$13*ER419*(1-EU419)</f>
        <v>0</v>
      </c>
      <c r="DH419">
        <f>DG419*DI419</f>
        <v>0</v>
      </c>
      <c r="DI419">
        <f>($B$13*$D$11+$C$13*$D$11+$F$13*((FE419+EW419)/MAX(FE419+EW419+FF419, 0.1)*$I$11+FF419/MAX(FE419+EW419+FF419, 0.1)*$J$11))/($B$13+$C$13+$F$13)</f>
        <v>0</v>
      </c>
      <c r="DJ419">
        <f>($B$13*$K$11+$C$13*$K$11+$F$13*((FE419+EW419)/MAX(FE419+EW419+FF419, 0.1)*$P$11+FF419/MAX(FE419+EW419+FF419, 0.1)*$Q$11))/($B$13+$C$13+$F$13)</f>
        <v>0</v>
      </c>
      <c r="DK419">
        <v>6</v>
      </c>
      <c r="DL419">
        <v>0.5</v>
      </c>
      <c r="DM419" t="s">
        <v>430</v>
      </c>
      <c r="DN419">
        <v>2</v>
      </c>
      <c r="DO419" t="b">
        <v>1</v>
      </c>
      <c r="DP419">
        <v>1686160968.314285</v>
      </c>
      <c r="DQ419">
        <v>220.3555714285715</v>
      </c>
      <c r="DR419">
        <v>234.58125</v>
      </c>
      <c r="DS419">
        <v>22.48762857142857</v>
      </c>
      <c r="DT419">
        <v>6.616955</v>
      </c>
      <c r="DU419">
        <v>221.2983571428571</v>
      </c>
      <c r="DV419">
        <v>22.72048571428571</v>
      </c>
      <c r="DW419">
        <v>500.0078571428572</v>
      </c>
      <c r="DX419">
        <v>90.641475</v>
      </c>
      <c r="DY419">
        <v>0.1000034821428571</v>
      </c>
      <c r="DZ419">
        <v>29.23912142857143</v>
      </c>
      <c r="EA419">
        <v>28.01485714285715</v>
      </c>
      <c r="EB419">
        <v>999.9000000000002</v>
      </c>
      <c r="EC419">
        <v>0</v>
      </c>
      <c r="ED419">
        <v>0</v>
      </c>
      <c r="EE419">
        <v>9995.468571428572</v>
      </c>
      <c r="EF419">
        <v>0</v>
      </c>
      <c r="EG419">
        <v>1870.3325</v>
      </c>
      <c r="EH419">
        <v>-14.225625</v>
      </c>
      <c r="EI419">
        <v>225.4247857142857</v>
      </c>
      <c r="EJ419">
        <v>236.1439642857143</v>
      </c>
      <c r="EK419">
        <v>15.870675</v>
      </c>
      <c r="EL419">
        <v>234.58125</v>
      </c>
      <c r="EM419">
        <v>6.616955</v>
      </c>
      <c r="EN419">
        <v>2.038311785714286</v>
      </c>
      <c r="EO419">
        <v>0.5997705714285715</v>
      </c>
      <c r="EP419">
        <v>17.74513214285714</v>
      </c>
      <c r="EQ419">
        <v>-0.3145720714285714</v>
      </c>
      <c r="ER419">
        <v>1999.98</v>
      </c>
      <c r="ES419">
        <v>0.979995964285714</v>
      </c>
      <c r="ET419">
        <v>0.02000379642857143</v>
      </c>
      <c r="EU419">
        <v>0</v>
      </c>
      <c r="EV419">
        <v>864.7232142857144</v>
      </c>
      <c r="EW419">
        <v>5.00078</v>
      </c>
      <c r="EX419">
        <v>24017.54285714285</v>
      </c>
      <c r="EY419">
        <v>16379.44285714286</v>
      </c>
      <c r="EZ419">
        <v>43.38592857142856</v>
      </c>
      <c r="FA419">
        <v>44.82324999999998</v>
      </c>
      <c r="FB419">
        <v>43.50871428571428</v>
      </c>
      <c r="FC419">
        <v>44.10692857142856</v>
      </c>
      <c r="FD419">
        <v>44.24967857142855</v>
      </c>
      <c r="FE419">
        <v>1955.07</v>
      </c>
      <c r="FF419">
        <v>39.91</v>
      </c>
      <c r="FG419">
        <v>0</v>
      </c>
      <c r="FH419">
        <v>1686160969.3</v>
      </c>
      <c r="FI419">
        <v>0</v>
      </c>
      <c r="FJ419">
        <v>864.643423076923</v>
      </c>
      <c r="FK419">
        <v>-57.81835901133105</v>
      </c>
      <c r="FL419">
        <v>-5822.813679909807</v>
      </c>
      <c r="FM419">
        <v>24009.81153846154</v>
      </c>
      <c r="FN419">
        <v>15</v>
      </c>
      <c r="FO419">
        <v>0</v>
      </c>
      <c r="FP419" t="s">
        <v>431</v>
      </c>
      <c r="FQ419">
        <v>1685208052.5</v>
      </c>
      <c r="FR419">
        <v>1685208070</v>
      </c>
      <c r="FS419">
        <v>0</v>
      </c>
      <c r="FT419">
        <v>0.013</v>
      </c>
      <c r="FU419">
        <v>-0.005</v>
      </c>
      <c r="FV419">
        <v>-0.464</v>
      </c>
      <c r="FW419">
        <v>-0.401</v>
      </c>
      <c r="FX419">
        <v>420</v>
      </c>
      <c r="FY419">
        <v>0</v>
      </c>
      <c r="FZ419">
        <v>0.03</v>
      </c>
      <c r="GA419">
        <v>0.02</v>
      </c>
      <c r="GB419">
        <v>-15.7203875</v>
      </c>
      <c r="GC419">
        <v>29.83974596622891</v>
      </c>
      <c r="GD419">
        <v>2.871516114371248</v>
      </c>
      <c r="GE419">
        <v>0</v>
      </c>
      <c r="GF419">
        <v>15.86817</v>
      </c>
      <c r="GG419">
        <v>0.06770656660409512</v>
      </c>
      <c r="GH419">
        <v>0.007626408066711439</v>
      </c>
      <c r="GI419">
        <v>1</v>
      </c>
      <c r="GJ419">
        <v>1</v>
      </c>
      <c r="GK419">
        <v>2</v>
      </c>
      <c r="GL419" t="s">
        <v>439</v>
      </c>
      <c r="GM419">
        <v>3.09923</v>
      </c>
      <c r="GN419">
        <v>2.75804</v>
      </c>
      <c r="GO419">
        <v>0.0474804</v>
      </c>
      <c r="GP419">
        <v>0.0493956</v>
      </c>
      <c r="GQ419">
        <v>0.103893</v>
      </c>
      <c r="GR419">
        <v>0.0411267</v>
      </c>
      <c r="GS419">
        <v>24357.3</v>
      </c>
      <c r="GT419">
        <v>23934.2</v>
      </c>
      <c r="GU419">
        <v>26131</v>
      </c>
      <c r="GV419">
        <v>25535.3</v>
      </c>
      <c r="GW419">
        <v>37568.7</v>
      </c>
      <c r="GX419">
        <v>37144.9</v>
      </c>
      <c r="GY419">
        <v>45685.9</v>
      </c>
      <c r="GZ419">
        <v>41919.5</v>
      </c>
      <c r="HA419">
        <v>1.81352</v>
      </c>
      <c r="HB419">
        <v>1.70397</v>
      </c>
      <c r="HC419">
        <v>-0.08698930000000001</v>
      </c>
      <c r="HD419">
        <v>0</v>
      </c>
      <c r="HE419">
        <v>29.4325</v>
      </c>
      <c r="HF419">
        <v>999.9</v>
      </c>
      <c r="HG419">
        <v>28.7</v>
      </c>
      <c r="HH419">
        <v>45.8</v>
      </c>
      <c r="HI419">
        <v>31.8021</v>
      </c>
      <c r="HJ419">
        <v>61.5886</v>
      </c>
      <c r="HK419">
        <v>28.1731</v>
      </c>
      <c r="HL419">
        <v>1</v>
      </c>
      <c r="HM419">
        <v>0.497325</v>
      </c>
      <c r="HN419">
        <v>2.48571</v>
      </c>
      <c r="HO419">
        <v>20.2863</v>
      </c>
      <c r="HP419">
        <v>5.2116</v>
      </c>
      <c r="HQ419">
        <v>11.98</v>
      </c>
      <c r="HR419">
        <v>4.963</v>
      </c>
      <c r="HS419">
        <v>3.27397</v>
      </c>
      <c r="HT419">
        <v>9999</v>
      </c>
      <c r="HU419">
        <v>9999</v>
      </c>
      <c r="HV419">
        <v>9999</v>
      </c>
      <c r="HW419">
        <v>60</v>
      </c>
      <c r="HX419">
        <v>1.86401</v>
      </c>
      <c r="HY419">
        <v>1.86024</v>
      </c>
      <c r="HZ419">
        <v>1.85867</v>
      </c>
      <c r="IA419">
        <v>1.85992</v>
      </c>
      <c r="IB419">
        <v>1.85989</v>
      </c>
      <c r="IC419">
        <v>1.85852</v>
      </c>
      <c r="ID419">
        <v>1.8576</v>
      </c>
      <c r="IE419">
        <v>1.85242</v>
      </c>
      <c r="IF419">
        <v>0</v>
      </c>
      <c r="IG419">
        <v>0</v>
      </c>
      <c r="IH419">
        <v>0</v>
      </c>
      <c r="II419">
        <v>0</v>
      </c>
      <c r="IJ419" t="s">
        <v>433</v>
      </c>
      <c r="IK419" t="s">
        <v>434</v>
      </c>
      <c r="IL419" t="s">
        <v>435</v>
      </c>
      <c r="IM419" t="s">
        <v>435</v>
      </c>
      <c r="IN419" t="s">
        <v>435</v>
      </c>
      <c r="IO419" t="s">
        <v>435</v>
      </c>
      <c r="IP419">
        <v>0</v>
      </c>
      <c r="IQ419">
        <v>100</v>
      </c>
      <c r="IR419">
        <v>100</v>
      </c>
      <c r="IS419">
        <v>-0.928</v>
      </c>
      <c r="IT419">
        <v>-0.2327</v>
      </c>
      <c r="IU419">
        <v>-0.7885906718864093</v>
      </c>
      <c r="IV419">
        <v>-0.0007240741224296705</v>
      </c>
      <c r="IW419">
        <v>1.394155135453638E-07</v>
      </c>
      <c r="IX419">
        <v>-7.009397865246837E-11</v>
      </c>
      <c r="IY419">
        <v>-0.2677907096197649</v>
      </c>
      <c r="IZ419">
        <v>-0.01839738240005131</v>
      </c>
      <c r="JA419">
        <v>0.0009886339832832726</v>
      </c>
      <c r="JB419">
        <v>-4.895939666473346E-06</v>
      </c>
      <c r="JC419">
        <v>3</v>
      </c>
      <c r="JD419">
        <v>2018</v>
      </c>
      <c r="JE419">
        <v>1</v>
      </c>
      <c r="JF419">
        <v>26</v>
      </c>
      <c r="JG419">
        <v>15882.1</v>
      </c>
      <c r="JH419">
        <v>15881.8</v>
      </c>
      <c r="JI419">
        <v>0.620117</v>
      </c>
      <c r="JJ419">
        <v>2.69775</v>
      </c>
      <c r="JK419">
        <v>1.49658</v>
      </c>
      <c r="JL419">
        <v>2.38037</v>
      </c>
      <c r="JM419">
        <v>1.54785</v>
      </c>
      <c r="JN419">
        <v>2.44019</v>
      </c>
      <c r="JO419">
        <v>47.8437</v>
      </c>
      <c r="JP419">
        <v>14.8238</v>
      </c>
      <c r="JQ419">
        <v>18</v>
      </c>
      <c r="JR419">
        <v>479.659</v>
      </c>
      <c r="JS419">
        <v>423.324</v>
      </c>
      <c r="JT419">
        <v>26.3951</v>
      </c>
      <c r="JU419">
        <v>33.2383</v>
      </c>
      <c r="JV419">
        <v>30.0007</v>
      </c>
      <c r="JW419">
        <v>33.2906</v>
      </c>
      <c r="JX419">
        <v>33.2451</v>
      </c>
      <c r="JY419">
        <v>12.4433</v>
      </c>
      <c r="JZ419">
        <v>67.8618</v>
      </c>
      <c r="KA419">
        <v>0</v>
      </c>
      <c r="KB419">
        <v>26.3673</v>
      </c>
      <c r="KC419">
        <v>186.047</v>
      </c>
      <c r="KD419">
        <v>6.63178</v>
      </c>
      <c r="KE419">
        <v>99.8445</v>
      </c>
      <c r="KF419">
        <v>99.6746</v>
      </c>
    </row>
    <row r="420" spans="1:292">
      <c r="A420">
        <v>400</v>
      </c>
      <c r="B420">
        <v>1686160981.1</v>
      </c>
      <c r="C420">
        <v>11730.09999990463</v>
      </c>
      <c r="D420" t="s">
        <v>1239</v>
      </c>
      <c r="E420" t="s">
        <v>1240</v>
      </c>
      <c r="F420">
        <v>5</v>
      </c>
      <c r="G420" t="s">
        <v>1210</v>
      </c>
      <c r="H420">
        <v>1686160973.6</v>
      </c>
      <c r="I420">
        <f>(J420)/1000</f>
        <v>0</v>
      </c>
      <c r="J420">
        <f>IF(DO420, AM420, AG420)</f>
        <v>0</v>
      </c>
      <c r="K420">
        <f>IF(DO420, AH420, AF420)</f>
        <v>0</v>
      </c>
      <c r="L420">
        <f>DQ420 - IF(AT420&gt;1, K420*DK420*100.0/(AV420*EE420), 0)</f>
        <v>0</v>
      </c>
      <c r="M420">
        <f>((S420-I420/2)*L420-K420)/(S420+I420/2)</f>
        <v>0</v>
      </c>
      <c r="N420">
        <f>M420*(DX420+DY420)/1000.0</f>
        <v>0</v>
      </c>
      <c r="O420">
        <f>(DQ420 - IF(AT420&gt;1, K420*DK420*100.0/(AV420*EE420), 0))*(DX420+DY420)/1000.0</f>
        <v>0</v>
      </c>
      <c r="P420">
        <f>2.0/((1/R420-1/Q420)+SIGN(R420)*SQRT((1/R420-1/Q420)*(1/R420-1/Q420) + 4*DL420/((DL420+1)*(DL420+1))*(2*1/R420*1/Q420-1/Q420*1/Q420)))</f>
        <v>0</v>
      </c>
      <c r="Q420">
        <f>IF(LEFT(DM420,1)&lt;&gt;"0",IF(LEFT(DM420,1)="1",3.0,DN420),$D$5+$E$5*(EE420*DX420/($K$5*1000))+$F$5*(EE420*DX420/($K$5*1000))*MAX(MIN(DK420,$J$5),$I$5)*MAX(MIN(DK420,$J$5),$I$5)+$G$5*MAX(MIN(DK420,$J$5),$I$5)*(EE420*DX420/($K$5*1000))+$H$5*(EE420*DX420/($K$5*1000))*(EE420*DX420/($K$5*1000)))</f>
        <v>0</v>
      </c>
      <c r="R420">
        <f>I420*(1000-(1000*0.61365*exp(17.502*V420/(240.97+V420))/(DX420+DY420)+DS420)/2)/(1000*0.61365*exp(17.502*V420/(240.97+V420))/(DX420+DY420)-DS420)</f>
        <v>0</v>
      </c>
      <c r="S420">
        <f>1/((DL420+1)/(P420/1.6)+1/(Q420/1.37)) + DL420/((DL420+1)/(P420/1.6) + DL420/(Q420/1.37))</f>
        <v>0</v>
      </c>
      <c r="T420">
        <f>(DG420*DJ420)</f>
        <v>0</v>
      </c>
      <c r="U420">
        <f>(DZ420+(T420+2*0.95*5.67E-8*(((DZ420+$B$9)+273)^4-(DZ420+273)^4)-44100*I420)/(1.84*29.3*Q420+8*0.95*5.67E-8*(DZ420+273)^3))</f>
        <v>0</v>
      </c>
      <c r="V420">
        <f>($C$9*EA420+$D$9*EB420+$E$9*U420)</f>
        <v>0</v>
      </c>
      <c r="W420">
        <f>0.61365*exp(17.502*V420/(240.97+V420))</f>
        <v>0</v>
      </c>
      <c r="X420">
        <f>(Y420/Z420*100)</f>
        <v>0</v>
      </c>
      <c r="Y420">
        <f>DS420*(DX420+DY420)/1000</f>
        <v>0</v>
      </c>
      <c r="Z420">
        <f>0.61365*exp(17.502*DZ420/(240.97+DZ420))</f>
        <v>0</v>
      </c>
      <c r="AA420">
        <f>(W420-DS420*(DX420+DY420)/1000)</f>
        <v>0</v>
      </c>
      <c r="AB420">
        <f>(-I420*44100)</f>
        <v>0</v>
      </c>
      <c r="AC420">
        <f>2*29.3*Q420*0.92*(DZ420-V420)</f>
        <v>0</v>
      </c>
      <c r="AD420">
        <f>2*0.95*5.67E-8*(((DZ420+$B$9)+273)^4-(V420+273)^4)</f>
        <v>0</v>
      </c>
      <c r="AE420">
        <f>T420+AD420+AB420+AC420</f>
        <v>0</v>
      </c>
      <c r="AF420">
        <f>DW420*AT420*(DR420-DQ420*(1000-AT420*DT420)/(1000-AT420*DS420))/(100*DK420)</f>
        <v>0</v>
      </c>
      <c r="AG420">
        <f>1000*DW420*AT420*(DS420-DT420)/(100*DK420*(1000-AT420*DS420))</f>
        <v>0</v>
      </c>
      <c r="AH420">
        <f>(AI420 - AJ420 - DX420*1E3/(8.314*(DZ420+273.15)) * AL420/DW420 * AK420) * DW420/(100*DK420) * (1000 - DT420)/1000</f>
        <v>0</v>
      </c>
      <c r="AI420">
        <v>203.2137806837578</v>
      </c>
      <c r="AJ420">
        <v>190.1090848484849</v>
      </c>
      <c r="AK420">
        <v>-2.867065118467932</v>
      </c>
      <c r="AL420">
        <v>66.87208228537739</v>
      </c>
      <c r="AM420">
        <f>(AO420 - AN420 + DX420*1E3/(8.314*(DZ420+273.15)) * AQ420/DW420 * AP420) * DW420/(100*DK420) * 1000/(1000 - AO420)</f>
        <v>0</v>
      </c>
      <c r="AN420">
        <v>6.610479089966674</v>
      </c>
      <c r="AO420">
        <v>22.52559333333333</v>
      </c>
      <c r="AP420">
        <v>0.005785855378363835</v>
      </c>
      <c r="AQ420">
        <v>99.38411773435404</v>
      </c>
      <c r="AR420">
        <v>0</v>
      </c>
      <c r="AS420">
        <v>0</v>
      </c>
      <c r="AT420">
        <f>IF(AR420*$H$15&gt;=AV420,1.0,(AV420/(AV420-AR420*$H$15)))</f>
        <v>0</v>
      </c>
      <c r="AU420">
        <f>(AT420-1)*100</f>
        <v>0</v>
      </c>
      <c r="AV420">
        <f>MAX(0,($B$15+$C$15*EE420)/(1+$D$15*EE420)*DX420/(DZ420+273)*$E$15)</f>
        <v>0</v>
      </c>
      <c r="AW420" t="s">
        <v>429</v>
      </c>
      <c r="AX420" t="s">
        <v>429</v>
      </c>
      <c r="AY420">
        <v>0</v>
      </c>
      <c r="AZ420">
        <v>0</v>
      </c>
      <c r="BA420">
        <f>1-AY420/AZ420</f>
        <v>0</v>
      </c>
      <c r="BB420">
        <v>0</v>
      </c>
      <c r="BC420" t="s">
        <v>429</v>
      </c>
      <c r="BD420" t="s">
        <v>429</v>
      </c>
      <c r="BE420">
        <v>0</v>
      </c>
      <c r="BF420">
        <v>0</v>
      </c>
      <c r="BG420">
        <f>1-BE420/BF420</f>
        <v>0</v>
      </c>
      <c r="BH420">
        <v>0.5</v>
      </c>
      <c r="BI420">
        <f>DH420</f>
        <v>0</v>
      </c>
      <c r="BJ420">
        <f>K420</f>
        <v>0</v>
      </c>
      <c r="BK420">
        <f>BG420*BH420*BI420</f>
        <v>0</v>
      </c>
      <c r="BL420">
        <f>(BJ420-BB420)/BI420</f>
        <v>0</v>
      </c>
      <c r="BM420">
        <f>(AZ420-BF420)/BF420</f>
        <v>0</v>
      </c>
      <c r="BN420">
        <f>AY420/(BA420+AY420/BF420)</f>
        <v>0</v>
      </c>
      <c r="BO420" t="s">
        <v>429</v>
      </c>
      <c r="BP420">
        <v>0</v>
      </c>
      <c r="BQ420">
        <f>IF(BP420&lt;&gt;0, BP420, BN420)</f>
        <v>0</v>
      </c>
      <c r="BR420">
        <f>1-BQ420/BF420</f>
        <v>0</v>
      </c>
      <c r="BS420">
        <f>(BF420-BE420)/(BF420-BQ420)</f>
        <v>0</v>
      </c>
      <c r="BT420">
        <f>(AZ420-BF420)/(AZ420-BQ420)</f>
        <v>0</v>
      </c>
      <c r="BU420">
        <f>(BF420-BE420)/(BF420-AY420)</f>
        <v>0</v>
      </c>
      <c r="BV420">
        <f>(AZ420-BF420)/(AZ420-AY420)</f>
        <v>0</v>
      </c>
      <c r="BW420">
        <f>(BS420*BQ420/BE420)</f>
        <v>0</v>
      </c>
      <c r="BX420">
        <f>(1-BW420)</f>
        <v>0</v>
      </c>
      <c r="DG420">
        <f>$B$13*EF420+$C$13*EG420+$F$13*ER420*(1-EU420)</f>
        <v>0</v>
      </c>
      <c r="DH420">
        <f>DG420*DI420</f>
        <v>0</v>
      </c>
      <c r="DI420">
        <f>($B$13*$D$11+$C$13*$D$11+$F$13*((FE420+EW420)/MAX(FE420+EW420+FF420, 0.1)*$I$11+FF420/MAX(FE420+EW420+FF420, 0.1)*$J$11))/($B$13+$C$13+$F$13)</f>
        <v>0</v>
      </c>
      <c r="DJ420">
        <f>($B$13*$K$11+$C$13*$K$11+$F$13*((FE420+EW420)/MAX(FE420+EW420+FF420, 0.1)*$P$11+FF420/MAX(FE420+EW420+FF420, 0.1)*$Q$11))/($B$13+$C$13+$F$13)</f>
        <v>0</v>
      </c>
      <c r="DK420">
        <v>6</v>
      </c>
      <c r="DL420">
        <v>0.5</v>
      </c>
      <c r="DM420" t="s">
        <v>430</v>
      </c>
      <c r="DN420">
        <v>2</v>
      </c>
      <c r="DO420" t="b">
        <v>1</v>
      </c>
      <c r="DP420">
        <v>1686160973.6</v>
      </c>
      <c r="DQ420">
        <v>205.477074074074</v>
      </c>
      <c r="DR420">
        <v>217.1038518518518</v>
      </c>
      <c r="DS420">
        <v>22.49804074074074</v>
      </c>
      <c r="DT420">
        <v>6.614740370370371</v>
      </c>
      <c r="DU420">
        <v>206.4098148148148</v>
      </c>
      <c r="DV420">
        <v>22.73070740740741</v>
      </c>
      <c r="DW420">
        <v>500.0262222222223</v>
      </c>
      <c r="DX420">
        <v>90.64076296296297</v>
      </c>
      <c r="DY420">
        <v>0.1000203962962963</v>
      </c>
      <c r="DZ420">
        <v>29.23888888888889</v>
      </c>
      <c r="EA420">
        <v>28.01968148148148</v>
      </c>
      <c r="EB420">
        <v>999.9000000000001</v>
      </c>
      <c r="EC420">
        <v>0</v>
      </c>
      <c r="ED420">
        <v>0</v>
      </c>
      <c r="EE420">
        <v>9993.726296296298</v>
      </c>
      <c r="EF420">
        <v>0</v>
      </c>
      <c r="EG420">
        <v>1793.621481481481</v>
      </c>
      <c r="EH420">
        <v>-11.62669777777778</v>
      </c>
      <c r="EI420">
        <v>210.2062222222222</v>
      </c>
      <c r="EJ420">
        <v>218.5495925925925</v>
      </c>
      <c r="EK420">
        <v>15.88330740740741</v>
      </c>
      <c r="EL420">
        <v>217.1038518518518</v>
      </c>
      <c r="EM420">
        <v>6.614740370370371</v>
      </c>
      <c r="EN420">
        <v>2.03924037037037</v>
      </c>
      <c r="EO420">
        <v>0.599565037037037</v>
      </c>
      <c r="EP420">
        <v>17.75235555555556</v>
      </c>
      <c r="EQ420">
        <v>-0.3192772592592593</v>
      </c>
      <c r="ER420">
        <v>1999.992962962963</v>
      </c>
      <c r="ES420">
        <v>0.9799961111111111</v>
      </c>
      <c r="ET420">
        <v>0.02000364444444445</v>
      </c>
      <c r="EU420">
        <v>0</v>
      </c>
      <c r="EV420">
        <v>859.9562592592591</v>
      </c>
      <c r="EW420">
        <v>5.00078</v>
      </c>
      <c r="EX420">
        <v>23872.4</v>
      </c>
      <c r="EY420">
        <v>16379.55925925926</v>
      </c>
      <c r="EZ420">
        <v>43.37248148148148</v>
      </c>
      <c r="FA420">
        <v>44.82599999999999</v>
      </c>
      <c r="FB420">
        <v>43.50907407407407</v>
      </c>
      <c r="FC420">
        <v>44.10166666666666</v>
      </c>
      <c r="FD420">
        <v>44.33066666666665</v>
      </c>
      <c r="FE420">
        <v>1955.082962962963</v>
      </c>
      <c r="FF420">
        <v>39.91</v>
      </c>
      <c r="FG420">
        <v>0</v>
      </c>
      <c r="FH420">
        <v>1686160974.7</v>
      </c>
      <c r="FI420">
        <v>0</v>
      </c>
      <c r="FJ420">
        <v>859.51284</v>
      </c>
      <c r="FK420">
        <v>-49.54561538216295</v>
      </c>
      <c r="FL420">
        <v>-1327.215384727819</v>
      </c>
      <c r="FM420">
        <v>23845.252</v>
      </c>
      <c r="FN420">
        <v>15</v>
      </c>
      <c r="FO420">
        <v>0</v>
      </c>
      <c r="FP420" t="s">
        <v>431</v>
      </c>
      <c r="FQ420">
        <v>1685208052.5</v>
      </c>
      <c r="FR420">
        <v>1685208070</v>
      </c>
      <c r="FS420">
        <v>0</v>
      </c>
      <c r="FT420">
        <v>0.013</v>
      </c>
      <c r="FU420">
        <v>-0.005</v>
      </c>
      <c r="FV420">
        <v>-0.464</v>
      </c>
      <c r="FW420">
        <v>-0.401</v>
      </c>
      <c r="FX420">
        <v>420</v>
      </c>
      <c r="FY420">
        <v>0</v>
      </c>
      <c r="FZ420">
        <v>0.03</v>
      </c>
      <c r="GA420">
        <v>0.02</v>
      </c>
      <c r="GB420">
        <v>-13.21637</v>
      </c>
      <c r="GC420">
        <v>29.58414686679182</v>
      </c>
      <c r="GD420">
        <v>2.846727763683243</v>
      </c>
      <c r="GE420">
        <v>0</v>
      </c>
      <c r="GF420">
        <v>15.8759475</v>
      </c>
      <c r="GG420">
        <v>0.1330998123827456</v>
      </c>
      <c r="GH420">
        <v>0.013481375810725</v>
      </c>
      <c r="GI420">
        <v>1</v>
      </c>
      <c r="GJ420">
        <v>1</v>
      </c>
      <c r="GK420">
        <v>2</v>
      </c>
      <c r="GL420" t="s">
        <v>439</v>
      </c>
      <c r="GM420">
        <v>3.09906</v>
      </c>
      <c r="GN420">
        <v>2.75796</v>
      </c>
      <c r="GO420">
        <v>0.0445318</v>
      </c>
      <c r="GP420">
        <v>0.0459456</v>
      </c>
      <c r="GQ420">
        <v>0.103983</v>
      </c>
      <c r="GR420">
        <v>0.0411125</v>
      </c>
      <c r="GS420">
        <v>24432.2</v>
      </c>
      <c r="GT420">
        <v>24020.5</v>
      </c>
      <c r="GU420">
        <v>26130.6</v>
      </c>
      <c r="GV420">
        <v>25534.9</v>
      </c>
      <c r="GW420">
        <v>37564.3</v>
      </c>
      <c r="GX420">
        <v>37144.3</v>
      </c>
      <c r="GY420">
        <v>45685.5</v>
      </c>
      <c r="GZ420">
        <v>41918.6</v>
      </c>
      <c r="HA420">
        <v>1.81348</v>
      </c>
      <c r="HB420">
        <v>1.70413</v>
      </c>
      <c r="HC420">
        <v>-0.0863187</v>
      </c>
      <c r="HD420">
        <v>0</v>
      </c>
      <c r="HE420">
        <v>29.4351</v>
      </c>
      <c r="HF420">
        <v>999.9</v>
      </c>
      <c r="HG420">
        <v>28.7</v>
      </c>
      <c r="HH420">
        <v>45.8</v>
      </c>
      <c r="HI420">
        <v>31.7993</v>
      </c>
      <c r="HJ420">
        <v>61.8386</v>
      </c>
      <c r="HK420">
        <v>28.4014</v>
      </c>
      <c r="HL420">
        <v>1</v>
      </c>
      <c r="HM420">
        <v>0.498163</v>
      </c>
      <c r="HN420">
        <v>2.53662</v>
      </c>
      <c r="HO420">
        <v>20.2853</v>
      </c>
      <c r="HP420">
        <v>5.21115</v>
      </c>
      <c r="HQ420">
        <v>11.98</v>
      </c>
      <c r="HR420">
        <v>4.96285</v>
      </c>
      <c r="HS420">
        <v>3.27393</v>
      </c>
      <c r="HT420">
        <v>9999</v>
      </c>
      <c r="HU420">
        <v>9999</v>
      </c>
      <c r="HV420">
        <v>9999</v>
      </c>
      <c r="HW420">
        <v>60</v>
      </c>
      <c r="HX420">
        <v>1.86401</v>
      </c>
      <c r="HY420">
        <v>1.86022</v>
      </c>
      <c r="HZ420">
        <v>1.85866</v>
      </c>
      <c r="IA420">
        <v>1.8599</v>
      </c>
      <c r="IB420">
        <v>1.85989</v>
      </c>
      <c r="IC420">
        <v>1.85852</v>
      </c>
      <c r="ID420">
        <v>1.8576</v>
      </c>
      <c r="IE420">
        <v>1.85242</v>
      </c>
      <c r="IF420">
        <v>0</v>
      </c>
      <c r="IG420">
        <v>0</v>
      </c>
      <c r="IH420">
        <v>0</v>
      </c>
      <c r="II420">
        <v>0</v>
      </c>
      <c r="IJ420" t="s">
        <v>433</v>
      </c>
      <c r="IK420" t="s">
        <v>434</v>
      </c>
      <c r="IL420" t="s">
        <v>435</v>
      </c>
      <c r="IM420" t="s">
        <v>435</v>
      </c>
      <c r="IN420" t="s">
        <v>435</v>
      </c>
      <c r="IO420" t="s">
        <v>435</v>
      </c>
      <c r="IP420">
        <v>0</v>
      </c>
      <c r="IQ420">
        <v>100</v>
      </c>
      <c r="IR420">
        <v>100</v>
      </c>
      <c r="IS420">
        <v>-0.918</v>
      </c>
      <c r="IT420">
        <v>-0.2321</v>
      </c>
      <c r="IU420">
        <v>-0.7885906718864093</v>
      </c>
      <c r="IV420">
        <v>-0.0007240741224296705</v>
      </c>
      <c r="IW420">
        <v>1.394155135453638E-07</v>
      </c>
      <c r="IX420">
        <v>-7.009397865246837E-11</v>
      </c>
      <c r="IY420">
        <v>-0.2677907096197649</v>
      </c>
      <c r="IZ420">
        <v>-0.01839738240005131</v>
      </c>
      <c r="JA420">
        <v>0.0009886339832832726</v>
      </c>
      <c r="JB420">
        <v>-4.895939666473346E-06</v>
      </c>
      <c r="JC420">
        <v>3</v>
      </c>
      <c r="JD420">
        <v>2018</v>
      </c>
      <c r="JE420">
        <v>1</v>
      </c>
      <c r="JF420">
        <v>26</v>
      </c>
      <c r="JG420">
        <v>15882.1</v>
      </c>
      <c r="JH420">
        <v>15881.9</v>
      </c>
      <c r="JI420">
        <v>0.578613</v>
      </c>
      <c r="JJ420">
        <v>2.7063</v>
      </c>
      <c r="JK420">
        <v>1.49658</v>
      </c>
      <c r="JL420">
        <v>2.38037</v>
      </c>
      <c r="JM420">
        <v>1.54785</v>
      </c>
      <c r="JN420">
        <v>2.4585</v>
      </c>
      <c r="JO420">
        <v>47.874</v>
      </c>
      <c r="JP420">
        <v>14.815</v>
      </c>
      <c r="JQ420">
        <v>18</v>
      </c>
      <c r="JR420">
        <v>479.655</v>
      </c>
      <c r="JS420">
        <v>423.433</v>
      </c>
      <c r="JT420">
        <v>26.3716</v>
      </c>
      <c r="JU420">
        <v>33.2433</v>
      </c>
      <c r="JV420">
        <v>30.0008</v>
      </c>
      <c r="JW420">
        <v>33.2944</v>
      </c>
      <c r="JX420">
        <v>33.2481</v>
      </c>
      <c r="JY420">
        <v>11.6109</v>
      </c>
      <c r="JZ420">
        <v>67.8618</v>
      </c>
      <c r="KA420">
        <v>0</v>
      </c>
      <c r="KB420">
        <v>26.3501</v>
      </c>
      <c r="KC420">
        <v>166.012</v>
      </c>
      <c r="KD420">
        <v>6.59001</v>
      </c>
      <c r="KE420">
        <v>99.8434</v>
      </c>
      <c r="KF420">
        <v>99.67270000000001</v>
      </c>
    </row>
    <row r="421" spans="1:292">
      <c r="A421">
        <v>401</v>
      </c>
      <c r="B421">
        <v>1686160986.1</v>
      </c>
      <c r="C421">
        <v>11735.09999990463</v>
      </c>
      <c r="D421" t="s">
        <v>1241</v>
      </c>
      <c r="E421" t="s">
        <v>1242</v>
      </c>
      <c r="F421">
        <v>5</v>
      </c>
      <c r="G421" t="s">
        <v>1210</v>
      </c>
      <c r="H421">
        <v>1686160978.314285</v>
      </c>
      <c r="I421">
        <f>(J421)/1000</f>
        <v>0</v>
      </c>
      <c r="J421">
        <f>IF(DO421, AM421, AG421)</f>
        <v>0</v>
      </c>
      <c r="K421">
        <f>IF(DO421, AH421, AF421)</f>
        <v>0</v>
      </c>
      <c r="L421">
        <f>DQ421 - IF(AT421&gt;1, K421*DK421*100.0/(AV421*EE421), 0)</f>
        <v>0</v>
      </c>
      <c r="M421">
        <f>((S421-I421/2)*L421-K421)/(S421+I421/2)</f>
        <v>0</v>
      </c>
      <c r="N421">
        <f>M421*(DX421+DY421)/1000.0</f>
        <v>0</v>
      </c>
      <c r="O421">
        <f>(DQ421 - IF(AT421&gt;1, K421*DK421*100.0/(AV421*EE421), 0))*(DX421+DY421)/1000.0</f>
        <v>0</v>
      </c>
      <c r="P421">
        <f>2.0/((1/R421-1/Q421)+SIGN(R421)*SQRT((1/R421-1/Q421)*(1/R421-1/Q421) + 4*DL421/((DL421+1)*(DL421+1))*(2*1/R421*1/Q421-1/Q421*1/Q421)))</f>
        <v>0</v>
      </c>
      <c r="Q421">
        <f>IF(LEFT(DM421,1)&lt;&gt;"0",IF(LEFT(DM421,1)="1",3.0,DN421),$D$5+$E$5*(EE421*DX421/($K$5*1000))+$F$5*(EE421*DX421/($K$5*1000))*MAX(MIN(DK421,$J$5),$I$5)*MAX(MIN(DK421,$J$5),$I$5)+$G$5*MAX(MIN(DK421,$J$5),$I$5)*(EE421*DX421/($K$5*1000))+$H$5*(EE421*DX421/($K$5*1000))*(EE421*DX421/($K$5*1000)))</f>
        <v>0</v>
      </c>
      <c r="R421">
        <f>I421*(1000-(1000*0.61365*exp(17.502*V421/(240.97+V421))/(DX421+DY421)+DS421)/2)/(1000*0.61365*exp(17.502*V421/(240.97+V421))/(DX421+DY421)-DS421)</f>
        <v>0</v>
      </c>
      <c r="S421">
        <f>1/((DL421+1)/(P421/1.6)+1/(Q421/1.37)) + DL421/((DL421+1)/(P421/1.6) + DL421/(Q421/1.37))</f>
        <v>0</v>
      </c>
      <c r="T421">
        <f>(DG421*DJ421)</f>
        <v>0</v>
      </c>
      <c r="U421">
        <f>(DZ421+(T421+2*0.95*5.67E-8*(((DZ421+$B$9)+273)^4-(DZ421+273)^4)-44100*I421)/(1.84*29.3*Q421+8*0.95*5.67E-8*(DZ421+273)^3))</f>
        <v>0</v>
      </c>
      <c r="V421">
        <f>($C$9*EA421+$D$9*EB421+$E$9*U421)</f>
        <v>0</v>
      </c>
      <c r="W421">
        <f>0.61365*exp(17.502*V421/(240.97+V421))</f>
        <v>0</v>
      </c>
      <c r="X421">
        <f>(Y421/Z421*100)</f>
        <v>0</v>
      </c>
      <c r="Y421">
        <f>DS421*(DX421+DY421)/1000</f>
        <v>0</v>
      </c>
      <c r="Z421">
        <f>0.61365*exp(17.502*DZ421/(240.97+DZ421))</f>
        <v>0</v>
      </c>
      <c r="AA421">
        <f>(W421-DS421*(DX421+DY421)/1000)</f>
        <v>0</v>
      </c>
      <c r="AB421">
        <f>(-I421*44100)</f>
        <v>0</v>
      </c>
      <c r="AC421">
        <f>2*29.3*Q421*0.92*(DZ421-V421)</f>
        <v>0</v>
      </c>
      <c r="AD421">
        <f>2*0.95*5.67E-8*(((DZ421+$B$9)+273)^4-(V421+273)^4)</f>
        <v>0</v>
      </c>
      <c r="AE421">
        <f>T421+AD421+AB421+AC421</f>
        <v>0</v>
      </c>
      <c r="AF421">
        <f>DW421*AT421*(DR421-DQ421*(1000-AT421*DT421)/(1000-AT421*DS421))/(100*DK421)</f>
        <v>0</v>
      </c>
      <c r="AG421">
        <f>1000*DW421*AT421*(DS421-DT421)/(100*DK421*(1000-AT421*DS421))</f>
        <v>0</v>
      </c>
      <c r="AH421">
        <f>(AI421 - AJ421 - DX421*1E3/(8.314*(DZ421+273.15)) * AL421/DW421 * AK421) * DW421/(100*DK421) * (1000 - DT421)/1000</f>
        <v>0</v>
      </c>
      <c r="AI421">
        <v>186.2068801185484</v>
      </c>
      <c r="AJ421">
        <v>175.8451515151515</v>
      </c>
      <c r="AK421">
        <v>-2.846459502062725</v>
      </c>
      <c r="AL421">
        <v>66.87208228537739</v>
      </c>
      <c r="AM421">
        <f>(AO421 - AN421 + DX421*1E3/(8.314*(DZ421+273.15)) * AQ421/DW421 * AP421) * DW421/(100*DK421) * 1000/(1000 - AO421)</f>
        <v>0</v>
      </c>
      <c r="AN421">
        <v>6.61495998140506</v>
      </c>
      <c r="AO421">
        <v>22.54898848484848</v>
      </c>
      <c r="AP421">
        <v>0.001979472758921303</v>
      </c>
      <c r="AQ421">
        <v>99.38411773435404</v>
      </c>
      <c r="AR421">
        <v>0</v>
      </c>
      <c r="AS421">
        <v>0</v>
      </c>
      <c r="AT421">
        <f>IF(AR421*$H$15&gt;=AV421,1.0,(AV421/(AV421-AR421*$H$15)))</f>
        <v>0</v>
      </c>
      <c r="AU421">
        <f>(AT421-1)*100</f>
        <v>0</v>
      </c>
      <c r="AV421">
        <f>MAX(0,($B$15+$C$15*EE421)/(1+$D$15*EE421)*DX421/(DZ421+273)*$E$15)</f>
        <v>0</v>
      </c>
      <c r="AW421" t="s">
        <v>429</v>
      </c>
      <c r="AX421" t="s">
        <v>429</v>
      </c>
      <c r="AY421">
        <v>0</v>
      </c>
      <c r="AZ421">
        <v>0</v>
      </c>
      <c r="BA421">
        <f>1-AY421/AZ421</f>
        <v>0</v>
      </c>
      <c r="BB421">
        <v>0</v>
      </c>
      <c r="BC421" t="s">
        <v>429</v>
      </c>
      <c r="BD421" t="s">
        <v>429</v>
      </c>
      <c r="BE421">
        <v>0</v>
      </c>
      <c r="BF421">
        <v>0</v>
      </c>
      <c r="BG421">
        <f>1-BE421/BF421</f>
        <v>0</v>
      </c>
      <c r="BH421">
        <v>0.5</v>
      </c>
      <c r="BI421">
        <f>DH421</f>
        <v>0</v>
      </c>
      <c r="BJ421">
        <f>K421</f>
        <v>0</v>
      </c>
      <c r="BK421">
        <f>BG421*BH421*BI421</f>
        <v>0</v>
      </c>
      <c r="BL421">
        <f>(BJ421-BB421)/BI421</f>
        <v>0</v>
      </c>
      <c r="BM421">
        <f>(AZ421-BF421)/BF421</f>
        <v>0</v>
      </c>
      <c r="BN421">
        <f>AY421/(BA421+AY421/BF421)</f>
        <v>0</v>
      </c>
      <c r="BO421" t="s">
        <v>429</v>
      </c>
      <c r="BP421">
        <v>0</v>
      </c>
      <c r="BQ421">
        <f>IF(BP421&lt;&gt;0, BP421, BN421)</f>
        <v>0</v>
      </c>
      <c r="BR421">
        <f>1-BQ421/BF421</f>
        <v>0</v>
      </c>
      <c r="BS421">
        <f>(BF421-BE421)/(BF421-BQ421)</f>
        <v>0</v>
      </c>
      <c r="BT421">
        <f>(AZ421-BF421)/(AZ421-BQ421)</f>
        <v>0</v>
      </c>
      <c r="BU421">
        <f>(BF421-BE421)/(BF421-AY421)</f>
        <v>0</v>
      </c>
      <c r="BV421">
        <f>(AZ421-BF421)/(AZ421-AY421)</f>
        <v>0</v>
      </c>
      <c r="BW421">
        <f>(BS421*BQ421/BE421)</f>
        <v>0</v>
      </c>
      <c r="BX421">
        <f>(1-BW421)</f>
        <v>0</v>
      </c>
      <c r="DG421">
        <f>$B$13*EF421+$C$13*EG421+$F$13*ER421*(1-EU421)</f>
        <v>0</v>
      </c>
      <c r="DH421">
        <f>DG421*DI421</f>
        <v>0</v>
      </c>
      <c r="DI421">
        <f>($B$13*$D$11+$C$13*$D$11+$F$13*((FE421+EW421)/MAX(FE421+EW421+FF421, 0.1)*$I$11+FF421/MAX(FE421+EW421+FF421, 0.1)*$J$11))/($B$13+$C$13+$F$13)</f>
        <v>0</v>
      </c>
      <c r="DJ421">
        <f>($B$13*$K$11+$C$13*$K$11+$F$13*((FE421+EW421)/MAX(FE421+EW421+FF421, 0.1)*$P$11+FF421/MAX(FE421+EW421+FF421, 0.1)*$Q$11))/($B$13+$C$13+$F$13)</f>
        <v>0</v>
      </c>
      <c r="DK421">
        <v>6</v>
      </c>
      <c r="DL421">
        <v>0.5</v>
      </c>
      <c r="DM421" t="s">
        <v>430</v>
      </c>
      <c r="DN421">
        <v>2</v>
      </c>
      <c r="DO421" t="b">
        <v>1</v>
      </c>
      <c r="DP421">
        <v>1686160978.314285</v>
      </c>
      <c r="DQ421">
        <v>192.2577857142857</v>
      </c>
      <c r="DR421">
        <v>201.4278928571429</v>
      </c>
      <c r="DS421">
        <v>22.51492857142857</v>
      </c>
      <c r="DT421">
        <v>6.613548571428571</v>
      </c>
      <c r="DU421">
        <v>193.1816071428572</v>
      </c>
      <c r="DV421">
        <v>22.74728214285714</v>
      </c>
      <c r="DW421">
        <v>500.0016785714286</v>
      </c>
      <c r="DX421">
        <v>90.64006785714288</v>
      </c>
      <c r="DY421">
        <v>0.1000742642857143</v>
      </c>
      <c r="DZ421">
        <v>29.23627142857143</v>
      </c>
      <c r="EA421">
        <v>28.02526071428571</v>
      </c>
      <c r="EB421">
        <v>999.9000000000002</v>
      </c>
      <c r="EC421">
        <v>0</v>
      </c>
      <c r="ED421">
        <v>0</v>
      </c>
      <c r="EE421">
        <v>9985.871785714287</v>
      </c>
      <c r="EF421">
        <v>0</v>
      </c>
      <c r="EG421">
        <v>1769.151071428572</v>
      </c>
      <c r="EH421">
        <v>-9.170059285714286</v>
      </c>
      <c r="EI421">
        <v>196.6859285714285</v>
      </c>
      <c r="EJ421">
        <v>202.7689642857143</v>
      </c>
      <c r="EK421">
        <v>15.90139285714286</v>
      </c>
      <c r="EL421">
        <v>201.4278928571429</v>
      </c>
      <c r="EM421">
        <v>6.613548571428571</v>
      </c>
      <c r="EN421">
        <v>2.040756071428571</v>
      </c>
      <c r="EO421">
        <v>0.5994524285714287</v>
      </c>
      <c r="EP421">
        <v>17.76413928571429</v>
      </c>
      <c r="EQ421">
        <v>-0.3218559285714286</v>
      </c>
      <c r="ER421">
        <v>2000.007857142857</v>
      </c>
      <c r="ES421">
        <v>0.9799964999999997</v>
      </c>
      <c r="ET421">
        <v>0.02000325357142857</v>
      </c>
      <c r="EU421">
        <v>0</v>
      </c>
      <c r="EV421">
        <v>856.3525000000001</v>
      </c>
      <c r="EW421">
        <v>5.00078</v>
      </c>
      <c r="EX421">
        <v>23590.51428571428</v>
      </c>
      <c r="EY421">
        <v>16379.68214285714</v>
      </c>
      <c r="EZ421">
        <v>43.36807142857141</v>
      </c>
      <c r="FA421">
        <v>44.84575</v>
      </c>
      <c r="FB421">
        <v>43.48642857142857</v>
      </c>
      <c r="FC421">
        <v>44.12028571428569</v>
      </c>
      <c r="FD421">
        <v>44.2475</v>
      </c>
      <c r="FE421">
        <v>1955.097857142857</v>
      </c>
      <c r="FF421">
        <v>39.91</v>
      </c>
      <c r="FG421">
        <v>0</v>
      </c>
      <c r="FH421">
        <v>1686160979.5</v>
      </c>
      <c r="FI421">
        <v>0</v>
      </c>
      <c r="FJ421">
        <v>855.9066800000001</v>
      </c>
      <c r="FK421">
        <v>-41.57453841209634</v>
      </c>
      <c r="FL421">
        <v>-57.0846181898472</v>
      </c>
      <c r="FM421">
        <v>23567.864</v>
      </c>
      <c r="FN421">
        <v>15</v>
      </c>
      <c r="FO421">
        <v>0</v>
      </c>
      <c r="FP421" t="s">
        <v>431</v>
      </c>
      <c r="FQ421">
        <v>1685208052.5</v>
      </c>
      <c r="FR421">
        <v>1685208070</v>
      </c>
      <c r="FS421">
        <v>0</v>
      </c>
      <c r="FT421">
        <v>0.013</v>
      </c>
      <c r="FU421">
        <v>-0.005</v>
      </c>
      <c r="FV421">
        <v>-0.464</v>
      </c>
      <c r="FW421">
        <v>-0.401</v>
      </c>
      <c r="FX421">
        <v>420</v>
      </c>
      <c r="FY421">
        <v>0</v>
      </c>
      <c r="FZ421">
        <v>0.03</v>
      </c>
      <c r="GA421">
        <v>0.02</v>
      </c>
      <c r="GB421">
        <v>-10.55430585365854</v>
      </c>
      <c r="GC421">
        <v>30.9581832752613</v>
      </c>
      <c r="GD421">
        <v>3.05433444398642</v>
      </c>
      <c r="GE421">
        <v>0</v>
      </c>
      <c r="GF421">
        <v>15.89239268292683</v>
      </c>
      <c r="GG421">
        <v>0.2231581881532895</v>
      </c>
      <c r="GH421">
        <v>0.02275471958811206</v>
      </c>
      <c r="GI421">
        <v>1</v>
      </c>
      <c r="GJ421">
        <v>1</v>
      </c>
      <c r="GK421">
        <v>2</v>
      </c>
      <c r="GL421" t="s">
        <v>439</v>
      </c>
      <c r="GM421">
        <v>3.09916</v>
      </c>
      <c r="GN421">
        <v>2.75829</v>
      </c>
      <c r="GO421">
        <v>0.0415475</v>
      </c>
      <c r="GP421">
        <v>0.0424243</v>
      </c>
      <c r="GQ421">
        <v>0.104046</v>
      </c>
      <c r="GR421">
        <v>0.0411135</v>
      </c>
      <c r="GS421">
        <v>24508.4</v>
      </c>
      <c r="GT421">
        <v>24108.4</v>
      </c>
      <c r="GU421">
        <v>26130.6</v>
      </c>
      <c r="GV421">
        <v>25534.2</v>
      </c>
      <c r="GW421">
        <v>37560.8</v>
      </c>
      <c r="GX421">
        <v>37143.7</v>
      </c>
      <c r="GY421">
        <v>45685</v>
      </c>
      <c r="GZ421">
        <v>41918.5</v>
      </c>
      <c r="HA421">
        <v>1.81365</v>
      </c>
      <c r="HB421">
        <v>1.7038</v>
      </c>
      <c r="HC421">
        <v>-0.0859872</v>
      </c>
      <c r="HD421">
        <v>0</v>
      </c>
      <c r="HE421">
        <v>29.4376</v>
      </c>
      <c r="HF421">
        <v>999.9</v>
      </c>
      <c r="HG421">
        <v>28.7</v>
      </c>
      <c r="HH421">
        <v>45.8</v>
      </c>
      <c r="HI421">
        <v>31.8007</v>
      </c>
      <c r="HJ421">
        <v>62.0286</v>
      </c>
      <c r="HK421">
        <v>28.125</v>
      </c>
      <c r="HL421">
        <v>1</v>
      </c>
      <c r="HM421">
        <v>0.498727</v>
      </c>
      <c r="HN421">
        <v>2.56362</v>
      </c>
      <c r="HO421">
        <v>20.285</v>
      </c>
      <c r="HP421">
        <v>5.21085</v>
      </c>
      <c r="HQ421">
        <v>11.98</v>
      </c>
      <c r="HR421">
        <v>4.9636</v>
      </c>
      <c r="HS421">
        <v>3.27402</v>
      </c>
      <c r="HT421">
        <v>9999</v>
      </c>
      <c r="HU421">
        <v>9999</v>
      </c>
      <c r="HV421">
        <v>9999</v>
      </c>
      <c r="HW421">
        <v>60</v>
      </c>
      <c r="HX421">
        <v>1.86401</v>
      </c>
      <c r="HY421">
        <v>1.86025</v>
      </c>
      <c r="HZ421">
        <v>1.85867</v>
      </c>
      <c r="IA421">
        <v>1.85993</v>
      </c>
      <c r="IB421">
        <v>1.85989</v>
      </c>
      <c r="IC421">
        <v>1.85852</v>
      </c>
      <c r="ID421">
        <v>1.8576</v>
      </c>
      <c r="IE421">
        <v>1.85242</v>
      </c>
      <c r="IF421">
        <v>0</v>
      </c>
      <c r="IG421">
        <v>0</v>
      </c>
      <c r="IH421">
        <v>0</v>
      </c>
      <c r="II421">
        <v>0</v>
      </c>
      <c r="IJ421" t="s">
        <v>433</v>
      </c>
      <c r="IK421" t="s">
        <v>434</v>
      </c>
      <c r="IL421" t="s">
        <v>435</v>
      </c>
      <c r="IM421" t="s">
        <v>435</v>
      </c>
      <c r="IN421" t="s">
        <v>435</v>
      </c>
      <c r="IO421" t="s">
        <v>435</v>
      </c>
      <c r="IP421">
        <v>0</v>
      </c>
      <c r="IQ421">
        <v>100</v>
      </c>
      <c r="IR421">
        <v>100</v>
      </c>
      <c r="IS421">
        <v>-0.909</v>
      </c>
      <c r="IT421">
        <v>-0.2317</v>
      </c>
      <c r="IU421">
        <v>-0.7885906718864093</v>
      </c>
      <c r="IV421">
        <v>-0.0007240741224296705</v>
      </c>
      <c r="IW421">
        <v>1.394155135453638E-07</v>
      </c>
      <c r="IX421">
        <v>-7.009397865246837E-11</v>
      </c>
      <c r="IY421">
        <v>-0.2677907096197649</v>
      </c>
      <c r="IZ421">
        <v>-0.01839738240005131</v>
      </c>
      <c r="JA421">
        <v>0.0009886339832832726</v>
      </c>
      <c r="JB421">
        <v>-4.895939666473346E-06</v>
      </c>
      <c r="JC421">
        <v>3</v>
      </c>
      <c r="JD421">
        <v>2018</v>
      </c>
      <c r="JE421">
        <v>1</v>
      </c>
      <c r="JF421">
        <v>26</v>
      </c>
      <c r="JG421">
        <v>15882.2</v>
      </c>
      <c r="JH421">
        <v>15881.9</v>
      </c>
      <c r="JI421">
        <v>0.539551</v>
      </c>
      <c r="JJ421">
        <v>2.71118</v>
      </c>
      <c r="JK421">
        <v>1.49658</v>
      </c>
      <c r="JL421">
        <v>2.38037</v>
      </c>
      <c r="JM421">
        <v>1.54785</v>
      </c>
      <c r="JN421">
        <v>2.36328</v>
      </c>
      <c r="JO421">
        <v>47.874</v>
      </c>
      <c r="JP421">
        <v>14.8062</v>
      </c>
      <c r="JQ421">
        <v>18</v>
      </c>
      <c r="JR421">
        <v>479.79</v>
      </c>
      <c r="JS421">
        <v>423.262</v>
      </c>
      <c r="JT421">
        <v>26.3495</v>
      </c>
      <c r="JU421">
        <v>33.248</v>
      </c>
      <c r="JV421">
        <v>30.0007</v>
      </c>
      <c r="JW421">
        <v>33.2988</v>
      </c>
      <c r="JX421">
        <v>33.2517</v>
      </c>
      <c r="JY421">
        <v>10.8538</v>
      </c>
      <c r="JZ421">
        <v>67.8618</v>
      </c>
      <c r="KA421">
        <v>0</v>
      </c>
      <c r="KB421">
        <v>26.3182</v>
      </c>
      <c r="KC421">
        <v>152.644</v>
      </c>
      <c r="KD421">
        <v>6.5621</v>
      </c>
      <c r="KE421">
        <v>99.8426</v>
      </c>
      <c r="KF421">
        <v>99.67140000000001</v>
      </c>
    </row>
    <row r="422" spans="1:292">
      <c r="A422">
        <v>402</v>
      </c>
      <c r="B422">
        <v>1686160991.1</v>
      </c>
      <c r="C422">
        <v>11740.09999990463</v>
      </c>
      <c r="D422" t="s">
        <v>1243</v>
      </c>
      <c r="E422" t="s">
        <v>1244</v>
      </c>
      <c r="F422">
        <v>5</v>
      </c>
      <c r="G422" t="s">
        <v>1210</v>
      </c>
      <c r="H422">
        <v>1686160983.6</v>
      </c>
      <c r="I422">
        <f>(J422)/1000</f>
        <v>0</v>
      </c>
      <c r="J422">
        <f>IF(DO422, AM422, AG422)</f>
        <v>0</v>
      </c>
      <c r="K422">
        <f>IF(DO422, AH422, AF422)</f>
        <v>0</v>
      </c>
      <c r="L422">
        <f>DQ422 - IF(AT422&gt;1, K422*DK422*100.0/(AV422*EE422), 0)</f>
        <v>0</v>
      </c>
      <c r="M422">
        <f>((S422-I422/2)*L422-K422)/(S422+I422/2)</f>
        <v>0</v>
      </c>
      <c r="N422">
        <f>M422*(DX422+DY422)/1000.0</f>
        <v>0</v>
      </c>
      <c r="O422">
        <f>(DQ422 - IF(AT422&gt;1, K422*DK422*100.0/(AV422*EE422), 0))*(DX422+DY422)/1000.0</f>
        <v>0</v>
      </c>
      <c r="P422">
        <f>2.0/((1/R422-1/Q422)+SIGN(R422)*SQRT((1/R422-1/Q422)*(1/R422-1/Q422) + 4*DL422/((DL422+1)*(DL422+1))*(2*1/R422*1/Q422-1/Q422*1/Q422)))</f>
        <v>0</v>
      </c>
      <c r="Q422">
        <f>IF(LEFT(DM422,1)&lt;&gt;"0",IF(LEFT(DM422,1)="1",3.0,DN422),$D$5+$E$5*(EE422*DX422/($K$5*1000))+$F$5*(EE422*DX422/($K$5*1000))*MAX(MIN(DK422,$J$5),$I$5)*MAX(MIN(DK422,$J$5),$I$5)+$G$5*MAX(MIN(DK422,$J$5),$I$5)*(EE422*DX422/($K$5*1000))+$H$5*(EE422*DX422/($K$5*1000))*(EE422*DX422/($K$5*1000)))</f>
        <v>0</v>
      </c>
      <c r="R422">
        <f>I422*(1000-(1000*0.61365*exp(17.502*V422/(240.97+V422))/(DX422+DY422)+DS422)/2)/(1000*0.61365*exp(17.502*V422/(240.97+V422))/(DX422+DY422)-DS422)</f>
        <v>0</v>
      </c>
      <c r="S422">
        <f>1/((DL422+1)/(P422/1.6)+1/(Q422/1.37)) + DL422/((DL422+1)/(P422/1.6) + DL422/(Q422/1.37))</f>
        <v>0</v>
      </c>
      <c r="T422">
        <f>(DG422*DJ422)</f>
        <v>0</v>
      </c>
      <c r="U422">
        <f>(DZ422+(T422+2*0.95*5.67E-8*(((DZ422+$B$9)+273)^4-(DZ422+273)^4)-44100*I422)/(1.84*29.3*Q422+8*0.95*5.67E-8*(DZ422+273)^3))</f>
        <v>0</v>
      </c>
      <c r="V422">
        <f>($C$9*EA422+$D$9*EB422+$E$9*U422)</f>
        <v>0</v>
      </c>
      <c r="W422">
        <f>0.61365*exp(17.502*V422/(240.97+V422))</f>
        <v>0</v>
      </c>
      <c r="X422">
        <f>(Y422/Z422*100)</f>
        <v>0</v>
      </c>
      <c r="Y422">
        <f>DS422*(DX422+DY422)/1000</f>
        <v>0</v>
      </c>
      <c r="Z422">
        <f>0.61365*exp(17.502*DZ422/(240.97+DZ422))</f>
        <v>0</v>
      </c>
      <c r="AA422">
        <f>(W422-DS422*(DX422+DY422)/1000)</f>
        <v>0</v>
      </c>
      <c r="AB422">
        <f>(-I422*44100)</f>
        <v>0</v>
      </c>
      <c r="AC422">
        <f>2*29.3*Q422*0.92*(DZ422-V422)</f>
        <v>0</v>
      </c>
      <c r="AD422">
        <f>2*0.95*5.67E-8*(((DZ422+$B$9)+273)^4-(V422+273)^4)</f>
        <v>0</v>
      </c>
      <c r="AE422">
        <f>T422+AD422+AB422+AC422</f>
        <v>0</v>
      </c>
      <c r="AF422">
        <f>DW422*AT422*(DR422-DQ422*(1000-AT422*DT422)/(1000-AT422*DS422))/(100*DK422)</f>
        <v>0</v>
      </c>
      <c r="AG422">
        <f>1000*DW422*AT422*(DS422-DT422)/(100*DK422*(1000-AT422*DS422))</f>
        <v>0</v>
      </c>
      <c r="AH422">
        <f>(AI422 - AJ422 - DX422*1E3/(8.314*(DZ422+273.15)) * AL422/DW422 * AK422) * DW422/(100*DK422) * (1000 - DT422)/1000</f>
        <v>0</v>
      </c>
      <c r="AI422">
        <v>169.9763515568689</v>
      </c>
      <c r="AJ422">
        <v>161.6048363636363</v>
      </c>
      <c r="AK422">
        <v>-2.844543460424201</v>
      </c>
      <c r="AL422">
        <v>66.87208228537739</v>
      </c>
      <c r="AM422">
        <f>(AO422 - AN422 + DX422*1E3/(8.314*(DZ422+273.15)) * AQ422/DW422 * AP422) * DW422/(100*DK422) * 1000/(1000 - AO422)</f>
        <v>0</v>
      </c>
      <c r="AN422">
        <v>6.608567809033652</v>
      </c>
      <c r="AO422">
        <v>22.56205757575757</v>
      </c>
      <c r="AP422">
        <v>0.0006949826333418255</v>
      </c>
      <c r="AQ422">
        <v>99.38411773435404</v>
      </c>
      <c r="AR422">
        <v>0</v>
      </c>
      <c r="AS422">
        <v>0</v>
      </c>
      <c r="AT422">
        <f>IF(AR422*$H$15&gt;=AV422,1.0,(AV422/(AV422-AR422*$H$15)))</f>
        <v>0</v>
      </c>
      <c r="AU422">
        <f>(AT422-1)*100</f>
        <v>0</v>
      </c>
      <c r="AV422">
        <f>MAX(0,($B$15+$C$15*EE422)/(1+$D$15*EE422)*DX422/(DZ422+273)*$E$15)</f>
        <v>0</v>
      </c>
      <c r="AW422" t="s">
        <v>429</v>
      </c>
      <c r="AX422" t="s">
        <v>429</v>
      </c>
      <c r="AY422">
        <v>0</v>
      </c>
      <c r="AZ422">
        <v>0</v>
      </c>
      <c r="BA422">
        <f>1-AY422/AZ422</f>
        <v>0</v>
      </c>
      <c r="BB422">
        <v>0</v>
      </c>
      <c r="BC422" t="s">
        <v>429</v>
      </c>
      <c r="BD422" t="s">
        <v>429</v>
      </c>
      <c r="BE422">
        <v>0</v>
      </c>
      <c r="BF422">
        <v>0</v>
      </c>
      <c r="BG422">
        <f>1-BE422/BF422</f>
        <v>0</v>
      </c>
      <c r="BH422">
        <v>0.5</v>
      </c>
      <c r="BI422">
        <f>DH422</f>
        <v>0</v>
      </c>
      <c r="BJ422">
        <f>K422</f>
        <v>0</v>
      </c>
      <c r="BK422">
        <f>BG422*BH422*BI422</f>
        <v>0</v>
      </c>
      <c r="BL422">
        <f>(BJ422-BB422)/BI422</f>
        <v>0</v>
      </c>
      <c r="BM422">
        <f>(AZ422-BF422)/BF422</f>
        <v>0</v>
      </c>
      <c r="BN422">
        <f>AY422/(BA422+AY422/BF422)</f>
        <v>0</v>
      </c>
      <c r="BO422" t="s">
        <v>429</v>
      </c>
      <c r="BP422">
        <v>0</v>
      </c>
      <c r="BQ422">
        <f>IF(BP422&lt;&gt;0, BP422, BN422)</f>
        <v>0</v>
      </c>
      <c r="BR422">
        <f>1-BQ422/BF422</f>
        <v>0</v>
      </c>
      <c r="BS422">
        <f>(BF422-BE422)/(BF422-BQ422)</f>
        <v>0</v>
      </c>
      <c r="BT422">
        <f>(AZ422-BF422)/(AZ422-BQ422)</f>
        <v>0</v>
      </c>
      <c r="BU422">
        <f>(BF422-BE422)/(BF422-AY422)</f>
        <v>0</v>
      </c>
      <c r="BV422">
        <f>(AZ422-BF422)/(AZ422-AY422)</f>
        <v>0</v>
      </c>
      <c r="BW422">
        <f>(BS422*BQ422/BE422)</f>
        <v>0</v>
      </c>
      <c r="BX422">
        <f>(1-BW422)</f>
        <v>0</v>
      </c>
      <c r="DG422">
        <f>$B$13*EF422+$C$13*EG422+$F$13*ER422*(1-EU422)</f>
        <v>0</v>
      </c>
      <c r="DH422">
        <f>DG422*DI422</f>
        <v>0</v>
      </c>
      <c r="DI422">
        <f>($B$13*$D$11+$C$13*$D$11+$F$13*((FE422+EW422)/MAX(FE422+EW422+FF422, 0.1)*$I$11+FF422/MAX(FE422+EW422+FF422, 0.1)*$J$11))/($B$13+$C$13+$F$13)</f>
        <v>0</v>
      </c>
      <c r="DJ422">
        <f>($B$13*$K$11+$C$13*$K$11+$F$13*((FE422+EW422)/MAX(FE422+EW422+FF422, 0.1)*$P$11+FF422/MAX(FE422+EW422+FF422, 0.1)*$Q$11))/($B$13+$C$13+$F$13)</f>
        <v>0</v>
      </c>
      <c r="DK422">
        <v>6</v>
      </c>
      <c r="DL422">
        <v>0.5</v>
      </c>
      <c r="DM422" t="s">
        <v>430</v>
      </c>
      <c r="DN422">
        <v>2</v>
      </c>
      <c r="DO422" t="b">
        <v>1</v>
      </c>
      <c r="DP422">
        <v>1686160983.6</v>
      </c>
      <c r="DQ422">
        <v>177.4646666666667</v>
      </c>
      <c r="DR422">
        <v>183.951962962963</v>
      </c>
      <c r="DS422">
        <v>22.53518148148148</v>
      </c>
      <c r="DT422">
        <v>6.610260740740741</v>
      </c>
      <c r="DU422">
        <v>178.3784074074074</v>
      </c>
      <c r="DV422">
        <v>22.76715925925926</v>
      </c>
      <c r="DW422">
        <v>500.008925925926</v>
      </c>
      <c r="DX422">
        <v>90.63990000000001</v>
      </c>
      <c r="DY422">
        <v>0.1001185888888889</v>
      </c>
      <c r="DZ422">
        <v>29.23276666666667</v>
      </c>
      <c r="EA422">
        <v>28.02675925925926</v>
      </c>
      <c r="EB422">
        <v>999.9000000000001</v>
      </c>
      <c r="EC422">
        <v>0</v>
      </c>
      <c r="ED422">
        <v>0</v>
      </c>
      <c r="EE422">
        <v>9978.193703703702</v>
      </c>
      <c r="EF422">
        <v>0</v>
      </c>
      <c r="EG422">
        <v>1736.686666666667</v>
      </c>
      <c r="EH422">
        <v>-6.487282222222222</v>
      </c>
      <c r="EI422">
        <v>181.5556666666666</v>
      </c>
      <c r="EJ422">
        <v>185.176</v>
      </c>
      <c r="EK422">
        <v>15.92493333333333</v>
      </c>
      <c r="EL422">
        <v>183.951962962963</v>
      </c>
      <c r="EM422">
        <v>6.610260740740741</v>
      </c>
      <c r="EN422">
        <v>2.042587777777778</v>
      </c>
      <c r="EO422">
        <v>0.5991533333333334</v>
      </c>
      <c r="EP422">
        <v>17.77838148148148</v>
      </c>
      <c r="EQ422">
        <v>-0.3287088518518519</v>
      </c>
      <c r="ER422">
        <v>2000.012962962963</v>
      </c>
      <c r="ES422">
        <v>0.9799965555555553</v>
      </c>
      <c r="ET422">
        <v>0.0200031925925926</v>
      </c>
      <c r="EU422">
        <v>0</v>
      </c>
      <c r="EV422">
        <v>852.8634814814816</v>
      </c>
      <c r="EW422">
        <v>5.00078</v>
      </c>
      <c r="EX422">
        <v>23504.24814814815</v>
      </c>
      <c r="EY422">
        <v>16379.72592592593</v>
      </c>
      <c r="EZ422">
        <v>43.36551851851852</v>
      </c>
      <c r="FA422">
        <v>44.85166666666667</v>
      </c>
      <c r="FB422">
        <v>43.45351851851851</v>
      </c>
      <c r="FC422">
        <v>44.11777777777777</v>
      </c>
      <c r="FD422">
        <v>44.17566666666666</v>
      </c>
      <c r="FE422">
        <v>1955.102962962963</v>
      </c>
      <c r="FF422">
        <v>39.91</v>
      </c>
      <c r="FG422">
        <v>0</v>
      </c>
      <c r="FH422">
        <v>1686160984.3</v>
      </c>
      <c r="FI422">
        <v>0</v>
      </c>
      <c r="FJ422">
        <v>852.8294000000001</v>
      </c>
      <c r="FK422">
        <v>-33.9890769991813</v>
      </c>
      <c r="FL422">
        <v>-4903.123088621322</v>
      </c>
      <c r="FM422">
        <v>23489.664</v>
      </c>
      <c r="FN422">
        <v>15</v>
      </c>
      <c r="FO422">
        <v>0</v>
      </c>
      <c r="FP422" t="s">
        <v>431</v>
      </c>
      <c r="FQ422">
        <v>1685208052.5</v>
      </c>
      <c r="FR422">
        <v>1685208070</v>
      </c>
      <c r="FS422">
        <v>0</v>
      </c>
      <c r="FT422">
        <v>0.013</v>
      </c>
      <c r="FU422">
        <v>-0.005</v>
      </c>
      <c r="FV422">
        <v>-0.464</v>
      </c>
      <c r="FW422">
        <v>-0.401</v>
      </c>
      <c r="FX422">
        <v>420</v>
      </c>
      <c r="FY422">
        <v>0</v>
      </c>
      <c r="FZ422">
        <v>0.03</v>
      </c>
      <c r="GA422">
        <v>0.02</v>
      </c>
      <c r="GB422">
        <v>-8.535254634146343</v>
      </c>
      <c r="GC422">
        <v>30.96490034843202</v>
      </c>
      <c r="GD422">
        <v>3.055208264987717</v>
      </c>
      <c r="GE422">
        <v>0</v>
      </c>
      <c r="GF422">
        <v>15.90800731707317</v>
      </c>
      <c r="GG422">
        <v>0.2644662020905773</v>
      </c>
      <c r="GH422">
        <v>0.0267363495168064</v>
      </c>
      <c r="GI422">
        <v>1</v>
      </c>
      <c r="GJ422">
        <v>1</v>
      </c>
      <c r="GK422">
        <v>2</v>
      </c>
      <c r="GL422" t="s">
        <v>439</v>
      </c>
      <c r="GM422">
        <v>3.09897</v>
      </c>
      <c r="GN422">
        <v>2.75802</v>
      </c>
      <c r="GO422">
        <v>0.038509</v>
      </c>
      <c r="GP422">
        <v>0.0388709</v>
      </c>
      <c r="GQ422">
        <v>0.1041</v>
      </c>
      <c r="GR422">
        <v>0.0410889</v>
      </c>
      <c r="GS422">
        <v>24585.6</v>
      </c>
      <c r="GT422">
        <v>24197.6</v>
      </c>
      <c r="GU422">
        <v>26130.2</v>
      </c>
      <c r="GV422">
        <v>25534</v>
      </c>
      <c r="GW422">
        <v>37557.9</v>
      </c>
      <c r="GX422">
        <v>37143.8</v>
      </c>
      <c r="GY422">
        <v>45684.6</v>
      </c>
      <c r="GZ422">
        <v>41917.9</v>
      </c>
      <c r="HA422">
        <v>1.81358</v>
      </c>
      <c r="HB422">
        <v>1.70413</v>
      </c>
      <c r="HC422">
        <v>-0.0868216</v>
      </c>
      <c r="HD422">
        <v>0</v>
      </c>
      <c r="HE422">
        <v>29.4408</v>
      </c>
      <c r="HF422">
        <v>999.9</v>
      </c>
      <c r="HG422">
        <v>28.7</v>
      </c>
      <c r="HH422">
        <v>45.8</v>
      </c>
      <c r="HI422">
        <v>31.799</v>
      </c>
      <c r="HJ422">
        <v>62.3986</v>
      </c>
      <c r="HK422">
        <v>28.4175</v>
      </c>
      <c r="HL422">
        <v>1</v>
      </c>
      <c r="HM422">
        <v>0.499492</v>
      </c>
      <c r="HN422">
        <v>2.62493</v>
      </c>
      <c r="HO422">
        <v>20.2838</v>
      </c>
      <c r="HP422">
        <v>5.2089</v>
      </c>
      <c r="HQ422">
        <v>11.98</v>
      </c>
      <c r="HR422">
        <v>4.96255</v>
      </c>
      <c r="HS422">
        <v>3.27383</v>
      </c>
      <c r="HT422">
        <v>9999</v>
      </c>
      <c r="HU422">
        <v>9999</v>
      </c>
      <c r="HV422">
        <v>9999</v>
      </c>
      <c r="HW422">
        <v>60</v>
      </c>
      <c r="HX422">
        <v>1.86401</v>
      </c>
      <c r="HY422">
        <v>1.86027</v>
      </c>
      <c r="HZ422">
        <v>1.85867</v>
      </c>
      <c r="IA422">
        <v>1.85991</v>
      </c>
      <c r="IB422">
        <v>1.85989</v>
      </c>
      <c r="IC422">
        <v>1.85852</v>
      </c>
      <c r="ID422">
        <v>1.8576</v>
      </c>
      <c r="IE422">
        <v>1.85242</v>
      </c>
      <c r="IF422">
        <v>0</v>
      </c>
      <c r="IG422">
        <v>0</v>
      </c>
      <c r="IH422">
        <v>0</v>
      </c>
      <c r="II422">
        <v>0</v>
      </c>
      <c r="IJ422" t="s">
        <v>433</v>
      </c>
      <c r="IK422" t="s">
        <v>434</v>
      </c>
      <c r="IL422" t="s">
        <v>435</v>
      </c>
      <c r="IM422" t="s">
        <v>435</v>
      </c>
      <c r="IN422" t="s">
        <v>435</v>
      </c>
      <c r="IO422" t="s">
        <v>435</v>
      </c>
      <c r="IP422">
        <v>0</v>
      </c>
      <c r="IQ422">
        <v>100</v>
      </c>
      <c r="IR422">
        <v>100</v>
      </c>
      <c r="IS422">
        <v>-0.899</v>
      </c>
      <c r="IT422">
        <v>-0.2314</v>
      </c>
      <c r="IU422">
        <v>-0.7885906718864093</v>
      </c>
      <c r="IV422">
        <v>-0.0007240741224296705</v>
      </c>
      <c r="IW422">
        <v>1.394155135453638E-07</v>
      </c>
      <c r="IX422">
        <v>-7.009397865246837E-11</v>
      </c>
      <c r="IY422">
        <v>-0.2677907096197649</v>
      </c>
      <c r="IZ422">
        <v>-0.01839738240005131</v>
      </c>
      <c r="JA422">
        <v>0.0009886339832832726</v>
      </c>
      <c r="JB422">
        <v>-4.895939666473346E-06</v>
      </c>
      <c r="JC422">
        <v>3</v>
      </c>
      <c r="JD422">
        <v>2018</v>
      </c>
      <c r="JE422">
        <v>1</v>
      </c>
      <c r="JF422">
        <v>26</v>
      </c>
      <c r="JG422">
        <v>15882.3</v>
      </c>
      <c r="JH422">
        <v>15882</v>
      </c>
      <c r="JI422">
        <v>0.498047</v>
      </c>
      <c r="JJ422">
        <v>2.70874</v>
      </c>
      <c r="JK422">
        <v>1.49658</v>
      </c>
      <c r="JL422">
        <v>2.38159</v>
      </c>
      <c r="JM422">
        <v>1.54785</v>
      </c>
      <c r="JN422">
        <v>2.49268</v>
      </c>
      <c r="JO422">
        <v>47.874</v>
      </c>
      <c r="JP422">
        <v>14.815</v>
      </c>
      <c r="JQ422">
        <v>18</v>
      </c>
      <c r="JR422">
        <v>479.768</v>
      </c>
      <c r="JS422">
        <v>423.481</v>
      </c>
      <c r="JT422">
        <v>26.3202</v>
      </c>
      <c r="JU422">
        <v>33.253</v>
      </c>
      <c r="JV422">
        <v>30.0007</v>
      </c>
      <c r="JW422">
        <v>33.3021</v>
      </c>
      <c r="JX422">
        <v>33.2554</v>
      </c>
      <c r="JY422">
        <v>9.99925</v>
      </c>
      <c r="JZ422">
        <v>67.8618</v>
      </c>
      <c r="KA422">
        <v>0</v>
      </c>
      <c r="KB422">
        <v>26.288</v>
      </c>
      <c r="KC422">
        <v>132.57</v>
      </c>
      <c r="KD422">
        <v>6.51065</v>
      </c>
      <c r="KE422">
        <v>99.8415</v>
      </c>
      <c r="KF422">
        <v>99.6704</v>
      </c>
    </row>
    <row r="423" spans="1:292">
      <c r="A423">
        <v>403</v>
      </c>
      <c r="B423">
        <v>1686160996.1</v>
      </c>
      <c r="C423">
        <v>11745.09999990463</v>
      </c>
      <c r="D423" t="s">
        <v>1245</v>
      </c>
      <c r="E423" t="s">
        <v>1246</v>
      </c>
      <c r="F423">
        <v>5</v>
      </c>
      <c r="G423" t="s">
        <v>1210</v>
      </c>
      <c r="H423">
        <v>1686160988.314285</v>
      </c>
      <c r="I423">
        <f>(J423)/1000</f>
        <v>0</v>
      </c>
      <c r="J423">
        <f>IF(DO423, AM423, AG423)</f>
        <v>0</v>
      </c>
      <c r="K423">
        <f>IF(DO423, AH423, AF423)</f>
        <v>0</v>
      </c>
      <c r="L423">
        <f>DQ423 - IF(AT423&gt;1, K423*DK423*100.0/(AV423*EE423), 0)</f>
        <v>0</v>
      </c>
      <c r="M423">
        <f>((S423-I423/2)*L423-K423)/(S423+I423/2)</f>
        <v>0</v>
      </c>
      <c r="N423">
        <f>M423*(DX423+DY423)/1000.0</f>
        <v>0</v>
      </c>
      <c r="O423">
        <f>(DQ423 - IF(AT423&gt;1, K423*DK423*100.0/(AV423*EE423), 0))*(DX423+DY423)/1000.0</f>
        <v>0</v>
      </c>
      <c r="P423">
        <f>2.0/((1/R423-1/Q423)+SIGN(R423)*SQRT((1/R423-1/Q423)*(1/R423-1/Q423) + 4*DL423/((DL423+1)*(DL423+1))*(2*1/R423*1/Q423-1/Q423*1/Q423)))</f>
        <v>0</v>
      </c>
      <c r="Q423">
        <f>IF(LEFT(DM423,1)&lt;&gt;"0",IF(LEFT(DM423,1)="1",3.0,DN423),$D$5+$E$5*(EE423*DX423/($K$5*1000))+$F$5*(EE423*DX423/($K$5*1000))*MAX(MIN(DK423,$J$5),$I$5)*MAX(MIN(DK423,$J$5),$I$5)+$G$5*MAX(MIN(DK423,$J$5),$I$5)*(EE423*DX423/($K$5*1000))+$H$5*(EE423*DX423/($K$5*1000))*(EE423*DX423/($K$5*1000)))</f>
        <v>0</v>
      </c>
      <c r="R423">
        <f>I423*(1000-(1000*0.61365*exp(17.502*V423/(240.97+V423))/(DX423+DY423)+DS423)/2)/(1000*0.61365*exp(17.502*V423/(240.97+V423))/(DX423+DY423)-DS423)</f>
        <v>0</v>
      </c>
      <c r="S423">
        <f>1/((DL423+1)/(P423/1.6)+1/(Q423/1.37)) + DL423/((DL423+1)/(P423/1.6) + DL423/(Q423/1.37))</f>
        <v>0</v>
      </c>
      <c r="T423">
        <f>(DG423*DJ423)</f>
        <v>0</v>
      </c>
      <c r="U423">
        <f>(DZ423+(T423+2*0.95*5.67E-8*(((DZ423+$B$9)+273)^4-(DZ423+273)^4)-44100*I423)/(1.84*29.3*Q423+8*0.95*5.67E-8*(DZ423+273)^3))</f>
        <v>0</v>
      </c>
      <c r="V423">
        <f>($C$9*EA423+$D$9*EB423+$E$9*U423)</f>
        <v>0</v>
      </c>
      <c r="W423">
        <f>0.61365*exp(17.502*V423/(240.97+V423))</f>
        <v>0</v>
      </c>
      <c r="X423">
        <f>(Y423/Z423*100)</f>
        <v>0</v>
      </c>
      <c r="Y423">
        <f>DS423*(DX423+DY423)/1000</f>
        <v>0</v>
      </c>
      <c r="Z423">
        <f>0.61365*exp(17.502*DZ423/(240.97+DZ423))</f>
        <v>0</v>
      </c>
      <c r="AA423">
        <f>(W423-DS423*(DX423+DY423)/1000)</f>
        <v>0</v>
      </c>
      <c r="AB423">
        <f>(-I423*44100)</f>
        <v>0</v>
      </c>
      <c r="AC423">
        <f>2*29.3*Q423*0.92*(DZ423-V423)</f>
        <v>0</v>
      </c>
      <c r="AD423">
        <f>2*0.95*5.67E-8*(((DZ423+$B$9)+273)^4-(V423+273)^4)</f>
        <v>0</v>
      </c>
      <c r="AE423">
        <f>T423+AD423+AB423+AC423</f>
        <v>0</v>
      </c>
      <c r="AF423">
        <f>DW423*AT423*(DR423-DQ423*(1000-AT423*DT423)/(1000-AT423*DS423))/(100*DK423)</f>
        <v>0</v>
      </c>
      <c r="AG423">
        <f>1000*DW423*AT423*(DS423-DT423)/(100*DK423*(1000-AT423*DS423))</f>
        <v>0</v>
      </c>
      <c r="AH423">
        <f>(AI423 - AJ423 - DX423*1E3/(8.314*(DZ423+273.15)) * AL423/DW423 * AK423) * DW423/(100*DK423) * (1000 - DT423)/1000</f>
        <v>0</v>
      </c>
      <c r="AI423">
        <v>153.0913922399309</v>
      </c>
      <c r="AJ423">
        <v>147.395303030303</v>
      </c>
      <c r="AK423">
        <v>-2.851842196785501</v>
      </c>
      <c r="AL423">
        <v>66.87208228537739</v>
      </c>
      <c r="AM423">
        <f>(AO423 - AN423 + DX423*1E3/(8.314*(DZ423+273.15)) * AQ423/DW423 * AP423) * DW423/(100*DK423) * 1000/(1000 - AO423)</f>
        <v>0</v>
      </c>
      <c r="AN423">
        <v>6.607979572884804</v>
      </c>
      <c r="AO423">
        <v>22.58785090909091</v>
      </c>
      <c r="AP423">
        <v>0.005518680196659579</v>
      </c>
      <c r="AQ423">
        <v>99.38411773435404</v>
      </c>
      <c r="AR423">
        <v>0</v>
      </c>
      <c r="AS423">
        <v>0</v>
      </c>
      <c r="AT423">
        <f>IF(AR423*$H$15&gt;=AV423,1.0,(AV423/(AV423-AR423*$H$15)))</f>
        <v>0</v>
      </c>
      <c r="AU423">
        <f>(AT423-1)*100</f>
        <v>0</v>
      </c>
      <c r="AV423">
        <f>MAX(0,($B$15+$C$15*EE423)/(1+$D$15*EE423)*DX423/(DZ423+273)*$E$15)</f>
        <v>0</v>
      </c>
      <c r="AW423" t="s">
        <v>429</v>
      </c>
      <c r="AX423" t="s">
        <v>429</v>
      </c>
      <c r="AY423">
        <v>0</v>
      </c>
      <c r="AZ423">
        <v>0</v>
      </c>
      <c r="BA423">
        <f>1-AY423/AZ423</f>
        <v>0</v>
      </c>
      <c r="BB423">
        <v>0</v>
      </c>
      <c r="BC423" t="s">
        <v>429</v>
      </c>
      <c r="BD423" t="s">
        <v>429</v>
      </c>
      <c r="BE423">
        <v>0</v>
      </c>
      <c r="BF423">
        <v>0</v>
      </c>
      <c r="BG423">
        <f>1-BE423/BF423</f>
        <v>0</v>
      </c>
      <c r="BH423">
        <v>0.5</v>
      </c>
      <c r="BI423">
        <f>DH423</f>
        <v>0</v>
      </c>
      <c r="BJ423">
        <f>K423</f>
        <v>0</v>
      </c>
      <c r="BK423">
        <f>BG423*BH423*BI423</f>
        <v>0</v>
      </c>
      <c r="BL423">
        <f>(BJ423-BB423)/BI423</f>
        <v>0</v>
      </c>
      <c r="BM423">
        <f>(AZ423-BF423)/BF423</f>
        <v>0</v>
      </c>
      <c r="BN423">
        <f>AY423/(BA423+AY423/BF423)</f>
        <v>0</v>
      </c>
      <c r="BO423" t="s">
        <v>429</v>
      </c>
      <c r="BP423">
        <v>0</v>
      </c>
      <c r="BQ423">
        <f>IF(BP423&lt;&gt;0, BP423, BN423)</f>
        <v>0</v>
      </c>
      <c r="BR423">
        <f>1-BQ423/BF423</f>
        <v>0</v>
      </c>
      <c r="BS423">
        <f>(BF423-BE423)/(BF423-BQ423)</f>
        <v>0</v>
      </c>
      <c r="BT423">
        <f>(AZ423-BF423)/(AZ423-BQ423)</f>
        <v>0</v>
      </c>
      <c r="BU423">
        <f>(BF423-BE423)/(BF423-AY423)</f>
        <v>0</v>
      </c>
      <c r="BV423">
        <f>(AZ423-BF423)/(AZ423-AY423)</f>
        <v>0</v>
      </c>
      <c r="BW423">
        <f>(BS423*BQ423/BE423)</f>
        <v>0</v>
      </c>
      <c r="BX423">
        <f>(1-BW423)</f>
        <v>0</v>
      </c>
      <c r="DG423">
        <f>$B$13*EF423+$C$13*EG423+$F$13*ER423*(1-EU423)</f>
        <v>0</v>
      </c>
      <c r="DH423">
        <f>DG423*DI423</f>
        <v>0</v>
      </c>
      <c r="DI423">
        <f>($B$13*$D$11+$C$13*$D$11+$F$13*((FE423+EW423)/MAX(FE423+EW423+FF423, 0.1)*$I$11+FF423/MAX(FE423+EW423+FF423, 0.1)*$J$11))/($B$13+$C$13+$F$13)</f>
        <v>0</v>
      </c>
      <c r="DJ423">
        <f>($B$13*$K$11+$C$13*$K$11+$F$13*((FE423+EW423)/MAX(FE423+EW423+FF423, 0.1)*$P$11+FF423/MAX(FE423+EW423+FF423, 0.1)*$Q$11))/($B$13+$C$13+$F$13)</f>
        <v>0</v>
      </c>
      <c r="DK423">
        <v>6</v>
      </c>
      <c r="DL423">
        <v>0.5</v>
      </c>
      <c r="DM423" t="s">
        <v>430</v>
      </c>
      <c r="DN423">
        <v>2</v>
      </c>
      <c r="DO423" t="b">
        <v>1</v>
      </c>
      <c r="DP423">
        <v>1686160988.314285</v>
      </c>
      <c r="DQ423">
        <v>164.3337857142857</v>
      </c>
      <c r="DR423">
        <v>168.3145714285714</v>
      </c>
      <c r="DS423">
        <v>22.55718928571429</v>
      </c>
      <c r="DT423">
        <v>6.609153214285714</v>
      </c>
      <c r="DU423">
        <v>165.2385357142857</v>
      </c>
      <c r="DV423">
        <v>22.78875</v>
      </c>
      <c r="DW423">
        <v>499.9911785714286</v>
      </c>
      <c r="DX423">
        <v>90.63989642857143</v>
      </c>
      <c r="DY423">
        <v>0.1000659642857143</v>
      </c>
      <c r="DZ423">
        <v>29.23014642857143</v>
      </c>
      <c r="EA423">
        <v>28.02856428571429</v>
      </c>
      <c r="EB423">
        <v>999.9000000000002</v>
      </c>
      <c r="EC423">
        <v>0</v>
      </c>
      <c r="ED423">
        <v>0</v>
      </c>
      <c r="EE423">
        <v>9984.333928571428</v>
      </c>
      <c r="EF423">
        <v>0</v>
      </c>
      <c r="EG423">
        <v>1703.345357142857</v>
      </c>
      <c r="EH423">
        <v>-3.980838653571428</v>
      </c>
      <c r="EI423">
        <v>168.1258214285714</v>
      </c>
      <c r="EJ423">
        <v>169.4344285714286</v>
      </c>
      <c r="EK423">
        <v>15.94803928571429</v>
      </c>
      <c r="EL423">
        <v>168.3145714285714</v>
      </c>
      <c r="EM423">
        <v>6.609153214285714</v>
      </c>
      <c r="EN423">
        <v>2.044581428571429</v>
      </c>
      <c r="EO423">
        <v>0.5990529999999999</v>
      </c>
      <c r="EP423">
        <v>17.79387142857143</v>
      </c>
      <c r="EQ423">
        <v>-0.3310096071428571</v>
      </c>
      <c r="ER423">
        <v>1999.977142857143</v>
      </c>
      <c r="ES423">
        <v>0.9799964999999998</v>
      </c>
      <c r="ET423">
        <v>0.02000323928571429</v>
      </c>
      <c r="EU423">
        <v>0</v>
      </c>
      <c r="EV423">
        <v>850.4484285714286</v>
      </c>
      <c r="EW423">
        <v>5.00078</v>
      </c>
      <c r="EX423">
        <v>23224.24642857143</v>
      </c>
      <c r="EY423">
        <v>16379.43214285714</v>
      </c>
      <c r="EZ423">
        <v>43.39032142857142</v>
      </c>
      <c r="FA423">
        <v>44.85699999999999</v>
      </c>
      <c r="FB423">
        <v>43.46628571428572</v>
      </c>
      <c r="FC423">
        <v>44.15139285714285</v>
      </c>
      <c r="FD423">
        <v>44.16714285714284</v>
      </c>
      <c r="FE423">
        <v>1955.067142857143</v>
      </c>
      <c r="FF423">
        <v>39.90964285714286</v>
      </c>
      <c r="FG423">
        <v>0</v>
      </c>
      <c r="FH423">
        <v>1686160989.7</v>
      </c>
      <c r="FI423">
        <v>0</v>
      </c>
      <c r="FJ423">
        <v>850.2598846153845</v>
      </c>
      <c r="FK423">
        <v>-27.12468379715832</v>
      </c>
      <c r="FL423">
        <v>-1662.225639642557</v>
      </c>
      <c r="FM423">
        <v>23210.51923076923</v>
      </c>
      <c r="FN423">
        <v>15</v>
      </c>
      <c r="FO423">
        <v>0</v>
      </c>
      <c r="FP423" t="s">
        <v>431</v>
      </c>
      <c r="FQ423">
        <v>1685208052.5</v>
      </c>
      <c r="FR423">
        <v>1685208070</v>
      </c>
      <c r="FS423">
        <v>0</v>
      </c>
      <c r="FT423">
        <v>0.013</v>
      </c>
      <c r="FU423">
        <v>-0.005</v>
      </c>
      <c r="FV423">
        <v>-0.464</v>
      </c>
      <c r="FW423">
        <v>-0.401</v>
      </c>
      <c r="FX423">
        <v>420</v>
      </c>
      <c r="FY423">
        <v>0</v>
      </c>
      <c r="FZ423">
        <v>0.03</v>
      </c>
      <c r="GA423">
        <v>0.02</v>
      </c>
      <c r="GB423">
        <v>-5.4118603</v>
      </c>
      <c r="GC423">
        <v>31.43338950522647</v>
      </c>
      <c r="GD423">
        <v>3.103141552948633</v>
      </c>
      <c r="GE423">
        <v>0</v>
      </c>
      <c r="GF423">
        <v>15.93403414634146</v>
      </c>
      <c r="GG423">
        <v>0.2918947735191337</v>
      </c>
      <c r="GH423">
        <v>0.02920467394731245</v>
      </c>
      <c r="GI423">
        <v>1</v>
      </c>
      <c r="GJ423">
        <v>1</v>
      </c>
      <c r="GK423">
        <v>2</v>
      </c>
      <c r="GL423" t="s">
        <v>439</v>
      </c>
      <c r="GM423">
        <v>3.09907</v>
      </c>
      <c r="GN423">
        <v>2.75815</v>
      </c>
      <c r="GO423">
        <v>0.0354066</v>
      </c>
      <c r="GP423">
        <v>0.0351206</v>
      </c>
      <c r="GQ423">
        <v>0.104167</v>
      </c>
      <c r="GR423">
        <v>0.0410675</v>
      </c>
      <c r="GS423">
        <v>24664.5</v>
      </c>
      <c r="GT423">
        <v>24292.1</v>
      </c>
      <c r="GU423">
        <v>26129.9</v>
      </c>
      <c r="GV423">
        <v>25534.2</v>
      </c>
      <c r="GW423">
        <v>37554.5</v>
      </c>
      <c r="GX423">
        <v>37143.9</v>
      </c>
      <c r="GY423">
        <v>45684.3</v>
      </c>
      <c r="GZ423">
        <v>41917.5</v>
      </c>
      <c r="HA423">
        <v>1.8136</v>
      </c>
      <c r="HB423">
        <v>1.7038</v>
      </c>
      <c r="HC423">
        <v>-0.0871345</v>
      </c>
      <c r="HD423">
        <v>0</v>
      </c>
      <c r="HE423">
        <v>29.4433</v>
      </c>
      <c r="HF423">
        <v>999.9</v>
      </c>
      <c r="HG423">
        <v>28.7</v>
      </c>
      <c r="HH423">
        <v>45.8</v>
      </c>
      <c r="HI423">
        <v>31.8014</v>
      </c>
      <c r="HJ423">
        <v>62.3786</v>
      </c>
      <c r="HK423">
        <v>28.2212</v>
      </c>
      <c r="HL423">
        <v>1</v>
      </c>
      <c r="HM423">
        <v>0.500424</v>
      </c>
      <c r="HN423">
        <v>2.65572</v>
      </c>
      <c r="HO423">
        <v>20.2832</v>
      </c>
      <c r="HP423">
        <v>5.20995</v>
      </c>
      <c r="HQ423">
        <v>11.98</v>
      </c>
      <c r="HR423">
        <v>4.9631</v>
      </c>
      <c r="HS423">
        <v>3.2739</v>
      </c>
      <c r="HT423">
        <v>9999</v>
      </c>
      <c r="HU423">
        <v>9999</v>
      </c>
      <c r="HV423">
        <v>9999</v>
      </c>
      <c r="HW423">
        <v>60</v>
      </c>
      <c r="HX423">
        <v>1.86401</v>
      </c>
      <c r="HY423">
        <v>1.86024</v>
      </c>
      <c r="HZ423">
        <v>1.85867</v>
      </c>
      <c r="IA423">
        <v>1.85991</v>
      </c>
      <c r="IB423">
        <v>1.85989</v>
      </c>
      <c r="IC423">
        <v>1.85852</v>
      </c>
      <c r="ID423">
        <v>1.8576</v>
      </c>
      <c r="IE423">
        <v>1.85242</v>
      </c>
      <c r="IF423">
        <v>0</v>
      </c>
      <c r="IG423">
        <v>0</v>
      </c>
      <c r="IH423">
        <v>0</v>
      </c>
      <c r="II423">
        <v>0</v>
      </c>
      <c r="IJ423" t="s">
        <v>433</v>
      </c>
      <c r="IK423" t="s">
        <v>434</v>
      </c>
      <c r="IL423" t="s">
        <v>435</v>
      </c>
      <c r="IM423" t="s">
        <v>435</v>
      </c>
      <c r="IN423" t="s">
        <v>435</v>
      </c>
      <c r="IO423" t="s">
        <v>435</v>
      </c>
      <c r="IP423">
        <v>0</v>
      </c>
      <c r="IQ423">
        <v>100</v>
      </c>
      <c r="IR423">
        <v>100</v>
      </c>
      <c r="IS423">
        <v>-0.889</v>
      </c>
      <c r="IT423">
        <v>-0.231</v>
      </c>
      <c r="IU423">
        <v>-0.7885906718864093</v>
      </c>
      <c r="IV423">
        <v>-0.0007240741224296705</v>
      </c>
      <c r="IW423">
        <v>1.394155135453638E-07</v>
      </c>
      <c r="IX423">
        <v>-7.009397865246837E-11</v>
      </c>
      <c r="IY423">
        <v>-0.2677907096197649</v>
      </c>
      <c r="IZ423">
        <v>-0.01839738240005131</v>
      </c>
      <c r="JA423">
        <v>0.0009886339832832726</v>
      </c>
      <c r="JB423">
        <v>-4.895939666473346E-06</v>
      </c>
      <c r="JC423">
        <v>3</v>
      </c>
      <c r="JD423">
        <v>2018</v>
      </c>
      <c r="JE423">
        <v>1</v>
      </c>
      <c r="JF423">
        <v>26</v>
      </c>
      <c r="JG423">
        <v>15882.4</v>
      </c>
      <c r="JH423">
        <v>15882.1</v>
      </c>
      <c r="JI423">
        <v>0.460205</v>
      </c>
      <c r="JJ423">
        <v>2.72095</v>
      </c>
      <c r="JK423">
        <v>1.49658</v>
      </c>
      <c r="JL423">
        <v>2.38037</v>
      </c>
      <c r="JM423">
        <v>1.54785</v>
      </c>
      <c r="JN423">
        <v>2.38647</v>
      </c>
      <c r="JO423">
        <v>47.874</v>
      </c>
      <c r="JP423">
        <v>14.8062</v>
      </c>
      <c r="JQ423">
        <v>18</v>
      </c>
      <c r="JR423">
        <v>479.812</v>
      </c>
      <c r="JS423">
        <v>423.31</v>
      </c>
      <c r="JT423">
        <v>26.2882</v>
      </c>
      <c r="JU423">
        <v>33.2582</v>
      </c>
      <c r="JV423">
        <v>30.0009</v>
      </c>
      <c r="JW423">
        <v>33.3062</v>
      </c>
      <c r="JX423">
        <v>33.2591</v>
      </c>
      <c r="JY423">
        <v>9.228059999999999</v>
      </c>
      <c r="JZ423">
        <v>68.1465</v>
      </c>
      <c r="KA423">
        <v>0</v>
      </c>
      <c r="KB423">
        <v>26.2638</v>
      </c>
      <c r="KC423">
        <v>119.152</v>
      </c>
      <c r="KD423">
        <v>6.46926</v>
      </c>
      <c r="KE423">
        <v>99.84059999999999</v>
      </c>
      <c r="KF423">
        <v>99.67010000000001</v>
      </c>
    </row>
    <row r="424" spans="1:292">
      <c r="A424">
        <v>404</v>
      </c>
      <c r="B424">
        <v>1686161001.1</v>
      </c>
      <c r="C424">
        <v>11750.09999990463</v>
      </c>
      <c r="D424" t="s">
        <v>1247</v>
      </c>
      <c r="E424" t="s">
        <v>1248</v>
      </c>
      <c r="F424">
        <v>5</v>
      </c>
      <c r="G424" t="s">
        <v>1210</v>
      </c>
      <c r="H424">
        <v>1686160993.6</v>
      </c>
      <c r="I424">
        <f>(J424)/1000</f>
        <v>0</v>
      </c>
      <c r="J424">
        <f>IF(DO424, AM424, AG424)</f>
        <v>0</v>
      </c>
      <c r="K424">
        <f>IF(DO424, AH424, AF424)</f>
        <v>0</v>
      </c>
      <c r="L424">
        <f>DQ424 - IF(AT424&gt;1, K424*DK424*100.0/(AV424*EE424), 0)</f>
        <v>0</v>
      </c>
      <c r="M424">
        <f>((S424-I424/2)*L424-K424)/(S424+I424/2)</f>
        <v>0</v>
      </c>
      <c r="N424">
        <f>M424*(DX424+DY424)/1000.0</f>
        <v>0</v>
      </c>
      <c r="O424">
        <f>(DQ424 - IF(AT424&gt;1, K424*DK424*100.0/(AV424*EE424), 0))*(DX424+DY424)/1000.0</f>
        <v>0</v>
      </c>
      <c r="P424">
        <f>2.0/((1/R424-1/Q424)+SIGN(R424)*SQRT((1/R424-1/Q424)*(1/R424-1/Q424) + 4*DL424/((DL424+1)*(DL424+1))*(2*1/R424*1/Q424-1/Q424*1/Q424)))</f>
        <v>0</v>
      </c>
      <c r="Q424">
        <f>IF(LEFT(DM424,1)&lt;&gt;"0",IF(LEFT(DM424,1)="1",3.0,DN424),$D$5+$E$5*(EE424*DX424/($K$5*1000))+$F$5*(EE424*DX424/($K$5*1000))*MAX(MIN(DK424,$J$5),$I$5)*MAX(MIN(DK424,$J$5),$I$5)+$G$5*MAX(MIN(DK424,$J$5),$I$5)*(EE424*DX424/($K$5*1000))+$H$5*(EE424*DX424/($K$5*1000))*(EE424*DX424/($K$5*1000)))</f>
        <v>0</v>
      </c>
      <c r="R424">
        <f>I424*(1000-(1000*0.61365*exp(17.502*V424/(240.97+V424))/(DX424+DY424)+DS424)/2)/(1000*0.61365*exp(17.502*V424/(240.97+V424))/(DX424+DY424)-DS424)</f>
        <v>0</v>
      </c>
      <c r="S424">
        <f>1/((DL424+1)/(P424/1.6)+1/(Q424/1.37)) + DL424/((DL424+1)/(P424/1.6) + DL424/(Q424/1.37))</f>
        <v>0</v>
      </c>
      <c r="T424">
        <f>(DG424*DJ424)</f>
        <v>0</v>
      </c>
      <c r="U424">
        <f>(DZ424+(T424+2*0.95*5.67E-8*(((DZ424+$B$9)+273)^4-(DZ424+273)^4)-44100*I424)/(1.84*29.3*Q424+8*0.95*5.67E-8*(DZ424+273)^3))</f>
        <v>0</v>
      </c>
      <c r="V424">
        <f>($C$9*EA424+$D$9*EB424+$E$9*U424)</f>
        <v>0</v>
      </c>
      <c r="W424">
        <f>0.61365*exp(17.502*V424/(240.97+V424))</f>
        <v>0</v>
      </c>
      <c r="X424">
        <f>(Y424/Z424*100)</f>
        <v>0</v>
      </c>
      <c r="Y424">
        <f>DS424*(DX424+DY424)/1000</f>
        <v>0</v>
      </c>
      <c r="Z424">
        <f>0.61365*exp(17.502*DZ424/(240.97+DZ424))</f>
        <v>0</v>
      </c>
      <c r="AA424">
        <f>(W424-DS424*(DX424+DY424)/1000)</f>
        <v>0</v>
      </c>
      <c r="AB424">
        <f>(-I424*44100)</f>
        <v>0</v>
      </c>
      <c r="AC424">
        <f>2*29.3*Q424*0.92*(DZ424-V424)</f>
        <v>0</v>
      </c>
      <c r="AD424">
        <f>2*0.95*5.67E-8*(((DZ424+$B$9)+273)^4-(V424+273)^4)</f>
        <v>0</v>
      </c>
      <c r="AE424">
        <f>T424+AD424+AB424+AC424</f>
        <v>0</v>
      </c>
      <c r="AF424">
        <f>DW424*AT424*(DR424-DQ424*(1000-AT424*DT424)/(1000-AT424*DS424))/(100*DK424)</f>
        <v>0</v>
      </c>
      <c r="AG424">
        <f>1000*DW424*AT424*(DS424-DT424)/(100*DK424*(1000-AT424*DS424))</f>
        <v>0</v>
      </c>
      <c r="AH424">
        <f>(AI424 - AJ424 - DX424*1E3/(8.314*(DZ424+273.15)) * AL424/DW424 * AK424) * DW424/(100*DK424) * (1000 - DT424)/1000</f>
        <v>0</v>
      </c>
      <c r="AI424">
        <v>136.419671496486</v>
      </c>
      <c r="AJ424">
        <v>133.1985696969697</v>
      </c>
      <c r="AK424">
        <v>-2.835724982472087</v>
      </c>
      <c r="AL424">
        <v>66.87208228537739</v>
      </c>
      <c r="AM424">
        <f>(AO424 - AN424 + DX424*1E3/(8.314*(DZ424+273.15)) * AQ424/DW424 * AP424) * DW424/(100*DK424) * 1000/(1000 - AO424)</f>
        <v>0</v>
      </c>
      <c r="AN424">
        <v>6.581051909459253</v>
      </c>
      <c r="AO424">
        <v>22.58901999999999</v>
      </c>
      <c r="AP424">
        <v>0.0001712949009528294</v>
      </c>
      <c r="AQ424">
        <v>99.38411773435404</v>
      </c>
      <c r="AR424">
        <v>0</v>
      </c>
      <c r="AS424">
        <v>0</v>
      </c>
      <c r="AT424">
        <f>IF(AR424*$H$15&gt;=AV424,1.0,(AV424/(AV424-AR424*$H$15)))</f>
        <v>0</v>
      </c>
      <c r="AU424">
        <f>(AT424-1)*100</f>
        <v>0</v>
      </c>
      <c r="AV424">
        <f>MAX(0,($B$15+$C$15*EE424)/(1+$D$15*EE424)*DX424/(DZ424+273)*$E$15)</f>
        <v>0</v>
      </c>
      <c r="AW424" t="s">
        <v>429</v>
      </c>
      <c r="AX424" t="s">
        <v>429</v>
      </c>
      <c r="AY424">
        <v>0</v>
      </c>
      <c r="AZ424">
        <v>0</v>
      </c>
      <c r="BA424">
        <f>1-AY424/AZ424</f>
        <v>0</v>
      </c>
      <c r="BB424">
        <v>0</v>
      </c>
      <c r="BC424" t="s">
        <v>429</v>
      </c>
      <c r="BD424" t="s">
        <v>429</v>
      </c>
      <c r="BE424">
        <v>0</v>
      </c>
      <c r="BF424">
        <v>0</v>
      </c>
      <c r="BG424">
        <f>1-BE424/BF424</f>
        <v>0</v>
      </c>
      <c r="BH424">
        <v>0.5</v>
      </c>
      <c r="BI424">
        <f>DH424</f>
        <v>0</v>
      </c>
      <c r="BJ424">
        <f>K424</f>
        <v>0</v>
      </c>
      <c r="BK424">
        <f>BG424*BH424*BI424</f>
        <v>0</v>
      </c>
      <c r="BL424">
        <f>(BJ424-BB424)/BI424</f>
        <v>0</v>
      </c>
      <c r="BM424">
        <f>(AZ424-BF424)/BF424</f>
        <v>0</v>
      </c>
      <c r="BN424">
        <f>AY424/(BA424+AY424/BF424)</f>
        <v>0</v>
      </c>
      <c r="BO424" t="s">
        <v>429</v>
      </c>
      <c r="BP424">
        <v>0</v>
      </c>
      <c r="BQ424">
        <f>IF(BP424&lt;&gt;0, BP424, BN424)</f>
        <v>0</v>
      </c>
      <c r="BR424">
        <f>1-BQ424/BF424</f>
        <v>0</v>
      </c>
      <c r="BS424">
        <f>(BF424-BE424)/(BF424-BQ424)</f>
        <v>0</v>
      </c>
      <c r="BT424">
        <f>(AZ424-BF424)/(AZ424-BQ424)</f>
        <v>0</v>
      </c>
      <c r="BU424">
        <f>(BF424-BE424)/(BF424-AY424)</f>
        <v>0</v>
      </c>
      <c r="BV424">
        <f>(AZ424-BF424)/(AZ424-AY424)</f>
        <v>0</v>
      </c>
      <c r="BW424">
        <f>(BS424*BQ424/BE424)</f>
        <v>0</v>
      </c>
      <c r="BX424">
        <f>(1-BW424)</f>
        <v>0</v>
      </c>
      <c r="DG424">
        <f>$B$13*EF424+$C$13*EG424+$F$13*ER424*(1-EU424)</f>
        <v>0</v>
      </c>
      <c r="DH424">
        <f>DG424*DI424</f>
        <v>0</v>
      </c>
      <c r="DI424">
        <f>($B$13*$D$11+$C$13*$D$11+$F$13*((FE424+EW424)/MAX(FE424+EW424+FF424, 0.1)*$I$11+FF424/MAX(FE424+EW424+FF424, 0.1)*$J$11))/($B$13+$C$13+$F$13)</f>
        <v>0</v>
      </c>
      <c r="DJ424">
        <f>($B$13*$K$11+$C$13*$K$11+$F$13*((FE424+EW424)/MAX(FE424+EW424+FF424, 0.1)*$P$11+FF424/MAX(FE424+EW424+FF424, 0.1)*$Q$11))/($B$13+$C$13+$F$13)</f>
        <v>0</v>
      </c>
      <c r="DK424">
        <v>6</v>
      </c>
      <c r="DL424">
        <v>0.5</v>
      </c>
      <c r="DM424" t="s">
        <v>430</v>
      </c>
      <c r="DN424">
        <v>2</v>
      </c>
      <c r="DO424" t="b">
        <v>1</v>
      </c>
      <c r="DP424">
        <v>1686160993.6</v>
      </c>
      <c r="DQ424">
        <v>149.6328518518519</v>
      </c>
      <c r="DR424">
        <v>150.8564814814815</v>
      </c>
      <c r="DS424">
        <v>22.57586666666667</v>
      </c>
      <c r="DT424">
        <v>6.597686666666665</v>
      </c>
      <c r="DU424">
        <v>150.5274444444445</v>
      </c>
      <c r="DV424">
        <v>22.80708148148149</v>
      </c>
      <c r="DW424">
        <v>499.9957777777778</v>
      </c>
      <c r="DX424">
        <v>90.63993333333332</v>
      </c>
      <c r="DY424">
        <v>0.1000184666666667</v>
      </c>
      <c r="DZ424">
        <v>29.22489629629629</v>
      </c>
      <c r="EA424">
        <v>28.02368518518519</v>
      </c>
      <c r="EB424">
        <v>999.9000000000001</v>
      </c>
      <c r="EC424">
        <v>0</v>
      </c>
      <c r="ED424">
        <v>0</v>
      </c>
      <c r="EE424">
        <v>9992.712222222224</v>
      </c>
      <c r="EF424">
        <v>0</v>
      </c>
      <c r="EG424">
        <v>1672.478148148148</v>
      </c>
      <c r="EH424">
        <v>-1.22370427037037</v>
      </c>
      <c r="EI424">
        <v>153.0885555555555</v>
      </c>
      <c r="EJ424">
        <v>151.8586666666667</v>
      </c>
      <c r="EK424">
        <v>15.97818518518518</v>
      </c>
      <c r="EL424">
        <v>150.8564814814815</v>
      </c>
      <c r="EM424">
        <v>6.597686666666665</v>
      </c>
      <c r="EN424">
        <v>2.046275555555556</v>
      </c>
      <c r="EO424">
        <v>0.5980138888888888</v>
      </c>
      <c r="EP424">
        <v>17.80702222222222</v>
      </c>
      <c r="EQ424">
        <v>-0.3548818148148147</v>
      </c>
      <c r="ER424">
        <v>1999.975925925926</v>
      </c>
      <c r="ES424">
        <v>0.9799963333333331</v>
      </c>
      <c r="ET424">
        <v>0.02000340370370371</v>
      </c>
      <c r="EU424">
        <v>0</v>
      </c>
      <c r="EV424">
        <v>848.4383333333333</v>
      </c>
      <c r="EW424">
        <v>5.00078</v>
      </c>
      <c r="EX424">
        <v>23169.62592592592</v>
      </c>
      <c r="EY424">
        <v>16379.43333333333</v>
      </c>
      <c r="EZ424">
        <v>43.38859259259258</v>
      </c>
      <c r="FA424">
        <v>44.854</v>
      </c>
      <c r="FB424">
        <v>43.4627037037037</v>
      </c>
      <c r="FC424">
        <v>44.14318518518518</v>
      </c>
      <c r="FD424">
        <v>44.21492592592591</v>
      </c>
      <c r="FE424">
        <v>1955.065925925926</v>
      </c>
      <c r="FF424">
        <v>39.90962962962963</v>
      </c>
      <c r="FG424">
        <v>0</v>
      </c>
      <c r="FH424">
        <v>1686160994.5</v>
      </c>
      <c r="FI424">
        <v>0</v>
      </c>
      <c r="FJ424">
        <v>848.5025384615384</v>
      </c>
      <c r="FK424">
        <v>-18.0081367430756</v>
      </c>
      <c r="FL424">
        <v>831.2820475970955</v>
      </c>
      <c r="FM424">
        <v>23166.32307692308</v>
      </c>
      <c r="FN424">
        <v>15</v>
      </c>
      <c r="FO424">
        <v>0</v>
      </c>
      <c r="FP424" t="s">
        <v>431</v>
      </c>
      <c r="FQ424">
        <v>1685208052.5</v>
      </c>
      <c r="FR424">
        <v>1685208070</v>
      </c>
      <c r="FS424">
        <v>0</v>
      </c>
      <c r="FT424">
        <v>0.013</v>
      </c>
      <c r="FU424">
        <v>-0.005</v>
      </c>
      <c r="FV424">
        <v>-0.464</v>
      </c>
      <c r="FW424">
        <v>-0.401</v>
      </c>
      <c r="FX424">
        <v>420</v>
      </c>
      <c r="FY424">
        <v>0</v>
      </c>
      <c r="FZ424">
        <v>0.03</v>
      </c>
      <c r="GA424">
        <v>0.02</v>
      </c>
      <c r="GB424">
        <v>-3.289453226829268</v>
      </c>
      <c r="GC424">
        <v>31.647974015331</v>
      </c>
      <c r="GD424">
        <v>3.124491299532225</v>
      </c>
      <c r="GE424">
        <v>0</v>
      </c>
      <c r="GF424">
        <v>15.95624390243903</v>
      </c>
      <c r="GG424">
        <v>0.3119686411150031</v>
      </c>
      <c r="GH424">
        <v>0.0315264043325086</v>
      </c>
      <c r="GI424">
        <v>1</v>
      </c>
      <c r="GJ424">
        <v>1</v>
      </c>
      <c r="GK424">
        <v>2</v>
      </c>
      <c r="GL424" t="s">
        <v>439</v>
      </c>
      <c r="GM424">
        <v>3.09902</v>
      </c>
      <c r="GN424">
        <v>2.75811</v>
      </c>
      <c r="GO424">
        <v>0.032252</v>
      </c>
      <c r="GP424">
        <v>0.031374</v>
      </c>
      <c r="GQ424">
        <v>0.104167</v>
      </c>
      <c r="GR424">
        <v>0.0408011</v>
      </c>
      <c r="GS424">
        <v>24744.9</v>
      </c>
      <c r="GT424">
        <v>24386</v>
      </c>
      <c r="GU424">
        <v>26129.7</v>
      </c>
      <c r="GV424">
        <v>25534</v>
      </c>
      <c r="GW424">
        <v>37553.8</v>
      </c>
      <c r="GX424">
        <v>37153.7</v>
      </c>
      <c r="GY424">
        <v>45683.9</v>
      </c>
      <c r="GZ424">
        <v>41917.5</v>
      </c>
      <c r="HA424">
        <v>1.81343</v>
      </c>
      <c r="HB424">
        <v>1.70345</v>
      </c>
      <c r="HC424">
        <v>-0.0874065</v>
      </c>
      <c r="HD424">
        <v>0</v>
      </c>
      <c r="HE424">
        <v>29.4442</v>
      </c>
      <c r="HF424">
        <v>999.9</v>
      </c>
      <c r="HG424">
        <v>28.6</v>
      </c>
      <c r="HH424">
        <v>45.8</v>
      </c>
      <c r="HI424">
        <v>31.6929</v>
      </c>
      <c r="HJ424">
        <v>62.4786</v>
      </c>
      <c r="HK424">
        <v>28.3534</v>
      </c>
      <c r="HL424">
        <v>1</v>
      </c>
      <c r="HM424">
        <v>0.5009710000000001</v>
      </c>
      <c r="HN424">
        <v>2.65596</v>
      </c>
      <c r="HO424">
        <v>20.2831</v>
      </c>
      <c r="HP424">
        <v>5.20905</v>
      </c>
      <c r="HQ424">
        <v>11.98</v>
      </c>
      <c r="HR424">
        <v>4.963</v>
      </c>
      <c r="HS424">
        <v>3.27383</v>
      </c>
      <c r="HT424">
        <v>9999</v>
      </c>
      <c r="HU424">
        <v>9999</v>
      </c>
      <c r="HV424">
        <v>9999</v>
      </c>
      <c r="HW424">
        <v>60</v>
      </c>
      <c r="HX424">
        <v>1.86401</v>
      </c>
      <c r="HY424">
        <v>1.86025</v>
      </c>
      <c r="HZ424">
        <v>1.85867</v>
      </c>
      <c r="IA424">
        <v>1.85989</v>
      </c>
      <c r="IB424">
        <v>1.85989</v>
      </c>
      <c r="IC424">
        <v>1.85852</v>
      </c>
      <c r="ID424">
        <v>1.85761</v>
      </c>
      <c r="IE424">
        <v>1.85242</v>
      </c>
      <c r="IF424">
        <v>0</v>
      </c>
      <c r="IG424">
        <v>0</v>
      </c>
      <c r="IH424">
        <v>0</v>
      </c>
      <c r="II424">
        <v>0</v>
      </c>
      <c r="IJ424" t="s">
        <v>433</v>
      </c>
      <c r="IK424" t="s">
        <v>434</v>
      </c>
      <c r="IL424" t="s">
        <v>435</v>
      </c>
      <c r="IM424" t="s">
        <v>435</v>
      </c>
      <c r="IN424" t="s">
        <v>435</v>
      </c>
      <c r="IO424" t="s">
        <v>435</v>
      </c>
      <c r="IP424">
        <v>0</v>
      </c>
      <c r="IQ424">
        <v>100</v>
      </c>
      <c r="IR424">
        <v>100</v>
      </c>
      <c r="IS424">
        <v>-0.881</v>
      </c>
      <c r="IT424">
        <v>-0.2309</v>
      </c>
      <c r="IU424">
        <v>-0.7885906718864093</v>
      </c>
      <c r="IV424">
        <v>-0.0007240741224296705</v>
      </c>
      <c r="IW424">
        <v>1.394155135453638E-07</v>
      </c>
      <c r="IX424">
        <v>-7.009397865246837E-11</v>
      </c>
      <c r="IY424">
        <v>-0.2677907096197649</v>
      </c>
      <c r="IZ424">
        <v>-0.01839738240005131</v>
      </c>
      <c r="JA424">
        <v>0.0009886339832832726</v>
      </c>
      <c r="JB424">
        <v>-4.895939666473346E-06</v>
      </c>
      <c r="JC424">
        <v>3</v>
      </c>
      <c r="JD424">
        <v>2018</v>
      </c>
      <c r="JE424">
        <v>1</v>
      </c>
      <c r="JF424">
        <v>26</v>
      </c>
      <c r="JG424">
        <v>15882.5</v>
      </c>
      <c r="JH424">
        <v>15882.2</v>
      </c>
      <c r="JI424">
        <v>0.41748</v>
      </c>
      <c r="JJ424">
        <v>2.71973</v>
      </c>
      <c r="JK424">
        <v>1.49658</v>
      </c>
      <c r="JL424">
        <v>2.38037</v>
      </c>
      <c r="JM424">
        <v>1.54785</v>
      </c>
      <c r="JN424">
        <v>2.46582</v>
      </c>
      <c r="JO424">
        <v>47.874</v>
      </c>
      <c r="JP424">
        <v>14.8062</v>
      </c>
      <c r="JQ424">
        <v>18</v>
      </c>
      <c r="JR424">
        <v>479.733</v>
      </c>
      <c r="JS424">
        <v>423.118</v>
      </c>
      <c r="JT424">
        <v>26.26</v>
      </c>
      <c r="JU424">
        <v>33.2629</v>
      </c>
      <c r="JV424">
        <v>30.0007</v>
      </c>
      <c r="JW424">
        <v>33.3099</v>
      </c>
      <c r="JX424">
        <v>33.2621</v>
      </c>
      <c r="JY424">
        <v>8.36971</v>
      </c>
      <c r="JZ424">
        <v>68.1465</v>
      </c>
      <c r="KA424">
        <v>0</v>
      </c>
      <c r="KB424">
        <v>26.2444</v>
      </c>
      <c r="KC424">
        <v>99.10680000000001</v>
      </c>
      <c r="KD424">
        <v>6.4416</v>
      </c>
      <c r="KE424">
        <v>99.8398</v>
      </c>
      <c r="KF424">
        <v>99.66970000000001</v>
      </c>
    </row>
    <row r="425" spans="1:292">
      <c r="A425">
        <v>405</v>
      </c>
      <c r="B425">
        <v>1686161006.1</v>
      </c>
      <c r="C425">
        <v>11755.09999990463</v>
      </c>
      <c r="D425" t="s">
        <v>1249</v>
      </c>
      <c r="E425" t="s">
        <v>1250</v>
      </c>
      <c r="F425">
        <v>5</v>
      </c>
      <c r="G425" t="s">
        <v>1210</v>
      </c>
      <c r="H425">
        <v>1686160998.314285</v>
      </c>
      <c r="I425">
        <f>(J425)/1000</f>
        <v>0</v>
      </c>
      <c r="J425">
        <f>IF(DO425, AM425, AG425)</f>
        <v>0</v>
      </c>
      <c r="K425">
        <f>IF(DO425, AH425, AF425)</f>
        <v>0</v>
      </c>
      <c r="L425">
        <f>DQ425 - IF(AT425&gt;1, K425*DK425*100.0/(AV425*EE425), 0)</f>
        <v>0</v>
      </c>
      <c r="M425">
        <f>((S425-I425/2)*L425-K425)/(S425+I425/2)</f>
        <v>0</v>
      </c>
      <c r="N425">
        <f>M425*(DX425+DY425)/1000.0</f>
        <v>0</v>
      </c>
      <c r="O425">
        <f>(DQ425 - IF(AT425&gt;1, K425*DK425*100.0/(AV425*EE425), 0))*(DX425+DY425)/1000.0</f>
        <v>0</v>
      </c>
      <c r="P425">
        <f>2.0/((1/R425-1/Q425)+SIGN(R425)*SQRT((1/R425-1/Q425)*(1/R425-1/Q425) + 4*DL425/((DL425+1)*(DL425+1))*(2*1/R425*1/Q425-1/Q425*1/Q425)))</f>
        <v>0</v>
      </c>
      <c r="Q425">
        <f>IF(LEFT(DM425,1)&lt;&gt;"0",IF(LEFT(DM425,1)="1",3.0,DN425),$D$5+$E$5*(EE425*DX425/($K$5*1000))+$F$5*(EE425*DX425/($K$5*1000))*MAX(MIN(DK425,$J$5),$I$5)*MAX(MIN(DK425,$J$5),$I$5)+$G$5*MAX(MIN(DK425,$J$5),$I$5)*(EE425*DX425/($K$5*1000))+$H$5*(EE425*DX425/($K$5*1000))*(EE425*DX425/($K$5*1000)))</f>
        <v>0</v>
      </c>
      <c r="R425">
        <f>I425*(1000-(1000*0.61365*exp(17.502*V425/(240.97+V425))/(DX425+DY425)+DS425)/2)/(1000*0.61365*exp(17.502*V425/(240.97+V425))/(DX425+DY425)-DS425)</f>
        <v>0</v>
      </c>
      <c r="S425">
        <f>1/((DL425+1)/(P425/1.6)+1/(Q425/1.37)) + DL425/((DL425+1)/(P425/1.6) + DL425/(Q425/1.37))</f>
        <v>0</v>
      </c>
      <c r="T425">
        <f>(DG425*DJ425)</f>
        <v>0</v>
      </c>
      <c r="U425">
        <f>(DZ425+(T425+2*0.95*5.67E-8*(((DZ425+$B$9)+273)^4-(DZ425+273)^4)-44100*I425)/(1.84*29.3*Q425+8*0.95*5.67E-8*(DZ425+273)^3))</f>
        <v>0</v>
      </c>
      <c r="V425">
        <f>($C$9*EA425+$D$9*EB425+$E$9*U425)</f>
        <v>0</v>
      </c>
      <c r="W425">
        <f>0.61365*exp(17.502*V425/(240.97+V425))</f>
        <v>0</v>
      </c>
      <c r="X425">
        <f>(Y425/Z425*100)</f>
        <v>0</v>
      </c>
      <c r="Y425">
        <f>DS425*(DX425+DY425)/1000</f>
        <v>0</v>
      </c>
      <c r="Z425">
        <f>0.61365*exp(17.502*DZ425/(240.97+DZ425))</f>
        <v>0</v>
      </c>
      <c r="AA425">
        <f>(W425-DS425*(DX425+DY425)/1000)</f>
        <v>0</v>
      </c>
      <c r="AB425">
        <f>(-I425*44100)</f>
        <v>0</v>
      </c>
      <c r="AC425">
        <f>2*29.3*Q425*0.92*(DZ425-V425)</f>
        <v>0</v>
      </c>
      <c r="AD425">
        <f>2*0.95*5.67E-8*(((DZ425+$B$9)+273)^4-(V425+273)^4)</f>
        <v>0</v>
      </c>
      <c r="AE425">
        <f>T425+AD425+AB425+AC425</f>
        <v>0</v>
      </c>
      <c r="AF425">
        <f>DW425*AT425*(DR425-DQ425*(1000-AT425*DT425)/(1000-AT425*DS425))/(100*DK425)</f>
        <v>0</v>
      </c>
      <c r="AG425">
        <f>1000*DW425*AT425*(DS425-DT425)/(100*DK425*(1000-AT425*DS425))</f>
        <v>0</v>
      </c>
      <c r="AH425">
        <f>(AI425 - AJ425 - DX425*1E3/(8.314*(DZ425+273.15)) * AL425/DW425 * AK425) * DW425/(100*DK425) * (1000 - DT425)/1000</f>
        <v>0</v>
      </c>
      <c r="AI425">
        <v>119.5895781271097</v>
      </c>
      <c r="AJ425">
        <v>119.0683212121212</v>
      </c>
      <c r="AK425">
        <v>-2.832592821813614</v>
      </c>
      <c r="AL425">
        <v>66.87208228537739</v>
      </c>
      <c r="AM425">
        <f>(AO425 - AN425 + DX425*1E3/(8.314*(DZ425+273.15)) * AQ425/DW425 * AP425) * DW425/(100*DK425) * 1000/(1000 - AO425)</f>
        <v>0</v>
      </c>
      <c r="AN425">
        <v>6.546010978734701</v>
      </c>
      <c r="AO425">
        <v>22.58475636363636</v>
      </c>
      <c r="AP425">
        <v>-6.824294332959802E-05</v>
      </c>
      <c r="AQ425">
        <v>99.38411773435404</v>
      </c>
      <c r="AR425">
        <v>0</v>
      </c>
      <c r="AS425">
        <v>0</v>
      </c>
      <c r="AT425">
        <f>IF(AR425*$H$15&gt;=AV425,1.0,(AV425/(AV425-AR425*$H$15)))</f>
        <v>0</v>
      </c>
      <c r="AU425">
        <f>(AT425-1)*100</f>
        <v>0</v>
      </c>
      <c r="AV425">
        <f>MAX(0,($B$15+$C$15*EE425)/(1+$D$15*EE425)*DX425/(DZ425+273)*$E$15)</f>
        <v>0</v>
      </c>
      <c r="AW425" t="s">
        <v>429</v>
      </c>
      <c r="AX425" t="s">
        <v>429</v>
      </c>
      <c r="AY425">
        <v>0</v>
      </c>
      <c r="AZ425">
        <v>0</v>
      </c>
      <c r="BA425">
        <f>1-AY425/AZ425</f>
        <v>0</v>
      </c>
      <c r="BB425">
        <v>0</v>
      </c>
      <c r="BC425" t="s">
        <v>429</v>
      </c>
      <c r="BD425" t="s">
        <v>429</v>
      </c>
      <c r="BE425">
        <v>0</v>
      </c>
      <c r="BF425">
        <v>0</v>
      </c>
      <c r="BG425">
        <f>1-BE425/BF425</f>
        <v>0</v>
      </c>
      <c r="BH425">
        <v>0.5</v>
      </c>
      <c r="BI425">
        <f>DH425</f>
        <v>0</v>
      </c>
      <c r="BJ425">
        <f>K425</f>
        <v>0</v>
      </c>
      <c r="BK425">
        <f>BG425*BH425*BI425</f>
        <v>0</v>
      </c>
      <c r="BL425">
        <f>(BJ425-BB425)/BI425</f>
        <v>0</v>
      </c>
      <c r="BM425">
        <f>(AZ425-BF425)/BF425</f>
        <v>0</v>
      </c>
      <c r="BN425">
        <f>AY425/(BA425+AY425/BF425)</f>
        <v>0</v>
      </c>
      <c r="BO425" t="s">
        <v>429</v>
      </c>
      <c r="BP425">
        <v>0</v>
      </c>
      <c r="BQ425">
        <f>IF(BP425&lt;&gt;0, BP425, BN425)</f>
        <v>0</v>
      </c>
      <c r="BR425">
        <f>1-BQ425/BF425</f>
        <v>0</v>
      </c>
      <c r="BS425">
        <f>(BF425-BE425)/(BF425-BQ425)</f>
        <v>0</v>
      </c>
      <c r="BT425">
        <f>(AZ425-BF425)/(AZ425-BQ425)</f>
        <v>0</v>
      </c>
      <c r="BU425">
        <f>(BF425-BE425)/(BF425-AY425)</f>
        <v>0</v>
      </c>
      <c r="BV425">
        <f>(AZ425-BF425)/(AZ425-AY425)</f>
        <v>0</v>
      </c>
      <c r="BW425">
        <f>(BS425*BQ425/BE425)</f>
        <v>0</v>
      </c>
      <c r="BX425">
        <f>(1-BW425)</f>
        <v>0</v>
      </c>
      <c r="DG425">
        <f>$B$13*EF425+$C$13*EG425+$F$13*ER425*(1-EU425)</f>
        <v>0</v>
      </c>
      <c r="DH425">
        <f>DG425*DI425</f>
        <v>0</v>
      </c>
      <c r="DI425">
        <f>($B$13*$D$11+$C$13*$D$11+$F$13*((FE425+EW425)/MAX(FE425+EW425+FF425, 0.1)*$I$11+FF425/MAX(FE425+EW425+FF425, 0.1)*$J$11))/($B$13+$C$13+$F$13)</f>
        <v>0</v>
      </c>
      <c r="DJ425">
        <f>($B$13*$K$11+$C$13*$K$11+$F$13*((FE425+EW425)/MAX(FE425+EW425+FF425, 0.1)*$P$11+FF425/MAX(FE425+EW425+FF425, 0.1)*$Q$11))/($B$13+$C$13+$F$13)</f>
        <v>0</v>
      </c>
      <c r="DK425">
        <v>6</v>
      </c>
      <c r="DL425">
        <v>0.5</v>
      </c>
      <c r="DM425" t="s">
        <v>430</v>
      </c>
      <c r="DN425">
        <v>2</v>
      </c>
      <c r="DO425" t="b">
        <v>1</v>
      </c>
      <c r="DP425">
        <v>1686160998.314285</v>
      </c>
      <c r="DQ425">
        <v>136.5618928571429</v>
      </c>
      <c r="DR425">
        <v>135.1439642857143</v>
      </c>
      <c r="DS425">
        <v>22.58462500000001</v>
      </c>
      <c r="DT425">
        <v>6.575389285714285</v>
      </c>
      <c r="DU425">
        <v>137.4474642857143</v>
      </c>
      <c r="DV425">
        <v>22.81566428571429</v>
      </c>
      <c r="DW425">
        <v>499.9870000000001</v>
      </c>
      <c r="DX425">
        <v>90.63927857142859</v>
      </c>
      <c r="DY425">
        <v>0.09995281428571427</v>
      </c>
      <c r="DZ425">
        <v>29.22055</v>
      </c>
      <c r="EA425">
        <v>28.02014642857143</v>
      </c>
      <c r="EB425">
        <v>999.9000000000002</v>
      </c>
      <c r="EC425">
        <v>0</v>
      </c>
      <c r="ED425">
        <v>0</v>
      </c>
      <c r="EE425">
        <v>10002.74214285714</v>
      </c>
      <c r="EF425">
        <v>0</v>
      </c>
      <c r="EG425">
        <v>1667.947142857143</v>
      </c>
      <c r="EH425">
        <v>1.417831239285714</v>
      </c>
      <c r="EI425">
        <v>139.7171785714286</v>
      </c>
      <c r="EJ425">
        <v>136.039</v>
      </c>
      <c r="EK425">
        <v>16.00923214285714</v>
      </c>
      <c r="EL425">
        <v>135.1439642857143</v>
      </c>
      <c r="EM425">
        <v>6.575389285714285</v>
      </c>
      <c r="EN425">
        <v>2.047054642857143</v>
      </c>
      <c r="EO425">
        <v>0.5959886071428572</v>
      </c>
      <c r="EP425">
        <v>17.81306071428572</v>
      </c>
      <c r="EQ425">
        <v>-0.4015475714285714</v>
      </c>
      <c r="ER425">
        <v>1999.993214285715</v>
      </c>
      <c r="ES425">
        <v>0.9799964999999998</v>
      </c>
      <c r="ET425">
        <v>0.02000323928571429</v>
      </c>
      <c r="EU425">
        <v>0</v>
      </c>
      <c r="EV425">
        <v>847.4188571428574</v>
      </c>
      <c r="EW425">
        <v>5.00078</v>
      </c>
      <c r="EX425">
        <v>23091.83571428571</v>
      </c>
      <c r="EY425">
        <v>16379.58214285714</v>
      </c>
      <c r="EZ425">
        <v>43.37253571428571</v>
      </c>
      <c r="FA425">
        <v>44.85475</v>
      </c>
      <c r="FB425">
        <v>43.49521428571427</v>
      </c>
      <c r="FC425">
        <v>44.13807142857142</v>
      </c>
      <c r="FD425">
        <v>44.23403571428571</v>
      </c>
      <c r="FE425">
        <v>1955.083214285714</v>
      </c>
      <c r="FF425">
        <v>39.90964285714286</v>
      </c>
      <c r="FG425">
        <v>0</v>
      </c>
      <c r="FH425">
        <v>1686160999.3</v>
      </c>
      <c r="FI425">
        <v>0</v>
      </c>
      <c r="FJ425">
        <v>847.4292692307693</v>
      </c>
      <c r="FK425">
        <v>-8.420683777242878</v>
      </c>
      <c r="FL425">
        <v>-517.8666671482302</v>
      </c>
      <c r="FM425">
        <v>23094.86923076923</v>
      </c>
      <c r="FN425">
        <v>15</v>
      </c>
      <c r="FO425">
        <v>0</v>
      </c>
      <c r="FP425" t="s">
        <v>431</v>
      </c>
      <c r="FQ425">
        <v>1685208052.5</v>
      </c>
      <c r="FR425">
        <v>1685208070</v>
      </c>
      <c r="FS425">
        <v>0</v>
      </c>
      <c r="FT425">
        <v>0.013</v>
      </c>
      <c r="FU425">
        <v>-0.005</v>
      </c>
      <c r="FV425">
        <v>-0.464</v>
      </c>
      <c r="FW425">
        <v>-0.401</v>
      </c>
      <c r="FX425">
        <v>420</v>
      </c>
      <c r="FY425">
        <v>0</v>
      </c>
      <c r="FZ425">
        <v>0.03</v>
      </c>
      <c r="GA425">
        <v>0.02</v>
      </c>
      <c r="GB425">
        <v>-0.2275830575</v>
      </c>
      <c r="GC425">
        <v>33.18894882213886</v>
      </c>
      <c r="GD425">
        <v>3.195128885630087</v>
      </c>
      <c r="GE425">
        <v>0</v>
      </c>
      <c r="GF425">
        <v>15.99055</v>
      </c>
      <c r="GG425">
        <v>0.3924157598498515</v>
      </c>
      <c r="GH425">
        <v>0.0385779470682409</v>
      </c>
      <c r="GI425">
        <v>1</v>
      </c>
      <c r="GJ425">
        <v>1</v>
      </c>
      <c r="GK425">
        <v>2</v>
      </c>
      <c r="GL425" t="s">
        <v>439</v>
      </c>
      <c r="GM425">
        <v>3.09903</v>
      </c>
      <c r="GN425">
        <v>2.75807</v>
      </c>
      <c r="GO425">
        <v>0.0290473</v>
      </c>
      <c r="GP425">
        <v>0.0274585</v>
      </c>
      <c r="GQ425">
        <v>0.104145</v>
      </c>
      <c r="GR425">
        <v>0.0404916</v>
      </c>
      <c r="GS425">
        <v>24826.4</v>
      </c>
      <c r="GT425">
        <v>24484.3</v>
      </c>
      <c r="GU425">
        <v>26129.4</v>
      </c>
      <c r="GV425">
        <v>25533.8</v>
      </c>
      <c r="GW425">
        <v>37553.4</v>
      </c>
      <c r="GX425">
        <v>37164.9</v>
      </c>
      <c r="GY425">
        <v>45682.8</v>
      </c>
      <c r="GZ425">
        <v>41917</v>
      </c>
      <c r="HA425">
        <v>1.81332</v>
      </c>
      <c r="HB425">
        <v>1.70325</v>
      </c>
      <c r="HC425">
        <v>-0.08795409999999999</v>
      </c>
      <c r="HD425">
        <v>0</v>
      </c>
      <c r="HE425">
        <v>29.4468</v>
      </c>
      <c r="HF425">
        <v>999.9</v>
      </c>
      <c r="HG425">
        <v>28.6</v>
      </c>
      <c r="HH425">
        <v>45.8</v>
      </c>
      <c r="HI425">
        <v>31.6904</v>
      </c>
      <c r="HJ425">
        <v>62.4286</v>
      </c>
      <c r="HK425">
        <v>28.4095</v>
      </c>
      <c r="HL425">
        <v>1</v>
      </c>
      <c r="HM425">
        <v>0.501562</v>
      </c>
      <c r="HN425">
        <v>2.6564</v>
      </c>
      <c r="HO425">
        <v>20.2833</v>
      </c>
      <c r="HP425">
        <v>5.2101</v>
      </c>
      <c r="HQ425">
        <v>11.98</v>
      </c>
      <c r="HR425">
        <v>4.963</v>
      </c>
      <c r="HS425">
        <v>3.27395</v>
      </c>
      <c r="HT425">
        <v>9999</v>
      </c>
      <c r="HU425">
        <v>9999</v>
      </c>
      <c r="HV425">
        <v>9999</v>
      </c>
      <c r="HW425">
        <v>60</v>
      </c>
      <c r="HX425">
        <v>1.86401</v>
      </c>
      <c r="HY425">
        <v>1.86022</v>
      </c>
      <c r="HZ425">
        <v>1.85867</v>
      </c>
      <c r="IA425">
        <v>1.85989</v>
      </c>
      <c r="IB425">
        <v>1.85989</v>
      </c>
      <c r="IC425">
        <v>1.85852</v>
      </c>
      <c r="ID425">
        <v>1.8576</v>
      </c>
      <c r="IE425">
        <v>1.85242</v>
      </c>
      <c r="IF425">
        <v>0</v>
      </c>
      <c r="IG425">
        <v>0</v>
      </c>
      <c r="IH425">
        <v>0</v>
      </c>
      <c r="II425">
        <v>0</v>
      </c>
      <c r="IJ425" t="s">
        <v>433</v>
      </c>
      <c r="IK425" t="s">
        <v>434</v>
      </c>
      <c r="IL425" t="s">
        <v>435</v>
      </c>
      <c r="IM425" t="s">
        <v>435</v>
      </c>
      <c r="IN425" t="s">
        <v>435</v>
      </c>
      <c r="IO425" t="s">
        <v>435</v>
      </c>
      <c r="IP425">
        <v>0</v>
      </c>
      <c r="IQ425">
        <v>100</v>
      </c>
      <c r="IR425">
        <v>100</v>
      </c>
      <c r="IS425">
        <v>-0.871</v>
      </c>
      <c r="IT425">
        <v>-0.2311</v>
      </c>
      <c r="IU425">
        <v>-0.7885906718864093</v>
      </c>
      <c r="IV425">
        <v>-0.0007240741224296705</v>
      </c>
      <c r="IW425">
        <v>1.394155135453638E-07</v>
      </c>
      <c r="IX425">
        <v>-7.009397865246837E-11</v>
      </c>
      <c r="IY425">
        <v>-0.2677907096197649</v>
      </c>
      <c r="IZ425">
        <v>-0.01839738240005131</v>
      </c>
      <c r="JA425">
        <v>0.0009886339832832726</v>
      </c>
      <c r="JB425">
        <v>-4.895939666473346E-06</v>
      </c>
      <c r="JC425">
        <v>3</v>
      </c>
      <c r="JD425">
        <v>2018</v>
      </c>
      <c r="JE425">
        <v>1</v>
      </c>
      <c r="JF425">
        <v>26</v>
      </c>
      <c r="JG425">
        <v>15882.6</v>
      </c>
      <c r="JH425">
        <v>15882.3</v>
      </c>
      <c r="JI425">
        <v>0.378418</v>
      </c>
      <c r="JJ425">
        <v>2.72583</v>
      </c>
      <c r="JK425">
        <v>1.49658</v>
      </c>
      <c r="JL425">
        <v>2.38037</v>
      </c>
      <c r="JM425">
        <v>1.54785</v>
      </c>
      <c r="JN425">
        <v>2.43896</v>
      </c>
      <c r="JO425">
        <v>47.874</v>
      </c>
      <c r="JP425">
        <v>14.8062</v>
      </c>
      <c r="JQ425">
        <v>18</v>
      </c>
      <c r="JR425">
        <v>479.699</v>
      </c>
      <c r="JS425">
        <v>423.017</v>
      </c>
      <c r="JT425">
        <v>26.2398</v>
      </c>
      <c r="JU425">
        <v>33.268</v>
      </c>
      <c r="JV425">
        <v>30.0007</v>
      </c>
      <c r="JW425">
        <v>33.3136</v>
      </c>
      <c r="JX425">
        <v>33.265</v>
      </c>
      <c r="JY425">
        <v>7.59046</v>
      </c>
      <c r="JZ425">
        <v>68.4413</v>
      </c>
      <c r="KA425">
        <v>0</v>
      </c>
      <c r="KB425">
        <v>26.2262</v>
      </c>
      <c r="KC425">
        <v>85.7449</v>
      </c>
      <c r="KD425">
        <v>6.41364</v>
      </c>
      <c r="KE425">
        <v>99.8378</v>
      </c>
      <c r="KF425">
        <v>99.6688</v>
      </c>
    </row>
    <row r="426" spans="1:292">
      <c r="A426">
        <v>406</v>
      </c>
      <c r="B426">
        <v>1686161011.1</v>
      </c>
      <c r="C426">
        <v>11760.09999990463</v>
      </c>
      <c r="D426" t="s">
        <v>1251</v>
      </c>
      <c r="E426" t="s">
        <v>1252</v>
      </c>
      <c r="F426">
        <v>5</v>
      </c>
      <c r="G426" t="s">
        <v>1210</v>
      </c>
      <c r="H426">
        <v>1686161003.6</v>
      </c>
      <c r="I426">
        <f>(J426)/1000</f>
        <v>0</v>
      </c>
      <c r="J426">
        <f>IF(DO426, AM426, AG426)</f>
        <v>0</v>
      </c>
      <c r="K426">
        <f>IF(DO426, AH426, AF426)</f>
        <v>0</v>
      </c>
      <c r="L426">
        <f>DQ426 - IF(AT426&gt;1, K426*DK426*100.0/(AV426*EE426), 0)</f>
        <v>0</v>
      </c>
      <c r="M426">
        <f>((S426-I426/2)*L426-K426)/(S426+I426/2)</f>
        <v>0</v>
      </c>
      <c r="N426">
        <f>M426*(DX426+DY426)/1000.0</f>
        <v>0</v>
      </c>
      <c r="O426">
        <f>(DQ426 - IF(AT426&gt;1, K426*DK426*100.0/(AV426*EE426), 0))*(DX426+DY426)/1000.0</f>
        <v>0</v>
      </c>
      <c r="P426">
        <f>2.0/((1/R426-1/Q426)+SIGN(R426)*SQRT((1/R426-1/Q426)*(1/R426-1/Q426) + 4*DL426/((DL426+1)*(DL426+1))*(2*1/R426*1/Q426-1/Q426*1/Q426)))</f>
        <v>0</v>
      </c>
      <c r="Q426">
        <f>IF(LEFT(DM426,1)&lt;&gt;"0",IF(LEFT(DM426,1)="1",3.0,DN426),$D$5+$E$5*(EE426*DX426/($K$5*1000))+$F$5*(EE426*DX426/($K$5*1000))*MAX(MIN(DK426,$J$5),$I$5)*MAX(MIN(DK426,$J$5),$I$5)+$G$5*MAX(MIN(DK426,$J$5),$I$5)*(EE426*DX426/($K$5*1000))+$H$5*(EE426*DX426/($K$5*1000))*(EE426*DX426/($K$5*1000)))</f>
        <v>0</v>
      </c>
      <c r="R426">
        <f>I426*(1000-(1000*0.61365*exp(17.502*V426/(240.97+V426))/(DX426+DY426)+DS426)/2)/(1000*0.61365*exp(17.502*V426/(240.97+V426))/(DX426+DY426)-DS426)</f>
        <v>0</v>
      </c>
      <c r="S426">
        <f>1/((DL426+1)/(P426/1.6)+1/(Q426/1.37)) + DL426/((DL426+1)/(P426/1.6) + DL426/(Q426/1.37))</f>
        <v>0</v>
      </c>
      <c r="T426">
        <f>(DG426*DJ426)</f>
        <v>0</v>
      </c>
      <c r="U426">
        <f>(DZ426+(T426+2*0.95*5.67E-8*(((DZ426+$B$9)+273)^4-(DZ426+273)^4)-44100*I426)/(1.84*29.3*Q426+8*0.95*5.67E-8*(DZ426+273)^3))</f>
        <v>0</v>
      </c>
      <c r="V426">
        <f>($C$9*EA426+$D$9*EB426+$E$9*U426)</f>
        <v>0</v>
      </c>
      <c r="W426">
        <f>0.61365*exp(17.502*V426/(240.97+V426))</f>
        <v>0</v>
      </c>
      <c r="X426">
        <f>(Y426/Z426*100)</f>
        <v>0</v>
      </c>
      <c r="Y426">
        <f>DS426*(DX426+DY426)/1000</f>
        <v>0</v>
      </c>
      <c r="Z426">
        <f>0.61365*exp(17.502*DZ426/(240.97+DZ426))</f>
        <v>0</v>
      </c>
      <c r="AA426">
        <f>(W426-DS426*(DX426+DY426)/1000)</f>
        <v>0</v>
      </c>
      <c r="AB426">
        <f>(-I426*44100)</f>
        <v>0</v>
      </c>
      <c r="AC426">
        <f>2*29.3*Q426*0.92*(DZ426-V426)</f>
        <v>0</v>
      </c>
      <c r="AD426">
        <f>2*0.95*5.67E-8*(((DZ426+$B$9)+273)^4-(V426+273)^4)</f>
        <v>0</v>
      </c>
      <c r="AE426">
        <f>T426+AD426+AB426+AC426</f>
        <v>0</v>
      </c>
      <c r="AF426">
        <f>DW426*AT426*(DR426-DQ426*(1000-AT426*DT426)/(1000-AT426*DS426))/(100*DK426)</f>
        <v>0</v>
      </c>
      <c r="AG426">
        <f>1000*DW426*AT426*(DS426-DT426)/(100*DK426*(1000-AT426*DS426))</f>
        <v>0</v>
      </c>
      <c r="AH426">
        <f>(AI426 - AJ426 - DX426*1E3/(8.314*(DZ426+273.15)) * AL426/DW426 * AK426) * DW426/(100*DK426) * (1000 - DT426)/1000</f>
        <v>0</v>
      </c>
      <c r="AI426">
        <v>102.9145726825129</v>
      </c>
      <c r="AJ426">
        <v>104.951096969697</v>
      </c>
      <c r="AK426">
        <v>-2.815423203086111</v>
      </c>
      <c r="AL426">
        <v>66.87208228537739</v>
      </c>
      <c r="AM426">
        <f>(AO426 - AN426 + DX426*1E3/(8.314*(DZ426+273.15)) * AQ426/DW426 * AP426) * DW426/(100*DK426) * 1000/(1000 - AO426)</f>
        <v>0</v>
      </c>
      <c r="AN426">
        <v>6.439716733293571</v>
      </c>
      <c r="AO426">
        <v>22.5639103030303</v>
      </c>
      <c r="AP426">
        <v>-0.0005372275227411502</v>
      </c>
      <c r="AQ426">
        <v>99.38411773435404</v>
      </c>
      <c r="AR426">
        <v>0</v>
      </c>
      <c r="AS426">
        <v>0</v>
      </c>
      <c r="AT426">
        <f>IF(AR426*$H$15&gt;=AV426,1.0,(AV426/(AV426-AR426*$H$15)))</f>
        <v>0</v>
      </c>
      <c r="AU426">
        <f>(AT426-1)*100</f>
        <v>0</v>
      </c>
      <c r="AV426">
        <f>MAX(0,($B$15+$C$15*EE426)/(1+$D$15*EE426)*DX426/(DZ426+273)*$E$15)</f>
        <v>0</v>
      </c>
      <c r="AW426" t="s">
        <v>429</v>
      </c>
      <c r="AX426" t="s">
        <v>429</v>
      </c>
      <c r="AY426">
        <v>0</v>
      </c>
      <c r="AZ426">
        <v>0</v>
      </c>
      <c r="BA426">
        <f>1-AY426/AZ426</f>
        <v>0</v>
      </c>
      <c r="BB426">
        <v>0</v>
      </c>
      <c r="BC426" t="s">
        <v>429</v>
      </c>
      <c r="BD426" t="s">
        <v>429</v>
      </c>
      <c r="BE426">
        <v>0</v>
      </c>
      <c r="BF426">
        <v>0</v>
      </c>
      <c r="BG426">
        <f>1-BE426/BF426</f>
        <v>0</v>
      </c>
      <c r="BH426">
        <v>0.5</v>
      </c>
      <c r="BI426">
        <f>DH426</f>
        <v>0</v>
      </c>
      <c r="BJ426">
        <f>K426</f>
        <v>0</v>
      </c>
      <c r="BK426">
        <f>BG426*BH426*BI426</f>
        <v>0</v>
      </c>
      <c r="BL426">
        <f>(BJ426-BB426)/BI426</f>
        <v>0</v>
      </c>
      <c r="BM426">
        <f>(AZ426-BF426)/BF426</f>
        <v>0</v>
      </c>
      <c r="BN426">
        <f>AY426/(BA426+AY426/BF426)</f>
        <v>0</v>
      </c>
      <c r="BO426" t="s">
        <v>429</v>
      </c>
      <c r="BP426">
        <v>0</v>
      </c>
      <c r="BQ426">
        <f>IF(BP426&lt;&gt;0, BP426, BN426)</f>
        <v>0</v>
      </c>
      <c r="BR426">
        <f>1-BQ426/BF426</f>
        <v>0</v>
      </c>
      <c r="BS426">
        <f>(BF426-BE426)/(BF426-BQ426)</f>
        <v>0</v>
      </c>
      <c r="BT426">
        <f>(AZ426-BF426)/(AZ426-BQ426)</f>
        <v>0</v>
      </c>
      <c r="BU426">
        <f>(BF426-BE426)/(BF426-AY426)</f>
        <v>0</v>
      </c>
      <c r="BV426">
        <f>(AZ426-BF426)/(AZ426-AY426)</f>
        <v>0</v>
      </c>
      <c r="BW426">
        <f>(BS426*BQ426/BE426)</f>
        <v>0</v>
      </c>
      <c r="BX426">
        <f>(1-BW426)</f>
        <v>0</v>
      </c>
      <c r="DG426">
        <f>$B$13*EF426+$C$13*EG426+$F$13*ER426*(1-EU426)</f>
        <v>0</v>
      </c>
      <c r="DH426">
        <f>DG426*DI426</f>
        <v>0</v>
      </c>
      <c r="DI426">
        <f>($B$13*$D$11+$C$13*$D$11+$F$13*((FE426+EW426)/MAX(FE426+EW426+FF426, 0.1)*$I$11+FF426/MAX(FE426+EW426+FF426, 0.1)*$J$11))/($B$13+$C$13+$F$13)</f>
        <v>0</v>
      </c>
      <c r="DJ426">
        <f>($B$13*$K$11+$C$13*$K$11+$F$13*((FE426+EW426)/MAX(FE426+EW426+FF426, 0.1)*$P$11+FF426/MAX(FE426+EW426+FF426, 0.1)*$Q$11))/($B$13+$C$13+$F$13)</f>
        <v>0</v>
      </c>
      <c r="DK426">
        <v>6</v>
      </c>
      <c r="DL426">
        <v>0.5</v>
      </c>
      <c r="DM426" t="s">
        <v>430</v>
      </c>
      <c r="DN426">
        <v>2</v>
      </c>
      <c r="DO426" t="b">
        <v>1</v>
      </c>
      <c r="DP426">
        <v>1686161003.6</v>
      </c>
      <c r="DQ426">
        <v>121.911037037037</v>
      </c>
      <c r="DR426">
        <v>117.5740074074074</v>
      </c>
      <c r="DS426">
        <v>22.58290740740741</v>
      </c>
      <c r="DT426">
        <v>6.519309629629629</v>
      </c>
      <c r="DU426">
        <v>122.7864814814815</v>
      </c>
      <c r="DV426">
        <v>22.81398888888889</v>
      </c>
      <c r="DW426">
        <v>499.9814074074074</v>
      </c>
      <c r="DX426">
        <v>90.63853333333333</v>
      </c>
      <c r="DY426">
        <v>0.09996978148148147</v>
      </c>
      <c r="DZ426">
        <v>29.21632592592593</v>
      </c>
      <c r="EA426">
        <v>28.01817777777778</v>
      </c>
      <c r="EB426">
        <v>999.9000000000001</v>
      </c>
      <c r="EC426">
        <v>0</v>
      </c>
      <c r="ED426">
        <v>0</v>
      </c>
      <c r="EE426">
        <v>10006.05185185185</v>
      </c>
      <c r="EF426">
        <v>0</v>
      </c>
      <c r="EG426">
        <v>1681.305185185185</v>
      </c>
      <c r="EH426">
        <v>4.336931740740741</v>
      </c>
      <c r="EI426">
        <v>124.7277777777778</v>
      </c>
      <c r="EJ426">
        <v>118.3463962962963</v>
      </c>
      <c r="EK426">
        <v>16.06360740740741</v>
      </c>
      <c r="EL426">
        <v>117.5740074074074</v>
      </c>
      <c r="EM426">
        <v>6.519309629629629</v>
      </c>
      <c r="EN426">
        <v>2.046882592592592</v>
      </c>
      <c r="EO426">
        <v>0.5909006666666666</v>
      </c>
      <c r="EP426">
        <v>17.81171851851851</v>
      </c>
      <c r="EQ426">
        <v>-0.5194848148148148</v>
      </c>
      <c r="ER426">
        <v>2000.000370370371</v>
      </c>
      <c r="ES426">
        <v>0.9799964444444442</v>
      </c>
      <c r="ET426">
        <v>0.02000330740740741</v>
      </c>
      <c r="EU426">
        <v>0</v>
      </c>
      <c r="EV426">
        <v>847.0450740740741</v>
      </c>
      <c r="EW426">
        <v>5.00078</v>
      </c>
      <c r="EX426">
        <v>23132.11851851852</v>
      </c>
      <c r="EY426">
        <v>16379.64444444445</v>
      </c>
      <c r="EZ426">
        <v>43.35159259259259</v>
      </c>
      <c r="FA426">
        <v>44.861</v>
      </c>
      <c r="FB426">
        <v>43.49966666666666</v>
      </c>
      <c r="FC426">
        <v>44.11548148148147</v>
      </c>
      <c r="FD426">
        <v>44.23118518518518</v>
      </c>
      <c r="FE426">
        <v>1955.09037037037</v>
      </c>
      <c r="FF426">
        <v>39.91</v>
      </c>
      <c r="FG426">
        <v>0</v>
      </c>
      <c r="FH426">
        <v>1686161004.7</v>
      </c>
      <c r="FI426">
        <v>0</v>
      </c>
      <c r="FJ426">
        <v>847.05844</v>
      </c>
      <c r="FK426">
        <v>0.3393076886885759</v>
      </c>
      <c r="FL426">
        <v>-923.9307690950104</v>
      </c>
      <c r="FM426">
        <v>23114.668</v>
      </c>
      <c r="FN426">
        <v>15</v>
      </c>
      <c r="FO426">
        <v>0</v>
      </c>
      <c r="FP426" t="s">
        <v>431</v>
      </c>
      <c r="FQ426">
        <v>1685208052.5</v>
      </c>
      <c r="FR426">
        <v>1685208070</v>
      </c>
      <c r="FS426">
        <v>0</v>
      </c>
      <c r="FT426">
        <v>0.013</v>
      </c>
      <c r="FU426">
        <v>-0.005</v>
      </c>
      <c r="FV426">
        <v>-0.464</v>
      </c>
      <c r="FW426">
        <v>-0.401</v>
      </c>
      <c r="FX426">
        <v>420</v>
      </c>
      <c r="FY426">
        <v>0</v>
      </c>
      <c r="FZ426">
        <v>0.03</v>
      </c>
      <c r="GA426">
        <v>0.02</v>
      </c>
      <c r="GB426">
        <v>2.5440659425</v>
      </c>
      <c r="GC426">
        <v>33.38301072833021</v>
      </c>
      <c r="GD426">
        <v>3.212887408179813</v>
      </c>
      <c r="GE426">
        <v>0</v>
      </c>
      <c r="GF426">
        <v>16.0336825</v>
      </c>
      <c r="GG426">
        <v>0.5896176360224882</v>
      </c>
      <c r="GH426">
        <v>0.05805946041559479</v>
      </c>
      <c r="GI426">
        <v>0</v>
      </c>
      <c r="GJ426">
        <v>0</v>
      </c>
      <c r="GK426">
        <v>2</v>
      </c>
      <c r="GL426" t="s">
        <v>486</v>
      </c>
      <c r="GM426">
        <v>3.09906</v>
      </c>
      <c r="GN426">
        <v>2.75808</v>
      </c>
      <c r="GO426">
        <v>0.0257875</v>
      </c>
      <c r="GP426">
        <v>0.0235097</v>
      </c>
      <c r="GQ426">
        <v>0.10408</v>
      </c>
      <c r="GR426">
        <v>0.0401606</v>
      </c>
      <c r="GS426">
        <v>24909.4</v>
      </c>
      <c r="GT426">
        <v>24583.2</v>
      </c>
      <c r="GU426">
        <v>26129.2</v>
      </c>
      <c r="GV426">
        <v>25533.5</v>
      </c>
      <c r="GW426">
        <v>37555.5</v>
      </c>
      <c r="GX426">
        <v>37176.5</v>
      </c>
      <c r="GY426">
        <v>45682.5</v>
      </c>
      <c r="GZ426">
        <v>41916.2</v>
      </c>
      <c r="HA426">
        <v>1.81345</v>
      </c>
      <c r="HB426">
        <v>1.70312</v>
      </c>
      <c r="HC426">
        <v>-0.0877008</v>
      </c>
      <c r="HD426">
        <v>0</v>
      </c>
      <c r="HE426">
        <v>29.4493</v>
      </c>
      <c r="HF426">
        <v>999.9</v>
      </c>
      <c r="HG426">
        <v>28.6</v>
      </c>
      <c r="HH426">
        <v>45.8</v>
      </c>
      <c r="HI426">
        <v>31.6905</v>
      </c>
      <c r="HJ426">
        <v>62.3486</v>
      </c>
      <c r="HK426">
        <v>28.2171</v>
      </c>
      <c r="HL426">
        <v>1</v>
      </c>
      <c r="HM426">
        <v>0.5023069999999999</v>
      </c>
      <c r="HN426">
        <v>2.65975</v>
      </c>
      <c r="HO426">
        <v>20.2832</v>
      </c>
      <c r="HP426">
        <v>5.20905</v>
      </c>
      <c r="HQ426">
        <v>11.98</v>
      </c>
      <c r="HR426">
        <v>4.9631</v>
      </c>
      <c r="HS426">
        <v>3.27368</v>
      </c>
      <c r="HT426">
        <v>9999</v>
      </c>
      <c r="HU426">
        <v>9999</v>
      </c>
      <c r="HV426">
        <v>9999</v>
      </c>
      <c r="HW426">
        <v>60</v>
      </c>
      <c r="HX426">
        <v>1.86401</v>
      </c>
      <c r="HY426">
        <v>1.86021</v>
      </c>
      <c r="HZ426">
        <v>1.85867</v>
      </c>
      <c r="IA426">
        <v>1.85991</v>
      </c>
      <c r="IB426">
        <v>1.85989</v>
      </c>
      <c r="IC426">
        <v>1.85852</v>
      </c>
      <c r="ID426">
        <v>1.8576</v>
      </c>
      <c r="IE426">
        <v>1.85242</v>
      </c>
      <c r="IF426">
        <v>0</v>
      </c>
      <c r="IG426">
        <v>0</v>
      </c>
      <c r="IH426">
        <v>0</v>
      </c>
      <c r="II426">
        <v>0</v>
      </c>
      <c r="IJ426" t="s">
        <v>433</v>
      </c>
      <c r="IK426" t="s">
        <v>434</v>
      </c>
      <c r="IL426" t="s">
        <v>435</v>
      </c>
      <c r="IM426" t="s">
        <v>435</v>
      </c>
      <c r="IN426" t="s">
        <v>435</v>
      </c>
      <c r="IO426" t="s">
        <v>435</v>
      </c>
      <c r="IP426">
        <v>0</v>
      </c>
      <c r="IQ426">
        <v>100</v>
      </c>
      <c r="IR426">
        <v>100</v>
      </c>
      <c r="IS426">
        <v>-0.861</v>
      </c>
      <c r="IT426">
        <v>-0.2314</v>
      </c>
      <c r="IU426">
        <v>-0.7885906718864093</v>
      </c>
      <c r="IV426">
        <v>-0.0007240741224296705</v>
      </c>
      <c r="IW426">
        <v>1.394155135453638E-07</v>
      </c>
      <c r="IX426">
        <v>-7.009397865246837E-11</v>
      </c>
      <c r="IY426">
        <v>-0.2677907096197649</v>
      </c>
      <c r="IZ426">
        <v>-0.01839738240005131</v>
      </c>
      <c r="JA426">
        <v>0.0009886339832832726</v>
      </c>
      <c r="JB426">
        <v>-4.895939666473346E-06</v>
      </c>
      <c r="JC426">
        <v>3</v>
      </c>
      <c r="JD426">
        <v>2018</v>
      </c>
      <c r="JE426">
        <v>1</v>
      </c>
      <c r="JF426">
        <v>26</v>
      </c>
      <c r="JG426">
        <v>15882.6</v>
      </c>
      <c r="JH426">
        <v>15882.4</v>
      </c>
      <c r="JI426">
        <v>0.334473</v>
      </c>
      <c r="JJ426">
        <v>2.73315</v>
      </c>
      <c r="JK426">
        <v>1.49658</v>
      </c>
      <c r="JL426">
        <v>2.38037</v>
      </c>
      <c r="JM426">
        <v>1.54785</v>
      </c>
      <c r="JN426">
        <v>2.40234</v>
      </c>
      <c r="JO426">
        <v>47.874</v>
      </c>
      <c r="JP426">
        <v>14.7975</v>
      </c>
      <c r="JQ426">
        <v>18</v>
      </c>
      <c r="JR426">
        <v>479.805</v>
      </c>
      <c r="JS426">
        <v>422.966</v>
      </c>
      <c r="JT426">
        <v>26.2217</v>
      </c>
      <c r="JU426">
        <v>33.273</v>
      </c>
      <c r="JV426">
        <v>30.0007</v>
      </c>
      <c r="JW426">
        <v>33.3181</v>
      </c>
      <c r="JX426">
        <v>33.2687</v>
      </c>
      <c r="JY426">
        <v>6.72741</v>
      </c>
      <c r="JZ426">
        <v>68.4413</v>
      </c>
      <c r="KA426">
        <v>0</v>
      </c>
      <c r="KB426">
        <v>26.2089</v>
      </c>
      <c r="KC426">
        <v>65.70569999999999</v>
      </c>
      <c r="KD426">
        <v>6.39791</v>
      </c>
      <c r="KE426">
        <v>99.8372</v>
      </c>
      <c r="KF426">
        <v>99.667</v>
      </c>
    </row>
    <row r="427" spans="1:292">
      <c r="A427">
        <v>407</v>
      </c>
      <c r="B427">
        <v>1686161016.1</v>
      </c>
      <c r="C427">
        <v>11765.09999990463</v>
      </c>
      <c r="D427" t="s">
        <v>1253</v>
      </c>
      <c r="E427" t="s">
        <v>1254</v>
      </c>
      <c r="F427">
        <v>5</v>
      </c>
      <c r="G427" t="s">
        <v>1210</v>
      </c>
      <c r="H427">
        <v>1686161008.314285</v>
      </c>
      <c r="I427">
        <f>(J427)/1000</f>
        <v>0</v>
      </c>
      <c r="J427">
        <f>IF(DO427, AM427, AG427)</f>
        <v>0</v>
      </c>
      <c r="K427">
        <f>IF(DO427, AH427, AF427)</f>
        <v>0</v>
      </c>
      <c r="L427">
        <f>DQ427 - IF(AT427&gt;1, K427*DK427*100.0/(AV427*EE427), 0)</f>
        <v>0</v>
      </c>
      <c r="M427">
        <f>((S427-I427/2)*L427-K427)/(S427+I427/2)</f>
        <v>0</v>
      </c>
      <c r="N427">
        <f>M427*(DX427+DY427)/1000.0</f>
        <v>0</v>
      </c>
      <c r="O427">
        <f>(DQ427 - IF(AT427&gt;1, K427*DK427*100.0/(AV427*EE427), 0))*(DX427+DY427)/1000.0</f>
        <v>0</v>
      </c>
      <c r="P427">
        <f>2.0/((1/R427-1/Q427)+SIGN(R427)*SQRT((1/R427-1/Q427)*(1/R427-1/Q427) + 4*DL427/((DL427+1)*(DL427+1))*(2*1/R427*1/Q427-1/Q427*1/Q427)))</f>
        <v>0</v>
      </c>
      <c r="Q427">
        <f>IF(LEFT(DM427,1)&lt;&gt;"0",IF(LEFT(DM427,1)="1",3.0,DN427),$D$5+$E$5*(EE427*DX427/($K$5*1000))+$F$5*(EE427*DX427/($K$5*1000))*MAX(MIN(DK427,$J$5),$I$5)*MAX(MIN(DK427,$J$5),$I$5)+$G$5*MAX(MIN(DK427,$J$5),$I$5)*(EE427*DX427/($K$5*1000))+$H$5*(EE427*DX427/($K$5*1000))*(EE427*DX427/($K$5*1000)))</f>
        <v>0</v>
      </c>
      <c r="R427">
        <f>I427*(1000-(1000*0.61365*exp(17.502*V427/(240.97+V427))/(DX427+DY427)+DS427)/2)/(1000*0.61365*exp(17.502*V427/(240.97+V427))/(DX427+DY427)-DS427)</f>
        <v>0</v>
      </c>
      <c r="S427">
        <f>1/((DL427+1)/(P427/1.6)+1/(Q427/1.37)) + DL427/((DL427+1)/(P427/1.6) + DL427/(Q427/1.37))</f>
        <v>0</v>
      </c>
      <c r="T427">
        <f>(DG427*DJ427)</f>
        <v>0</v>
      </c>
      <c r="U427">
        <f>(DZ427+(T427+2*0.95*5.67E-8*(((DZ427+$B$9)+273)^4-(DZ427+273)^4)-44100*I427)/(1.84*29.3*Q427+8*0.95*5.67E-8*(DZ427+273)^3))</f>
        <v>0</v>
      </c>
      <c r="V427">
        <f>($C$9*EA427+$D$9*EB427+$E$9*U427)</f>
        <v>0</v>
      </c>
      <c r="W427">
        <f>0.61365*exp(17.502*V427/(240.97+V427))</f>
        <v>0</v>
      </c>
      <c r="X427">
        <f>(Y427/Z427*100)</f>
        <v>0</v>
      </c>
      <c r="Y427">
        <f>DS427*(DX427+DY427)/1000</f>
        <v>0</v>
      </c>
      <c r="Z427">
        <f>0.61365*exp(17.502*DZ427/(240.97+DZ427))</f>
        <v>0</v>
      </c>
      <c r="AA427">
        <f>(W427-DS427*(DX427+DY427)/1000)</f>
        <v>0</v>
      </c>
      <c r="AB427">
        <f>(-I427*44100)</f>
        <v>0</v>
      </c>
      <c r="AC427">
        <f>2*29.3*Q427*0.92*(DZ427-V427)</f>
        <v>0</v>
      </c>
      <c r="AD427">
        <f>2*0.95*5.67E-8*(((DZ427+$B$9)+273)^4-(V427+273)^4)</f>
        <v>0</v>
      </c>
      <c r="AE427">
        <f>T427+AD427+AB427+AC427</f>
        <v>0</v>
      </c>
      <c r="AF427">
        <f>DW427*AT427*(DR427-DQ427*(1000-AT427*DT427)/(1000-AT427*DS427))/(100*DK427)</f>
        <v>0</v>
      </c>
      <c r="AG427">
        <f>1000*DW427*AT427*(DS427-DT427)/(100*DK427*(1000-AT427*DS427))</f>
        <v>0</v>
      </c>
      <c r="AH427">
        <f>(AI427 - AJ427 - DX427*1E3/(8.314*(DZ427+273.15)) * AL427/DW427 * AK427) * DW427/(100*DK427) * (1000 - DT427)/1000</f>
        <v>0</v>
      </c>
      <c r="AI427">
        <v>86.07364220542769</v>
      </c>
      <c r="AJ427">
        <v>90.79386242424242</v>
      </c>
      <c r="AK427">
        <v>-2.836481074327127</v>
      </c>
      <c r="AL427">
        <v>66.87208228537739</v>
      </c>
      <c r="AM427">
        <f>(AO427 - AN427 + DX427*1E3/(8.314*(DZ427+273.15)) * AQ427/DW427 * AP427) * DW427/(100*DK427) * 1000/(1000 - AO427)</f>
        <v>0</v>
      </c>
      <c r="AN427">
        <v>6.42305118899062</v>
      </c>
      <c r="AO427">
        <v>22.54961999999999</v>
      </c>
      <c r="AP427">
        <v>-0.0002898445533459504</v>
      </c>
      <c r="AQ427">
        <v>99.38411773435404</v>
      </c>
      <c r="AR427">
        <v>0</v>
      </c>
      <c r="AS427">
        <v>0</v>
      </c>
      <c r="AT427">
        <f>IF(AR427*$H$15&gt;=AV427,1.0,(AV427/(AV427-AR427*$H$15)))</f>
        <v>0</v>
      </c>
      <c r="AU427">
        <f>(AT427-1)*100</f>
        <v>0</v>
      </c>
      <c r="AV427">
        <f>MAX(0,($B$15+$C$15*EE427)/(1+$D$15*EE427)*DX427/(DZ427+273)*$E$15)</f>
        <v>0</v>
      </c>
      <c r="AW427" t="s">
        <v>429</v>
      </c>
      <c r="AX427" t="s">
        <v>429</v>
      </c>
      <c r="AY427">
        <v>0</v>
      </c>
      <c r="AZ427">
        <v>0</v>
      </c>
      <c r="BA427">
        <f>1-AY427/AZ427</f>
        <v>0</v>
      </c>
      <c r="BB427">
        <v>0</v>
      </c>
      <c r="BC427" t="s">
        <v>429</v>
      </c>
      <c r="BD427" t="s">
        <v>429</v>
      </c>
      <c r="BE427">
        <v>0</v>
      </c>
      <c r="BF427">
        <v>0</v>
      </c>
      <c r="BG427">
        <f>1-BE427/BF427</f>
        <v>0</v>
      </c>
      <c r="BH427">
        <v>0.5</v>
      </c>
      <c r="BI427">
        <f>DH427</f>
        <v>0</v>
      </c>
      <c r="BJ427">
        <f>K427</f>
        <v>0</v>
      </c>
      <c r="BK427">
        <f>BG427*BH427*BI427</f>
        <v>0</v>
      </c>
      <c r="BL427">
        <f>(BJ427-BB427)/BI427</f>
        <v>0</v>
      </c>
      <c r="BM427">
        <f>(AZ427-BF427)/BF427</f>
        <v>0</v>
      </c>
      <c r="BN427">
        <f>AY427/(BA427+AY427/BF427)</f>
        <v>0</v>
      </c>
      <c r="BO427" t="s">
        <v>429</v>
      </c>
      <c r="BP427">
        <v>0</v>
      </c>
      <c r="BQ427">
        <f>IF(BP427&lt;&gt;0, BP427, BN427)</f>
        <v>0</v>
      </c>
      <c r="BR427">
        <f>1-BQ427/BF427</f>
        <v>0</v>
      </c>
      <c r="BS427">
        <f>(BF427-BE427)/(BF427-BQ427)</f>
        <v>0</v>
      </c>
      <c r="BT427">
        <f>(AZ427-BF427)/(AZ427-BQ427)</f>
        <v>0</v>
      </c>
      <c r="BU427">
        <f>(BF427-BE427)/(BF427-AY427)</f>
        <v>0</v>
      </c>
      <c r="BV427">
        <f>(AZ427-BF427)/(AZ427-AY427)</f>
        <v>0</v>
      </c>
      <c r="BW427">
        <f>(BS427*BQ427/BE427)</f>
        <v>0</v>
      </c>
      <c r="BX427">
        <f>(1-BW427)</f>
        <v>0</v>
      </c>
      <c r="DG427">
        <f>$B$13*EF427+$C$13*EG427+$F$13*ER427*(1-EU427)</f>
        <v>0</v>
      </c>
      <c r="DH427">
        <f>DG427*DI427</f>
        <v>0</v>
      </c>
      <c r="DI427">
        <f>($B$13*$D$11+$C$13*$D$11+$F$13*((FE427+EW427)/MAX(FE427+EW427+FF427, 0.1)*$I$11+FF427/MAX(FE427+EW427+FF427, 0.1)*$J$11))/($B$13+$C$13+$F$13)</f>
        <v>0</v>
      </c>
      <c r="DJ427">
        <f>($B$13*$K$11+$C$13*$K$11+$F$13*((FE427+EW427)/MAX(FE427+EW427+FF427, 0.1)*$P$11+FF427/MAX(FE427+EW427+FF427, 0.1)*$Q$11))/($B$13+$C$13+$F$13)</f>
        <v>0</v>
      </c>
      <c r="DK427">
        <v>6</v>
      </c>
      <c r="DL427">
        <v>0.5</v>
      </c>
      <c r="DM427" t="s">
        <v>430</v>
      </c>
      <c r="DN427">
        <v>2</v>
      </c>
      <c r="DO427" t="b">
        <v>1</v>
      </c>
      <c r="DP427">
        <v>1686161008.314285</v>
      </c>
      <c r="DQ427">
        <v>108.8880821428571</v>
      </c>
      <c r="DR427">
        <v>101.8575464285714</v>
      </c>
      <c r="DS427">
        <v>22.57126785714285</v>
      </c>
      <c r="DT427">
        <v>6.470573214285714</v>
      </c>
      <c r="DU427">
        <v>109.7544821428571</v>
      </c>
      <c r="DV427">
        <v>22.80256785714286</v>
      </c>
      <c r="DW427">
        <v>500.0005714285714</v>
      </c>
      <c r="DX427">
        <v>90.63798571428573</v>
      </c>
      <c r="DY427">
        <v>0.09998509642857144</v>
      </c>
      <c r="DZ427">
        <v>29.2137</v>
      </c>
      <c r="EA427">
        <v>28.01789642857143</v>
      </c>
      <c r="EB427">
        <v>999.9000000000002</v>
      </c>
      <c r="EC427">
        <v>0</v>
      </c>
      <c r="ED427">
        <v>0</v>
      </c>
      <c r="EE427">
        <v>10006.59571428572</v>
      </c>
      <c r="EF427">
        <v>0</v>
      </c>
      <c r="EG427">
        <v>1660.2</v>
      </c>
      <c r="EH427">
        <v>7.030477142857143</v>
      </c>
      <c r="EI427">
        <v>111.4027178571429</v>
      </c>
      <c r="EJ427">
        <v>102.5216535714286</v>
      </c>
      <c r="EK427">
        <v>16.1007</v>
      </c>
      <c r="EL427">
        <v>101.8575464285714</v>
      </c>
      <c r="EM427">
        <v>6.470573214285714</v>
      </c>
      <c r="EN427">
        <v>2.045815</v>
      </c>
      <c r="EO427">
        <v>0.5864798214285715</v>
      </c>
      <c r="EP427">
        <v>17.80344285714286</v>
      </c>
      <c r="EQ427">
        <v>-0.6223069285714286</v>
      </c>
      <c r="ER427">
        <v>1999.988571428572</v>
      </c>
      <c r="ES427">
        <v>0.9799964999999998</v>
      </c>
      <c r="ET427">
        <v>0.02000325</v>
      </c>
      <c r="EU427">
        <v>0</v>
      </c>
      <c r="EV427">
        <v>847.2559285714287</v>
      </c>
      <c r="EW427">
        <v>5.00078</v>
      </c>
      <c r="EX427">
        <v>23009.58571428572</v>
      </c>
      <c r="EY427">
        <v>16379.53214285714</v>
      </c>
      <c r="EZ427">
        <v>43.35910714285713</v>
      </c>
      <c r="FA427">
        <v>44.8615</v>
      </c>
      <c r="FB427">
        <v>43.52646428571428</v>
      </c>
      <c r="FC427">
        <v>44.11582142857143</v>
      </c>
      <c r="FD427">
        <v>44.19617857142857</v>
      </c>
      <c r="FE427">
        <v>1955.078571428571</v>
      </c>
      <c r="FF427">
        <v>39.91</v>
      </c>
      <c r="FG427">
        <v>0</v>
      </c>
      <c r="FH427">
        <v>1686161009.5</v>
      </c>
      <c r="FI427">
        <v>0</v>
      </c>
      <c r="FJ427">
        <v>847.3485999999998</v>
      </c>
      <c r="FK427">
        <v>6.718769221091865</v>
      </c>
      <c r="FL427">
        <v>155.307691331556</v>
      </c>
      <c r="FM427">
        <v>23007.12</v>
      </c>
      <c r="FN427">
        <v>15</v>
      </c>
      <c r="FO427">
        <v>0</v>
      </c>
      <c r="FP427" t="s">
        <v>431</v>
      </c>
      <c r="FQ427">
        <v>1685208052.5</v>
      </c>
      <c r="FR427">
        <v>1685208070</v>
      </c>
      <c r="FS427">
        <v>0</v>
      </c>
      <c r="FT427">
        <v>0.013</v>
      </c>
      <c r="FU427">
        <v>-0.005</v>
      </c>
      <c r="FV427">
        <v>-0.464</v>
      </c>
      <c r="FW427">
        <v>-0.401</v>
      </c>
      <c r="FX427">
        <v>420</v>
      </c>
      <c r="FY427">
        <v>0</v>
      </c>
      <c r="FZ427">
        <v>0.03</v>
      </c>
      <c r="GA427">
        <v>0.02</v>
      </c>
      <c r="GB427">
        <v>5.492994212195122</v>
      </c>
      <c r="GC427">
        <v>33.9757131010453</v>
      </c>
      <c r="GD427">
        <v>3.351228243321798</v>
      </c>
      <c r="GE427">
        <v>0</v>
      </c>
      <c r="GF427">
        <v>16.07641707317073</v>
      </c>
      <c r="GG427">
        <v>0.5289637630661996</v>
      </c>
      <c r="GH427">
        <v>0.05480560725469278</v>
      </c>
      <c r="GI427">
        <v>0</v>
      </c>
      <c r="GJ427">
        <v>0</v>
      </c>
      <c r="GK427">
        <v>2</v>
      </c>
      <c r="GL427" t="s">
        <v>486</v>
      </c>
      <c r="GM427">
        <v>3.09904</v>
      </c>
      <c r="GN427">
        <v>2.75809</v>
      </c>
      <c r="GO427">
        <v>0.0224548</v>
      </c>
      <c r="GP427">
        <v>0.0194046</v>
      </c>
      <c r="GQ427">
        <v>0.104031</v>
      </c>
      <c r="GR427">
        <v>0.0401198</v>
      </c>
      <c r="GS427">
        <v>24993.9</v>
      </c>
      <c r="GT427">
        <v>24685.9</v>
      </c>
      <c r="GU427">
        <v>26128.5</v>
      </c>
      <c r="GV427">
        <v>25533</v>
      </c>
      <c r="GW427">
        <v>37556.4</v>
      </c>
      <c r="GX427">
        <v>37177.2</v>
      </c>
      <c r="GY427">
        <v>45681.6</v>
      </c>
      <c r="GZ427">
        <v>41915.7</v>
      </c>
      <c r="HA427">
        <v>1.81335</v>
      </c>
      <c r="HB427">
        <v>1.70305</v>
      </c>
      <c r="HC427">
        <v>-0.0876971</v>
      </c>
      <c r="HD427">
        <v>0</v>
      </c>
      <c r="HE427">
        <v>29.4538</v>
      </c>
      <c r="HF427">
        <v>999.9</v>
      </c>
      <c r="HG427">
        <v>28.6</v>
      </c>
      <c r="HH427">
        <v>45.8</v>
      </c>
      <c r="HI427">
        <v>31.6928</v>
      </c>
      <c r="HJ427">
        <v>62.2686</v>
      </c>
      <c r="HK427">
        <v>28.4655</v>
      </c>
      <c r="HL427">
        <v>1</v>
      </c>
      <c r="HM427">
        <v>0.502779</v>
      </c>
      <c r="HN427">
        <v>2.66691</v>
      </c>
      <c r="HO427">
        <v>20.283</v>
      </c>
      <c r="HP427">
        <v>5.2104</v>
      </c>
      <c r="HQ427">
        <v>11.98</v>
      </c>
      <c r="HR427">
        <v>4.96345</v>
      </c>
      <c r="HS427">
        <v>3.27405</v>
      </c>
      <c r="HT427">
        <v>9999</v>
      </c>
      <c r="HU427">
        <v>9999</v>
      </c>
      <c r="HV427">
        <v>9999</v>
      </c>
      <c r="HW427">
        <v>60</v>
      </c>
      <c r="HX427">
        <v>1.86401</v>
      </c>
      <c r="HY427">
        <v>1.86021</v>
      </c>
      <c r="HZ427">
        <v>1.85867</v>
      </c>
      <c r="IA427">
        <v>1.85989</v>
      </c>
      <c r="IB427">
        <v>1.85989</v>
      </c>
      <c r="IC427">
        <v>1.85852</v>
      </c>
      <c r="ID427">
        <v>1.8576</v>
      </c>
      <c r="IE427">
        <v>1.85242</v>
      </c>
      <c r="IF427">
        <v>0</v>
      </c>
      <c r="IG427">
        <v>0</v>
      </c>
      <c r="IH427">
        <v>0</v>
      </c>
      <c r="II427">
        <v>0</v>
      </c>
      <c r="IJ427" t="s">
        <v>433</v>
      </c>
      <c r="IK427" t="s">
        <v>434</v>
      </c>
      <c r="IL427" t="s">
        <v>435</v>
      </c>
      <c r="IM427" t="s">
        <v>435</v>
      </c>
      <c r="IN427" t="s">
        <v>435</v>
      </c>
      <c r="IO427" t="s">
        <v>435</v>
      </c>
      <c r="IP427">
        <v>0</v>
      </c>
      <c r="IQ427">
        <v>100</v>
      </c>
      <c r="IR427">
        <v>100</v>
      </c>
      <c r="IS427">
        <v>-0.851</v>
      </c>
      <c r="IT427">
        <v>-0.2318</v>
      </c>
      <c r="IU427">
        <v>-0.7885906718864093</v>
      </c>
      <c r="IV427">
        <v>-0.0007240741224296705</v>
      </c>
      <c r="IW427">
        <v>1.394155135453638E-07</v>
      </c>
      <c r="IX427">
        <v>-7.009397865246837E-11</v>
      </c>
      <c r="IY427">
        <v>-0.2677907096197649</v>
      </c>
      <c r="IZ427">
        <v>-0.01839738240005131</v>
      </c>
      <c r="JA427">
        <v>0.0009886339832832726</v>
      </c>
      <c r="JB427">
        <v>-4.895939666473346E-06</v>
      </c>
      <c r="JC427">
        <v>3</v>
      </c>
      <c r="JD427">
        <v>2018</v>
      </c>
      <c r="JE427">
        <v>1</v>
      </c>
      <c r="JF427">
        <v>26</v>
      </c>
      <c r="JG427">
        <v>15882.7</v>
      </c>
      <c r="JH427">
        <v>15882.4</v>
      </c>
      <c r="JI427">
        <v>0.29541</v>
      </c>
      <c r="JJ427">
        <v>2.73438</v>
      </c>
      <c r="JK427">
        <v>1.49658</v>
      </c>
      <c r="JL427">
        <v>2.38037</v>
      </c>
      <c r="JM427">
        <v>1.54785</v>
      </c>
      <c r="JN427">
        <v>2.49023</v>
      </c>
      <c r="JO427">
        <v>47.9043</v>
      </c>
      <c r="JP427">
        <v>14.7975</v>
      </c>
      <c r="JQ427">
        <v>18</v>
      </c>
      <c r="JR427">
        <v>479.77</v>
      </c>
      <c r="JS427">
        <v>422.945</v>
      </c>
      <c r="JT427">
        <v>26.2049</v>
      </c>
      <c r="JU427">
        <v>33.2777</v>
      </c>
      <c r="JV427">
        <v>30.0007</v>
      </c>
      <c r="JW427">
        <v>33.3218</v>
      </c>
      <c r="JX427">
        <v>33.2724</v>
      </c>
      <c r="JY427">
        <v>5.9473</v>
      </c>
      <c r="JZ427">
        <v>68.4413</v>
      </c>
      <c r="KA427">
        <v>0</v>
      </c>
      <c r="KB427">
        <v>26.1914</v>
      </c>
      <c r="KC427">
        <v>52.3454</v>
      </c>
      <c r="KD427">
        <v>6.38597</v>
      </c>
      <c r="KE427">
        <v>99.8351</v>
      </c>
      <c r="KF427">
        <v>99.6656</v>
      </c>
    </row>
    <row r="428" spans="1:292">
      <c r="A428">
        <v>408</v>
      </c>
      <c r="B428">
        <v>1686161021.1</v>
      </c>
      <c r="C428">
        <v>11770.09999990463</v>
      </c>
      <c r="D428" t="s">
        <v>1255</v>
      </c>
      <c r="E428" t="s">
        <v>1256</v>
      </c>
      <c r="F428">
        <v>5</v>
      </c>
      <c r="G428" t="s">
        <v>1210</v>
      </c>
      <c r="H428">
        <v>1686161013.6</v>
      </c>
      <c r="I428">
        <f>(J428)/1000</f>
        <v>0</v>
      </c>
      <c r="J428">
        <f>IF(DO428, AM428, AG428)</f>
        <v>0</v>
      </c>
      <c r="K428">
        <f>IF(DO428, AH428, AF428)</f>
        <v>0</v>
      </c>
      <c r="L428">
        <f>DQ428 - IF(AT428&gt;1, K428*DK428*100.0/(AV428*EE428), 0)</f>
        <v>0</v>
      </c>
      <c r="M428">
        <f>((S428-I428/2)*L428-K428)/(S428+I428/2)</f>
        <v>0</v>
      </c>
      <c r="N428">
        <f>M428*(DX428+DY428)/1000.0</f>
        <v>0</v>
      </c>
      <c r="O428">
        <f>(DQ428 - IF(AT428&gt;1, K428*DK428*100.0/(AV428*EE428), 0))*(DX428+DY428)/1000.0</f>
        <v>0</v>
      </c>
      <c r="P428">
        <f>2.0/((1/R428-1/Q428)+SIGN(R428)*SQRT((1/R428-1/Q428)*(1/R428-1/Q428) + 4*DL428/((DL428+1)*(DL428+1))*(2*1/R428*1/Q428-1/Q428*1/Q428)))</f>
        <v>0</v>
      </c>
      <c r="Q428">
        <f>IF(LEFT(DM428,1)&lt;&gt;"0",IF(LEFT(DM428,1)="1",3.0,DN428),$D$5+$E$5*(EE428*DX428/($K$5*1000))+$F$5*(EE428*DX428/($K$5*1000))*MAX(MIN(DK428,$J$5),$I$5)*MAX(MIN(DK428,$J$5),$I$5)+$G$5*MAX(MIN(DK428,$J$5),$I$5)*(EE428*DX428/($K$5*1000))+$H$5*(EE428*DX428/($K$5*1000))*(EE428*DX428/($K$5*1000)))</f>
        <v>0</v>
      </c>
      <c r="R428">
        <f>I428*(1000-(1000*0.61365*exp(17.502*V428/(240.97+V428))/(DX428+DY428)+DS428)/2)/(1000*0.61365*exp(17.502*V428/(240.97+V428))/(DX428+DY428)-DS428)</f>
        <v>0</v>
      </c>
      <c r="S428">
        <f>1/((DL428+1)/(P428/1.6)+1/(Q428/1.37)) + DL428/((DL428+1)/(P428/1.6) + DL428/(Q428/1.37))</f>
        <v>0</v>
      </c>
      <c r="T428">
        <f>(DG428*DJ428)</f>
        <v>0</v>
      </c>
      <c r="U428">
        <f>(DZ428+(T428+2*0.95*5.67E-8*(((DZ428+$B$9)+273)^4-(DZ428+273)^4)-44100*I428)/(1.84*29.3*Q428+8*0.95*5.67E-8*(DZ428+273)^3))</f>
        <v>0</v>
      </c>
      <c r="V428">
        <f>($C$9*EA428+$D$9*EB428+$E$9*U428)</f>
        <v>0</v>
      </c>
      <c r="W428">
        <f>0.61365*exp(17.502*V428/(240.97+V428))</f>
        <v>0</v>
      </c>
      <c r="X428">
        <f>(Y428/Z428*100)</f>
        <v>0</v>
      </c>
      <c r="Y428">
        <f>DS428*(DX428+DY428)/1000</f>
        <v>0</v>
      </c>
      <c r="Z428">
        <f>0.61365*exp(17.502*DZ428/(240.97+DZ428))</f>
        <v>0</v>
      </c>
      <c r="AA428">
        <f>(W428-DS428*(DX428+DY428)/1000)</f>
        <v>0</v>
      </c>
      <c r="AB428">
        <f>(-I428*44100)</f>
        <v>0</v>
      </c>
      <c r="AC428">
        <f>2*29.3*Q428*0.92*(DZ428-V428)</f>
        <v>0</v>
      </c>
      <c r="AD428">
        <f>2*0.95*5.67E-8*(((DZ428+$B$9)+273)^4-(V428+273)^4)</f>
        <v>0</v>
      </c>
      <c r="AE428">
        <f>T428+AD428+AB428+AC428</f>
        <v>0</v>
      </c>
      <c r="AF428">
        <f>DW428*AT428*(DR428-DQ428*(1000-AT428*DT428)/(1000-AT428*DS428))/(100*DK428)</f>
        <v>0</v>
      </c>
      <c r="AG428">
        <f>1000*DW428*AT428*(DS428-DT428)/(100*DK428*(1000-AT428*DS428))</f>
        <v>0</v>
      </c>
      <c r="AH428">
        <f>(AI428 - AJ428 - DX428*1E3/(8.314*(DZ428+273.15)) * AL428/DW428 * AK428) * DW428/(100*DK428) * (1000 - DT428)/1000</f>
        <v>0</v>
      </c>
      <c r="AI428">
        <v>69.30660300876798</v>
      </c>
      <c r="AJ428">
        <v>76.64960606060603</v>
      </c>
      <c r="AK428">
        <v>-2.825041794957944</v>
      </c>
      <c r="AL428">
        <v>66.87208228537739</v>
      </c>
      <c r="AM428">
        <f>(AO428 - AN428 + DX428*1E3/(8.314*(DZ428+273.15)) * AQ428/DW428 * AP428) * DW428/(100*DK428) * 1000/(1000 - AO428)</f>
        <v>0</v>
      </c>
      <c r="AN428">
        <v>6.416024195899759</v>
      </c>
      <c r="AO428">
        <v>22.53613272727272</v>
      </c>
      <c r="AP428">
        <v>-0.0002210576399520322</v>
      </c>
      <c r="AQ428">
        <v>99.38411773435404</v>
      </c>
      <c r="AR428">
        <v>0</v>
      </c>
      <c r="AS428">
        <v>0</v>
      </c>
      <c r="AT428">
        <f>IF(AR428*$H$15&gt;=AV428,1.0,(AV428/(AV428-AR428*$H$15)))</f>
        <v>0</v>
      </c>
      <c r="AU428">
        <f>(AT428-1)*100</f>
        <v>0</v>
      </c>
      <c r="AV428">
        <f>MAX(0,($B$15+$C$15*EE428)/(1+$D$15*EE428)*DX428/(DZ428+273)*$E$15)</f>
        <v>0</v>
      </c>
      <c r="AW428" t="s">
        <v>429</v>
      </c>
      <c r="AX428" t="s">
        <v>429</v>
      </c>
      <c r="AY428">
        <v>0</v>
      </c>
      <c r="AZ428">
        <v>0</v>
      </c>
      <c r="BA428">
        <f>1-AY428/AZ428</f>
        <v>0</v>
      </c>
      <c r="BB428">
        <v>0</v>
      </c>
      <c r="BC428" t="s">
        <v>429</v>
      </c>
      <c r="BD428" t="s">
        <v>429</v>
      </c>
      <c r="BE428">
        <v>0</v>
      </c>
      <c r="BF428">
        <v>0</v>
      </c>
      <c r="BG428">
        <f>1-BE428/BF428</f>
        <v>0</v>
      </c>
      <c r="BH428">
        <v>0.5</v>
      </c>
      <c r="BI428">
        <f>DH428</f>
        <v>0</v>
      </c>
      <c r="BJ428">
        <f>K428</f>
        <v>0</v>
      </c>
      <c r="BK428">
        <f>BG428*BH428*BI428</f>
        <v>0</v>
      </c>
      <c r="BL428">
        <f>(BJ428-BB428)/BI428</f>
        <v>0</v>
      </c>
      <c r="BM428">
        <f>(AZ428-BF428)/BF428</f>
        <v>0</v>
      </c>
      <c r="BN428">
        <f>AY428/(BA428+AY428/BF428)</f>
        <v>0</v>
      </c>
      <c r="BO428" t="s">
        <v>429</v>
      </c>
      <c r="BP428">
        <v>0</v>
      </c>
      <c r="BQ428">
        <f>IF(BP428&lt;&gt;0, BP428, BN428)</f>
        <v>0</v>
      </c>
      <c r="BR428">
        <f>1-BQ428/BF428</f>
        <v>0</v>
      </c>
      <c r="BS428">
        <f>(BF428-BE428)/(BF428-BQ428)</f>
        <v>0</v>
      </c>
      <c r="BT428">
        <f>(AZ428-BF428)/(AZ428-BQ428)</f>
        <v>0</v>
      </c>
      <c r="BU428">
        <f>(BF428-BE428)/(BF428-AY428)</f>
        <v>0</v>
      </c>
      <c r="BV428">
        <f>(AZ428-BF428)/(AZ428-AY428)</f>
        <v>0</v>
      </c>
      <c r="BW428">
        <f>(BS428*BQ428/BE428)</f>
        <v>0</v>
      </c>
      <c r="BX428">
        <f>(1-BW428)</f>
        <v>0</v>
      </c>
      <c r="DG428">
        <f>$B$13*EF428+$C$13*EG428+$F$13*ER428*(1-EU428)</f>
        <v>0</v>
      </c>
      <c r="DH428">
        <f>DG428*DI428</f>
        <v>0</v>
      </c>
      <c r="DI428">
        <f>($B$13*$D$11+$C$13*$D$11+$F$13*((FE428+EW428)/MAX(FE428+EW428+FF428, 0.1)*$I$11+FF428/MAX(FE428+EW428+FF428, 0.1)*$J$11))/($B$13+$C$13+$F$13)</f>
        <v>0</v>
      </c>
      <c r="DJ428">
        <f>($B$13*$K$11+$C$13*$K$11+$F$13*((FE428+EW428)/MAX(FE428+EW428+FF428, 0.1)*$P$11+FF428/MAX(FE428+EW428+FF428, 0.1)*$Q$11))/($B$13+$C$13+$F$13)</f>
        <v>0</v>
      </c>
      <c r="DK428">
        <v>6</v>
      </c>
      <c r="DL428">
        <v>0.5</v>
      </c>
      <c r="DM428" t="s">
        <v>430</v>
      </c>
      <c r="DN428">
        <v>2</v>
      </c>
      <c r="DO428" t="b">
        <v>1</v>
      </c>
      <c r="DP428">
        <v>1686161013.6</v>
      </c>
      <c r="DQ428">
        <v>94.26985555555557</v>
      </c>
      <c r="DR428">
        <v>84.25361111111108</v>
      </c>
      <c r="DS428">
        <v>22.55597777777778</v>
      </c>
      <c r="DT428">
        <v>6.427254444444445</v>
      </c>
      <c r="DU428">
        <v>95.12608148148148</v>
      </c>
      <c r="DV428">
        <v>22.78756296296296</v>
      </c>
      <c r="DW428">
        <v>500.0042962962964</v>
      </c>
      <c r="DX428">
        <v>90.63742592592592</v>
      </c>
      <c r="DY428">
        <v>0.09998613333333334</v>
      </c>
      <c r="DZ428">
        <v>29.21216666666667</v>
      </c>
      <c r="EA428">
        <v>28.02106666666667</v>
      </c>
      <c r="EB428">
        <v>999.9000000000001</v>
      </c>
      <c r="EC428">
        <v>0</v>
      </c>
      <c r="ED428">
        <v>0</v>
      </c>
      <c r="EE428">
        <v>10003.51</v>
      </c>
      <c r="EF428">
        <v>0</v>
      </c>
      <c r="EG428">
        <v>1661.310740740741</v>
      </c>
      <c r="EH428">
        <v>10.01619148148148</v>
      </c>
      <c r="EI428">
        <v>96.4454037037037</v>
      </c>
      <c r="EJ428">
        <v>84.79883333333333</v>
      </c>
      <c r="EK428">
        <v>16.12872962962963</v>
      </c>
      <c r="EL428">
        <v>84.25361111111108</v>
      </c>
      <c r="EM428">
        <v>6.427254444444445</v>
      </c>
      <c r="EN428">
        <v>2.044416296296296</v>
      </c>
      <c r="EO428">
        <v>0.5825499259259259</v>
      </c>
      <c r="EP428">
        <v>17.79259259259259</v>
      </c>
      <c r="EQ428">
        <v>-0.7139914074074073</v>
      </c>
      <c r="ER428">
        <v>1999.997407407407</v>
      </c>
      <c r="ES428">
        <v>0.9799964444444442</v>
      </c>
      <c r="ET428">
        <v>0.02000330370370371</v>
      </c>
      <c r="EU428">
        <v>0</v>
      </c>
      <c r="EV428">
        <v>848.132925925926</v>
      </c>
      <c r="EW428">
        <v>5.00078</v>
      </c>
      <c r="EX428">
        <v>23228.45555555555</v>
      </c>
      <c r="EY428">
        <v>16379.6</v>
      </c>
      <c r="EZ428">
        <v>43.38396296296295</v>
      </c>
      <c r="FA428">
        <v>44.86566666666667</v>
      </c>
      <c r="FB428">
        <v>43.50888888888888</v>
      </c>
      <c r="FC428">
        <v>44.13625925925925</v>
      </c>
      <c r="FD428">
        <v>44.23129629629629</v>
      </c>
      <c r="FE428">
        <v>1955.087407407408</v>
      </c>
      <c r="FF428">
        <v>39.91</v>
      </c>
      <c r="FG428">
        <v>0</v>
      </c>
      <c r="FH428">
        <v>1686161014.3</v>
      </c>
      <c r="FI428">
        <v>0</v>
      </c>
      <c r="FJ428">
        <v>848.19436</v>
      </c>
      <c r="FK428">
        <v>13.55430771371554</v>
      </c>
      <c r="FL428">
        <v>3075.146155254454</v>
      </c>
      <c r="FM428">
        <v>23240.728</v>
      </c>
      <c r="FN428">
        <v>15</v>
      </c>
      <c r="FO428">
        <v>0</v>
      </c>
      <c r="FP428" t="s">
        <v>431</v>
      </c>
      <c r="FQ428">
        <v>1685208052.5</v>
      </c>
      <c r="FR428">
        <v>1685208070</v>
      </c>
      <c r="FS428">
        <v>0</v>
      </c>
      <c r="FT428">
        <v>0.013</v>
      </c>
      <c r="FU428">
        <v>-0.005</v>
      </c>
      <c r="FV428">
        <v>-0.464</v>
      </c>
      <c r="FW428">
        <v>-0.401</v>
      </c>
      <c r="FX428">
        <v>420</v>
      </c>
      <c r="FY428">
        <v>0</v>
      </c>
      <c r="FZ428">
        <v>0.03</v>
      </c>
      <c r="GA428">
        <v>0.02</v>
      </c>
      <c r="GB428">
        <v>7.752314146341464</v>
      </c>
      <c r="GC428">
        <v>34.29397442508711</v>
      </c>
      <c r="GD428">
        <v>3.382273172992717</v>
      </c>
      <c r="GE428">
        <v>0</v>
      </c>
      <c r="GF428">
        <v>16.10134878048781</v>
      </c>
      <c r="GG428">
        <v>0.3448264808362516</v>
      </c>
      <c r="GH428">
        <v>0.04093675742250337</v>
      </c>
      <c r="GI428">
        <v>1</v>
      </c>
      <c r="GJ428">
        <v>1</v>
      </c>
      <c r="GK428">
        <v>2</v>
      </c>
      <c r="GL428" t="s">
        <v>439</v>
      </c>
      <c r="GM428">
        <v>3.09907</v>
      </c>
      <c r="GN428">
        <v>2.75784</v>
      </c>
      <c r="GO428">
        <v>0.0190737</v>
      </c>
      <c r="GP428">
        <v>0.0152984</v>
      </c>
      <c r="GQ428">
        <v>0.103993</v>
      </c>
      <c r="GR428">
        <v>0.0400983</v>
      </c>
      <c r="GS428">
        <v>25079.9</v>
      </c>
      <c r="GT428">
        <v>24789</v>
      </c>
      <c r="GU428">
        <v>26128.2</v>
      </c>
      <c r="GV428">
        <v>25532.9</v>
      </c>
      <c r="GW428">
        <v>37556.8</v>
      </c>
      <c r="GX428">
        <v>37177.1</v>
      </c>
      <c r="GY428">
        <v>45680.6</v>
      </c>
      <c r="GZ428">
        <v>41915.2</v>
      </c>
      <c r="HA428">
        <v>1.81343</v>
      </c>
      <c r="HB428">
        <v>1.70265</v>
      </c>
      <c r="HC428">
        <v>-0.0879318</v>
      </c>
      <c r="HD428">
        <v>0</v>
      </c>
      <c r="HE428">
        <v>29.4595</v>
      </c>
      <c r="HF428">
        <v>999.9</v>
      </c>
      <c r="HG428">
        <v>28.6</v>
      </c>
      <c r="HH428">
        <v>45.8</v>
      </c>
      <c r="HI428">
        <v>31.6927</v>
      </c>
      <c r="HJ428">
        <v>62.0986</v>
      </c>
      <c r="HK428">
        <v>28.2412</v>
      </c>
      <c r="HL428">
        <v>1</v>
      </c>
      <c r="HM428">
        <v>0.503481</v>
      </c>
      <c r="HN428">
        <v>2.70491</v>
      </c>
      <c r="HO428">
        <v>20.2825</v>
      </c>
      <c r="HP428">
        <v>5.21025</v>
      </c>
      <c r="HQ428">
        <v>11.9801</v>
      </c>
      <c r="HR428">
        <v>4.96305</v>
      </c>
      <c r="HS428">
        <v>3.27395</v>
      </c>
      <c r="HT428">
        <v>9999</v>
      </c>
      <c r="HU428">
        <v>9999</v>
      </c>
      <c r="HV428">
        <v>9999</v>
      </c>
      <c r="HW428">
        <v>60</v>
      </c>
      <c r="HX428">
        <v>1.86401</v>
      </c>
      <c r="HY428">
        <v>1.86021</v>
      </c>
      <c r="HZ428">
        <v>1.85866</v>
      </c>
      <c r="IA428">
        <v>1.85993</v>
      </c>
      <c r="IB428">
        <v>1.85989</v>
      </c>
      <c r="IC428">
        <v>1.85852</v>
      </c>
      <c r="ID428">
        <v>1.8576</v>
      </c>
      <c r="IE428">
        <v>1.85242</v>
      </c>
      <c r="IF428">
        <v>0</v>
      </c>
      <c r="IG428">
        <v>0</v>
      </c>
      <c r="IH428">
        <v>0</v>
      </c>
      <c r="II428">
        <v>0</v>
      </c>
      <c r="IJ428" t="s">
        <v>433</v>
      </c>
      <c r="IK428" t="s">
        <v>434</v>
      </c>
      <c r="IL428" t="s">
        <v>435</v>
      </c>
      <c r="IM428" t="s">
        <v>435</v>
      </c>
      <c r="IN428" t="s">
        <v>435</v>
      </c>
      <c r="IO428" t="s">
        <v>435</v>
      </c>
      <c r="IP428">
        <v>0</v>
      </c>
      <c r="IQ428">
        <v>100</v>
      </c>
      <c r="IR428">
        <v>100</v>
      </c>
      <c r="IS428">
        <v>-0.842</v>
      </c>
      <c r="IT428">
        <v>-0.232</v>
      </c>
      <c r="IU428">
        <v>-0.7885906718864093</v>
      </c>
      <c r="IV428">
        <v>-0.0007240741224296705</v>
      </c>
      <c r="IW428">
        <v>1.394155135453638E-07</v>
      </c>
      <c r="IX428">
        <v>-7.009397865246837E-11</v>
      </c>
      <c r="IY428">
        <v>-0.2677907096197649</v>
      </c>
      <c r="IZ428">
        <v>-0.01839738240005131</v>
      </c>
      <c r="JA428">
        <v>0.0009886339832832726</v>
      </c>
      <c r="JB428">
        <v>-4.895939666473346E-06</v>
      </c>
      <c r="JC428">
        <v>3</v>
      </c>
      <c r="JD428">
        <v>2018</v>
      </c>
      <c r="JE428">
        <v>1</v>
      </c>
      <c r="JF428">
        <v>26</v>
      </c>
      <c r="JG428">
        <v>15882.8</v>
      </c>
      <c r="JH428">
        <v>15882.5</v>
      </c>
      <c r="JI428">
        <v>0.252686</v>
      </c>
      <c r="JJ428">
        <v>2.75513</v>
      </c>
      <c r="JK428">
        <v>1.49658</v>
      </c>
      <c r="JL428">
        <v>2.38037</v>
      </c>
      <c r="JM428">
        <v>1.54785</v>
      </c>
      <c r="JN428">
        <v>2.37915</v>
      </c>
      <c r="JO428">
        <v>47.9043</v>
      </c>
      <c r="JP428">
        <v>14.7887</v>
      </c>
      <c r="JQ428">
        <v>18</v>
      </c>
      <c r="JR428">
        <v>479.841</v>
      </c>
      <c r="JS428">
        <v>422.723</v>
      </c>
      <c r="JT428">
        <v>26.1901</v>
      </c>
      <c r="JU428">
        <v>33.2829</v>
      </c>
      <c r="JV428">
        <v>30.0007</v>
      </c>
      <c r="JW428">
        <v>33.3255</v>
      </c>
      <c r="JX428">
        <v>33.2753</v>
      </c>
      <c r="JY428">
        <v>5.08145</v>
      </c>
      <c r="JZ428">
        <v>68.4413</v>
      </c>
      <c r="KA428">
        <v>0</v>
      </c>
      <c r="KB428">
        <v>26.1651</v>
      </c>
      <c r="KC428">
        <v>32.2578</v>
      </c>
      <c r="KD428">
        <v>6.37427</v>
      </c>
      <c r="KE428">
        <v>99.83320000000001</v>
      </c>
      <c r="KF428">
        <v>99.6647</v>
      </c>
    </row>
    <row r="429" spans="1:292">
      <c r="A429">
        <v>409</v>
      </c>
      <c r="B429">
        <v>1686161118.1</v>
      </c>
      <c r="C429">
        <v>11867.09999990463</v>
      </c>
      <c r="D429" t="s">
        <v>1257</v>
      </c>
      <c r="E429" t="s">
        <v>1258</v>
      </c>
      <c r="F429">
        <v>5</v>
      </c>
      <c r="G429" t="s">
        <v>1210</v>
      </c>
      <c r="H429">
        <v>1686161110.099999</v>
      </c>
      <c r="I429">
        <f>(J429)/1000</f>
        <v>0</v>
      </c>
      <c r="J429">
        <f>IF(DO429, AM429, AG429)</f>
        <v>0</v>
      </c>
      <c r="K429">
        <f>IF(DO429, AH429, AF429)</f>
        <v>0</v>
      </c>
      <c r="L429">
        <f>DQ429 - IF(AT429&gt;1, K429*DK429*100.0/(AV429*EE429), 0)</f>
        <v>0</v>
      </c>
      <c r="M429">
        <f>((S429-I429/2)*L429-K429)/(S429+I429/2)</f>
        <v>0</v>
      </c>
      <c r="N429">
        <f>M429*(DX429+DY429)/1000.0</f>
        <v>0</v>
      </c>
      <c r="O429">
        <f>(DQ429 - IF(AT429&gt;1, K429*DK429*100.0/(AV429*EE429), 0))*(DX429+DY429)/1000.0</f>
        <v>0</v>
      </c>
      <c r="P429">
        <f>2.0/((1/R429-1/Q429)+SIGN(R429)*SQRT((1/R429-1/Q429)*(1/R429-1/Q429) + 4*DL429/((DL429+1)*(DL429+1))*(2*1/R429*1/Q429-1/Q429*1/Q429)))</f>
        <v>0</v>
      </c>
      <c r="Q429">
        <f>IF(LEFT(DM429,1)&lt;&gt;"0",IF(LEFT(DM429,1)="1",3.0,DN429),$D$5+$E$5*(EE429*DX429/($K$5*1000))+$F$5*(EE429*DX429/($K$5*1000))*MAX(MIN(DK429,$J$5),$I$5)*MAX(MIN(DK429,$J$5),$I$5)+$G$5*MAX(MIN(DK429,$J$5),$I$5)*(EE429*DX429/($K$5*1000))+$H$5*(EE429*DX429/($K$5*1000))*(EE429*DX429/($K$5*1000)))</f>
        <v>0</v>
      </c>
      <c r="R429">
        <f>I429*(1000-(1000*0.61365*exp(17.502*V429/(240.97+V429))/(DX429+DY429)+DS429)/2)/(1000*0.61365*exp(17.502*V429/(240.97+V429))/(DX429+DY429)-DS429)</f>
        <v>0</v>
      </c>
      <c r="S429">
        <f>1/((DL429+1)/(P429/1.6)+1/(Q429/1.37)) + DL429/((DL429+1)/(P429/1.6) + DL429/(Q429/1.37))</f>
        <v>0</v>
      </c>
      <c r="T429">
        <f>(DG429*DJ429)</f>
        <v>0</v>
      </c>
      <c r="U429">
        <f>(DZ429+(T429+2*0.95*5.67E-8*(((DZ429+$B$9)+273)^4-(DZ429+273)^4)-44100*I429)/(1.84*29.3*Q429+8*0.95*5.67E-8*(DZ429+273)^3))</f>
        <v>0</v>
      </c>
      <c r="V429">
        <f>($C$9*EA429+$D$9*EB429+$E$9*U429)</f>
        <v>0</v>
      </c>
      <c r="W429">
        <f>0.61365*exp(17.502*V429/(240.97+V429))</f>
        <v>0</v>
      </c>
      <c r="X429">
        <f>(Y429/Z429*100)</f>
        <v>0</v>
      </c>
      <c r="Y429">
        <f>DS429*(DX429+DY429)/1000</f>
        <v>0</v>
      </c>
      <c r="Z429">
        <f>0.61365*exp(17.502*DZ429/(240.97+DZ429))</f>
        <v>0</v>
      </c>
      <c r="AA429">
        <f>(W429-DS429*(DX429+DY429)/1000)</f>
        <v>0</v>
      </c>
      <c r="AB429">
        <f>(-I429*44100)</f>
        <v>0</v>
      </c>
      <c r="AC429">
        <f>2*29.3*Q429*0.92*(DZ429-V429)</f>
        <v>0</v>
      </c>
      <c r="AD429">
        <f>2*0.95*5.67E-8*(((DZ429+$B$9)+273)^4-(V429+273)^4)</f>
        <v>0</v>
      </c>
      <c r="AE429">
        <f>T429+AD429+AB429+AC429</f>
        <v>0</v>
      </c>
      <c r="AF429">
        <f>DW429*AT429*(DR429-DQ429*(1000-AT429*DT429)/(1000-AT429*DS429))/(100*DK429)</f>
        <v>0</v>
      </c>
      <c r="AG429">
        <f>1000*DW429*AT429*(DS429-DT429)/(100*DK429*(1000-AT429*DS429))</f>
        <v>0</v>
      </c>
      <c r="AH429">
        <f>(AI429 - AJ429 - DX429*1E3/(8.314*(DZ429+273.15)) * AL429/DW429 * AK429) * DW429/(100*DK429) * (1000 - DT429)/1000</f>
        <v>0</v>
      </c>
      <c r="AI429">
        <v>422.6240968333077</v>
      </c>
      <c r="AJ429">
        <v>369.3865454545453</v>
      </c>
      <c r="AK429">
        <v>-0.001032509806570354</v>
      </c>
      <c r="AL429">
        <v>66.87208228537739</v>
      </c>
      <c r="AM429">
        <f>(AO429 - AN429 + DX429*1E3/(8.314*(DZ429+273.15)) * AQ429/DW429 * AP429) * DW429/(100*DK429) * 1000/(1000 - AO429)</f>
        <v>0</v>
      </c>
      <c r="AN429">
        <v>6.291701648412508</v>
      </c>
      <c r="AO429">
        <v>22.4931206060606</v>
      </c>
      <c r="AP429">
        <v>0.001462893625941025</v>
      </c>
      <c r="AQ429">
        <v>99.38411773435404</v>
      </c>
      <c r="AR429">
        <v>0</v>
      </c>
      <c r="AS429">
        <v>0</v>
      </c>
      <c r="AT429">
        <f>IF(AR429*$H$15&gt;=AV429,1.0,(AV429/(AV429-AR429*$H$15)))</f>
        <v>0</v>
      </c>
      <c r="AU429">
        <f>(AT429-1)*100</f>
        <v>0</v>
      </c>
      <c r="AV429">
        <f>MAX(0,($B$15+$C$15*EE429)/(1+$D$15*EE429)*DX429/(DZ429+273)*$E$15)</f>
        <v>0</v>
      </c>
      <c r="AW429" t="s">
        <v>429</v>
      </c>
      <c r="AX429" t="s">
        <v>429</v>
      </c>
      <c r="AY429">
        <v>0</v>
      </c>
      <c r="AZ429">
        <v>0</v>
      </c>
      <c r="BA429">
        <f>1-AY429/AZ429</f>
        <v>0</v>
      </c>
      <c r="BB429">
        <v>0</v>
      </c>
      <c r="BC429" t="s">
        <v>429</v>
      </c>
      <c r="BD429" t="s">
        <v>429</v>
      </c>
      <c r="BE429">
        <v>0</v>
      </c>
      <c r="BF429">
        <v>0</v>
      </c>
      <c r="BG429">
        <f>1-BE429/BF429</f>
        <v>0</v>
      </c>
      <c r="BH429">
        <v>0.5</v>
      </c>
      <c r="BI429">
        <f>DH429</f>
        <v>0</v>
      </c>
      <c r="BJ429">
        <f>K429</f>
        <v>0</v>
      </c>
      <c r="BK429">
        <f>BG429*BH429*BI429</f>
        <v>0</v>
      </c>
      <c r="BL429">
        <f>(BJ429-BB429)/BI429</f>
        <v>0</v>
      </c>
      <c r="BM429">
        <f>(AZ429-BF429)/BF429</f>
        <v>0</v>
      </c>
      <c r="BN429">
        <f>AY429/(BA429+AY429/BF429)</f>
        <v>0</v>
      </c>
      <c r="BO429" t="s">
        <v>429</v>
      </c>
      <c r="BP429">
        <v>0</v>
      </c>
      <c r="BQ429">
        <f>IF(BP429&lt;&gt;0, BP429, BN429)</f>
        <v>0</v>
      </c>
      <c r="BR429">
        <f>1-BQ429/BF429</f>
        <v>0</v>
      </c>
      <c r="BS429">
        <f>(BF429-BE429)/(BF429-BQ429)</f>
        <v>0</v>
      </c>
      <c r="BT429">
        <f>(AZ429-BF429)/(AZ429-BQ429)</f>
        <v>0</v>
      </c>
      <c r="BU429">
        <f>(BF429-BE429)/(BF429-AY429)</f>
        <v>0</v>
      </c>
      <c r="BV429">
        <f>(AZ429-BF429)/(AZ429-AY429)</f>
        <v>0</v>
      </c>
      <c r="BW429">
        <f>(BS429*BQ429/BE429)</f>
        <v>0</v>
      </c>
      <c r="BX429">
        <f>(1-BW429)</f>
        <v>0</v>
      </c>
      <c r="DG429">
        <f>$B$13*EF429+$C$13*EG429+$F$13*ER429*(1-EU429)</f>
        <v>0</v>
      </c>
      <c r="DH429">
        <f>DG429*DI429</f>
        <v>0</v>
      </c>
      <c r="DI429">
        <f>($B$13*$D$11+$C$13*$D$11+$F$13*((FE429+EW429)/MAX(FE429+EW429+FF429, 0.1)*$I$11+FF429/MAX(FE429+EW429+FF429, 0.1)*$J$11))/($B$13+$C$13+$F$13)</f>
        <v>0</v>
      </c>
      <c r="DJ429">
        <f>($B$13*$K$11+$C$13*$K$11+$F$13*((FE429+EW429)/MAX(FE429+EW429+FF429, 0.1)*$P$11+FF429/MAX(FE429+EW429+FF429, 0.1)*$Q$11))/($B$13+$C$13+$F$13)</f>
        <v>0</v>
      </c>
      <c r="DK429">
        <v>6</v>
      </c>
      <c r="DL429">
        <v>0.5</v>
      </c>
      <c r="DM429" t="s">
        <v>430</v>
      </c>
      <c r="DN429">
        <v>2</v>
      </c>
      <c r="DO429" t="b">
        <v>1</v>
      </c>
      <c r="DP429">
        <v>1686161110.099999</v>
      </c>
      <c r="DQ429">
        <v>361.1550645161291</v>
      </c>
      <c r="DR429">
        <v>419.9477096774194</v>
      </c>
      <c r="DS429">
        <v>22.46531612903226</v>
      </c>
      <c r="DT429">
        <v>6.290742903225807</v>
      </c>
      <c r="DU429">
        <v>362.1910322580645</v>
      </c>
      <c r="DV429">
        <v>22.69859032258064</v>
      </c>
      <c r="DW429">
        <v>499.9832258064516</v>
      </c>
      <c r="DX429">
        <v>90.63442580645162</v>
      </c>
      <c r="DY429">
        <v>0.0998939451612903</v>
      </c>
      <c r="DZ429">
        <v>29.2970064516129</v>
      </c>
      <c r="EA429">
        <v>28.00986129032257</v>
      </c>
      <c r="EB429">
        <v>999.9000000000003</v>
      </c>
      <c r="EC429">
        <v>0</v>
      </c>
      <c r="ED429">
        <v>0</v>
      </c>
      <c r="EE429">
        <v>10006.32741935484</v>
      </c>
      <c r="EF429">
        <v>0</v>
      </c>
      <c r="EG429">
        <v>1871.644193548387</v>
      </c>
      <c r="EH429">
        <v>-58.79252903225805</v>
      </c>
      <c r="EI429">
        <v>369.455</v>
      </c>
      <c r="EJ429">
        <v>422.6061935483872</v>
      </c>
      <c r="EK429">
        <v>16.17457741935484</v>
      </c>
      <c r="EL429">
        <v>419.9477096774194</v>
      </c>
      <c r="EM429">
        <v>6.290742903225807</v>
      </c>
      <c r="EN429">
        <v>2.03613064516129</v>
      </c>
      <c r="EO429">
        <v>0.5701580000000001</v>
      </c>
      <c r="EP429">
        <v>17.72813548387097</v>
      </c>
      <c r="EQ429">
        <v>-1.00788</v>
      </c>
      <c r="ER429">
        <v>2000.018064516129</v>
      </c>
      <c r="ES429">
        <v>0.9799969354838707</v>
      </c>
      <c r="ET429">
        <v>0.02000280967741936</v>
      </c>
      <c r="EU429">
        <v>0</v>
      </c>
      <c r="EV429">
        <v>885.4399999999999</v>
      </c>
      <c r="EW429">
        <v>5.000779999999999</v>
      </c>
      <c r="EX429">
        <v>24578.20967741936</v>
      </c>
      <c r="EY429">
        <v>16379.77096774193</v>
      </c>
      <c r="EZ429">
        <v>43.49161290322579</v>
      </c>
      <c r="FA429">
        <v>45.00380645161289</v>
      </c>
      <c r="FB429">
        <v>43.72551612903224</v>
      </c>
      <c r="FC429">
        <v>44.3484516129032</v>
      </c>
      <c r="FD429">
        <v>43.8426129032258</v>
      </c>
      <c r="FE429">
        <v>1955.108064516129</v>
      </c>
      <c r="FF429">
        <v>39.91000000000001</v>
      </c>
      <c r="FG429">
        <v>0</v>
      </c>
      <c r="FH429">
        <v>1686161111.5</v>
      </c>
      <c r="FI429">
        <v>0</v>
      </c>
      <c r="FJ429">
        <v>885.4708000000001</v>
      </c>
      <c r="FK429">
        <v>3.956692321186066</v>
      </c>
      <c r="FL429">
        <v>-259.9230756622182</v>
      </c>
      <c r="FM429">
        <v>24583.848</v>
      </c>
      <c r="FN429">
        <v>15</v>
      </c>
      <c r="FO429">
        <v>0</v>
      </c>
      <c r="FP429" t="s">
        <v>431</v>
      </c>
      <c r="FQ429">
        <v>1685208052.5</v>
      </c>
      <c r="FR429">
        <v>1685208070</v>
      </c>
      <c r="FS429">
        <v>0</v>
      </c>
      <c r="FT429">
        <v>0.013</v>
      </c>
      <c r="FU429">
        <v>-0.005</v>
      </c>
      <c r="FV429">
        <v>-0.464</v>
      </c>
      <c r="FW429">
        <v>-0.401</v>
      </c>
      <c r="FX429">
        <v>420</v>
      </c>
      <c r="FY429">
        <v>0</v>
      </c>
      <c r="FZ429">
        <v>0.03</v>
      </c>
      <c r="GA429">
        <v>0.02</v>
      </c>
      <c r="GB429">
        <v>-58.75840731707317</v>
      </c>
      <c r="GC429">
        <v>-0.7022299651566596</v>
      </c>
      <c r="GD429">
        <v>0.08642102101508502</v>
      </c>
      <c r="GE429">
        <v>0</v>
      </c>
      <c r="GF429">
        <v>16.16990975609756</v>
      </c>
      <c r="GG429">
        <v>0.1548188153309997</v>
      </c>
      <c r="GH429">
        <v>0.01642012157760865</v>
      </c>
      <c r="GI429">
        <v>1</v>
      </c>
      <c r="GJ429">
        <v>1</v>
      </c>
      <c r="GK429">
        <v>2</v>
      </c>
      <c r="GL429" t="s">
        <v>439</v>
      </c>
      <c r="GM429">
        <v>3.09888</v>
      </c>
      <c r="GN429">
        <v>2.75782</v>
      </c>
      <c r="GO429">
        <v>0.0777771</v>
      </c>
      <c r="GP429">
        <v>0.0870717</v>
      </c>
      <c r="GQ429">
        <v>0.103841</v>
      </c>
      <c r="GR429">
        <v>0.0394631</v>
      </c>
      <c r="GS429">
        <v>23573.5</v>
      </c>
      <c r="GT429">
        <v>22977.5</v>
      </c>
      <c r="GU429">
        <v>26120.8</v>
      </c>
      <c r="GV429">
        <v>25526.3</v>
      </c>
      <c r="GW429">
        <v>37560.5</v>
      </c>
      <c r="GX429">
        <v>37201.2</v>
      </c>
      <c r="GY429">
        <v>45668.2</v>
      </c>
      <c r="GZ429">
        <v>41905.6</v>
      </c>
      <c r="HA429">
        <v>1.81233</v>
      </c>
      <c r="HB429">
        <v>1.70205</v>
      </c>
      <c r="HC429">
        <v>-0.0923723</v>
      </c>
      <c r="HD429">
        <v>0</v>
      </c>
      <c r="HE429">
        <v>29.5413</v>
      </c>
      <c r="HF429">
        <v>999.9</v>
      </c>
      <c r="HG429">
        <v>28.4</v>
      </c>
      <c r="HH429">
        <v>45.9</v>
      </c>
      <c r="HI429">
        <v>31.6344</v>
      </c>
      <c r="HJ429">
        <v>60.9186</v>
      </c>
      <c r="HK429">
        <v>28.129</v>
      </c>
      <c r="HL429">
        <v>1</v>
      </c>
      <c r="HM429">
        <v>0.518486</v>
      </c>
      <c r="HN429">
        <v>3.04984</v>
      </c>
      <c r="HO429">
        <v>20.275</v>
      </c>
      <c r="HP429">
        <v>5.21085</v>
      </c>
      <c r="HQ429">
        <v>11.98</v>
      </c>
      <c r="HR429">
        <v>4.9627</v>
      </c>
      <c r="HS429">
        <v>3.2741</v>
      </c>
      <c r="HT429">
        <v>9999</v>
      </c>
      <c r="HU429">
        <v>9999</v>
      </c>
      <c r="HV429">
        <v>9999</v>
      </c>
      <c r="HW429">
        <v>60.1</v>
      </c>
      <c r="HX429">
        <v>1.86401</v>
      </c>
      <c r="HY429">
        <v>1.86021</v>
      </c>
      <c r="HZ429">
        <v>1.85865</v>
      </c>
      <c r="IA429">
        <v>1.85995</v>
      </c>
      <c r="IB429">
        <v>1.85989</v>
      </c>
      <c r="IC429">
        <v>1.85852</v>
      </c>
      <c r="ID429">
        <v>1.8576</v>
      </c>
      <c r="IE429">
        <v>1.85242</v>
      </c>
      <c r="IF429">
        <v>0</v>
      </c>
      <c r="IG429">
        <v>0</v>
      </c>
      <c r="IH429">
        <v>0</v>
      </c>
      <c r="II429">
        <v>0</v>
      </c>
      <c r="IJ429" t="s">
        <v>433</v>
      </c>
      <c r="IK429" t="s">
        <v>434</v>
      </c>
      <c r="IL429" t="s">
        <v>435</v>
      </c>
      <c r="IM429" t="s">
        <v>435</v>
      </c>
      <c r="IN429" t="s">
        <v>435</v>
      </c>
      <c r="IO429" t="s">
        <v>435</v>
      </c>
      <c r="IP429">
        <v>0</v>
      </c>
      <c r="IQ429">
        <v>100</v>
      </c>
      <c r="IR429">
        <v>100</v>
      </c>
      <c r="IS429">
        <v>-1.035</v>
      </c>
      <c r="IT429">
        <v>-0.2327</v>
      </c>
      <c r="IU429">
        <v>-0.7885906718864093</v>
      </c>
      <c r="IV429">
        <v>-0.0007240741224296705</v>
      </c>
      <c r="IW429">
        <v>1.394155135453638E-07</v>
      </c>
      <c r="IX429">
        <v>-7.009397865246837E-11</v>
      </c>
      <c r="IY429">
        <v>-0.2677907096197649</v>
      </c>
      <c r="IZ429">
        <v>-0.01839738240005131</v>
      </c>
      <c r="JA429">
        <v>0.0009886339832832726</v>
      </c>
      <c r="JB429">
        <v>-4.895939666473346E-06</v>
      </c>
      <c r="JC429">
        <v>3</v>
      </c>
      <c r="JD429">
        <v>2018</v>
      </c>
      <c r="JE429">
        <v>1</v>
      </c>
      <c r="JF429">
        <v>26</v>
      </c>
      <c r="JG429">
        <v>15884.4</v>
      </c>
      <c r="JH429">
        <v>15884.1</v>
      </c>
      <c r="JI429">
        <v>1.13281</v>
      </c>
      <c r="JJ429">
        <v>2.7124</v>
      </c>
      <c r="JK429">
        <v>1.49658</v>
      </c>
      <c r="JL429">
        <v>2.38037</v>
      </c>
      <c r="JM429">
        <v>1.54785</v>
      </c>
      <c r="JN429">
        <v>2.37183</v>
      </c>
      <c r="JO429">
        <v>47.9955</v>
      </c>
      <c r="JP429">
        <v>14.7625</v>
      </c>
      <c r="JQ429">
        <v>18</v>
      </c>
      <c r="JR429">
        <v>479.87</v>
      </c>
      <c r="JS429">
        <v>422.984</v>
      </c>
      <c r="JT429">
        <v>26.6014</v>
      </c>
      <c r="JU429">
        <v>33.4079</v>
      </c>
      <c r="JV429">
        <v>30.0033</v>
      </c>
      <c r="JW429">
        <v>33.4246</v>
      </c>
      <c r="JX429">
        <v>33.3712</v>
      </c>
      <c r="JY429">
        <v>22.8478</v>
      </c>
      <c r="JZ429">
        <v>68.751</v>
      </c>
      <c r="KA429">
        <v>0</v>
      </c>
      <c r="KB429">
        <v>26.5568</v>
      </c>
      <c r="KC429">
        <v>426.616</v>
      </c>
      <c r="KD429">
        <v>6.36181</v>
      </c>
      <c r="KE429">
        <v>99.8056</v>
      </c>
      <c r="KF429">
        <v>99.6408</v>
      </c>
    </row>
    <row r="430" spans="1:292">
      <c r="A430">
        <v>410</v>
      </c>
      <c r="B430">
        <v>1686161123.1</v>
      </c>
      <c r="C430">
        <v>11872.09999990463</v>
      </c>
      <c r="D430" t="s">
        <v>1259</v>
      </c>
      <c r="E430" t="s">
        <v>1260</v>
      </c>
      <c r="F430">
        <v>5</v>
      </c>
      <c r="G430" t="s">
        <v>1210</v>
      </c>
      <c r="H430">
        <v>1686161115.255172</v>
      </c>
      <c r="I430">
        <f>(J430)/1000</f>
        <v>0</v>
      </c>
      <c r="J430">
        <f>IF(DO430, AM430, AG430)</f>
        <v>0</v>
      </c>
      <c r="K430">
        <f>IF(DO430, AH430, AF430)</f>
        <v>0</v>
      </c>
      <c r="L430">
        <f>DQ430 - IF(AT430&gt;1, K430*DK430*100.0/(AV430*EE430), 0)</f>
        <v>0</v>
      </c>
      <c r="M430">
        <f>((S430-I430/2)*L430-K430)/(S430+I430/2)</f>
        <v>0</v>
      </c>
      <c r="N430">
        <f>M430*(DX430+DY430)/1000.0</f>
        <v>0</v>
      </c>
      <c r="O430">
        <f>(DQ430 - IF(AT430&gt;1, K430*DK430*100.0/(AV430*EE430), 0))*(DX430+DY430)/1000.0</f>
        <v>0</v>
      </c>
      <c r="P430">
        <f>2.0/((1/R430-1/Q430)+SIGN(R430)*SQRT((1/R430-1/Q430)*(1/R430-1/Q430) + 4*DL430/((DL430+1)*(DL430+1))*(2*1/R430*1/Q430-1/Q430*1/Q430)))</f>
        <v>0</v>
      </c>
      <c r="Q430">
        <f>IF(LEFT(DM430,1)&lt;&gt;"0",IF(LEFT(DM430,1)="1",3.0,DN430),$D$5+$E$5*(EE430*DX430/($K$5*1000))+$F$5*(EE430*DX430/($K$5*1000))*MAX(MIN(DK430,$J$5),$I$5)*MAX(MIN(DK430,$J$5),$I$5)+$G$5*MAX(MIN(DK430,$J$5),$I$5)*(EE430*DX430/($K$5*1000))+$H$5*(EE430*DX430/($K$5*1000))*(EE430*DX430/($K$5*1000)))</f>
        <v>0</v>
      </c>
      <c r="R430">
        <f>I430*(1000-(1000*0.61365*exp(17.502*V430/(240.97+V430))/(DX430+DY430)+DS430)/2)/(1000*0.61365*exp(17.502*V430/(240.97+V430))/(DX430+DY430)-DS430)</f>
        <v>0</v>
      </c>
      <c r="S430">
        <f>1/((DL430+1)/(P430/1.6)+1/(Q430/1.37)) + DL430/((DL430+1)/(P430/1.6) + DL430/(Q430/1.37))</f>
        <v>0</v>
      </c>
      <c r="T430">
        <f>(DG430*DJ430)</f>
        <v>0</v>
      </c>
      <c r="U430">
        <f>(DZ430+(T430+2*0.95*5.67E-8*(((DZ430+$B$9)+273)^4-(DZ430+273)^4)-44100*I430)/(1.84*29.3*Q430+8*0.95*5.67E-8*(DZ430+273)^3))</f>
        <v>0</v>
      </c>
      <c r="V430">
        <f>($C$9*EA430+$D$9*EB430+$E$9*U430)</f>
        <v>0</v>
      </c>
      <c r="W430">
        <f>0.61365*exp(17.502*V430/(240.97+V430))</f>
        <v>0</v>
      </c>
      <c r="X430">
        <f>(Y430/Z430*100)</f>
        <v>0</v>
      </c>
      <c r="Y430">
        <f>DS430*(DX430+DY430)/1000</f>
        <v>0</v>
      </c>
      <c r="Z430">
        <f>0.61365*exp(17.502*DZ430/(240.97+DZ430))</f>
        <v>0</v>
      </c>
      <c r="AA430">
        <f>(W430-DS430*(DX430+DY430)/1000)</f>
        <v>0</v>
      </c>
      <c r="AB430">
        <f>(-I430*44100)</f>
        <v>0</v>
      </c>
      <c r="AC430">
        <f>2*29.3*Q430*0.92*(DZ430-V430)</f>
        <v>0</v>
      </c>
      <c r="AD430">
        <f>2*0.95*5.67E-8*(((DZ430+$B$9)+273)^4-(V430+273)^4)</f>
        <v>0</v>
      </c>
      <c r="AE430">
        <f>T430+AD430+AB430+AC430</f>
        <v>0</v>
      </c>
      <c r="AF430">
        <f>DW430*AT430*(DR430-DQ430*(1000-AT430*DT430)/(1000-AT430*DS430))/(100*DK430)</f>
        <v>0</v>
      </c>
      <c r="AG430">
        <f>1000*DW430*AT430*(DS430-DT430)/(100*DK430*(1000-AT430*DS430))</f>
        <v>0</v>
      </c>
      <c r="AH430">
        <f>(AI430 - AJ430 - DX430*1E3/(8.314*(DZ430+273.15)) * AL430/DW430 * AK430) * DW430/(100*DK430) * (1000 - DT430)/1000</f>
        <v>0</v>
      </c>
      <c r="AI430">
        <v>422.6160212337654</v>
      </c>
      <c r="AJ430">
        <v>369.3520727272727</v>
      </c>
      <c r="AK430">
        <v>-0.006091520807710009</v>
      </c>
      <c r="AL430">
        <v>66.87208228537739</v>
      </c>
      <c r="AM430">
        <f>(AO430 - AN430 + DX430*1E3/(8.314*(DZ430+273.15)) * AQ430/DW430 * AP430) * DW430/(100*DK430) * 1000/(1000 - AO430)</f>
        <v>0</v>
      </c>
      <c r="AN430">
        <v>6.29120930143905</v>
      </c>
      <c r="AO430">
        <v>22.52053878787879</v>
      </c>
      <c r="AP430">
        <v>0.005898282530539875</v>
      </c>
      <c r="AQ430">
        <v>99.38411773435404</v>
      </c>
      <c r="AR430">
        <v>0</v>
      </c>
      <c r="AS430">
        <v>0</v>
      </c>
      <c r="AT430">
        <f>IF(AR430*$H$15&gt;=AV430,1.0,(AV430/(AV430-AR430*$H$15)))</f>
        <v>0</v>
      </c>
      <c r="AU430">
        <f>(AT430-1)*100</f>
        <v>0</v>
      </c>
      <c r="AV430">
        <f>MAX(0,($B$15+$C$15*EE430)/(1+$D$15*EE430)*DX430/(DZ430+273)*$E$15)</f>
        <v>0</v>
      </c>
      <c r="AW430" t="s">
        <v>429</v>
      </c>
      <c r="AX430" t="s">
        <v>429</v>
      </c>
      <c r="AY430">
        <v>0</v>
      </c>
      <c r="AZ430">
        <v>0</v>
      </c>
      <c r="BA430">
        <f>1-AY430/AZ430</f>
        <v>0</v>
      </c>
      <c r="BB430">
        <v>0</v>
      </c>
      <c r="BC430" t="s">
        <v>429</v>
      </c>
      <c r="BD430" t="s">
        <v>429</v>
      </c>
      <c r="BE430">
        <v>0</v>
      </c>
      <c r="BF430">
        <v>0</v>
      </c>
      <c r="BG430">
        <f>1-BE430/BF430</f>
        <v>0</v>
      </c>
      <c r="BH430">
        <v>0.5</v>
      </c>
      <c r="BI430">
        <f>DH430</f>
        <v>0</v>
      </c>
      <c r="BJ430">
        <f>K430</f>
        <v>0</v>
      </c>
      <c r="BK430">
        <f>BG430*BH430*BI430</f>
        <v>0</v>
      </c>
      <c r="BL430">
        <f>(BJ430-BB430)/BI430</f>
        <v>0</v>
      </c>
      <c r="BM430">
        <f>(AZ430-BF430)/BF430</f>
        <v>0</v>
      </c>
      <c r="BN430">
        <f>AY430/(BA430+AY430/BF430)</f>
        <v>0</v>
      </c>
      <c r="BO430" t="s">
        <v>429</v>
      </c>
      <c r="BP430">
        <v>0</v>
      </c>
      <c r="BQ430">
        <f>IF(BP430&lt;&gt;0, BP430, BN430)</f>
        <v>0</v>
      </c>
      <c r="BR430">
        <f>1-BQ430/BF430</f>
        <v>0</v>
      </c>
      <c r="BS430">
        <f>(BF430-BE430)/(BF430-BQ430)</f>
        <v>0</v>
      </c>
      <c r="BT430">
        <f>(AZ430-BF430)/(AZ430-BQ430)</f>
        <v>0</v>
      </c>
      <c r="BU430">
        <f>(BF430-BE430)/(BF430-AY430)</f>
        <v>0</v>
      </c>
      <c r="BV430">
        <f>(AZ430-BF430)/(AZ430-AY430)</f>
        <v>0</v>
      </c>
      <c r="BW430">
        <f>(BS430*BQ430/BE430)</f>
        <v>0</v>
      </c>
      <c r="BX430">
        <f>(1-BW430)</f>
        <v>0</v>
      </c>
      <c r="DG430">
        <f>$B$13*EF430+$C$13*EG430+$F$13*ER430*(1-EU430)</f>
        <v>0</v>
      </c>
      <c r="DH430">
        <f>DG430*DI430</f>
        <v>0</v>
      </c>
      <c r="DI430">
        <f>($B$13*$D$11+$C$13*$D$11+$F$13*((FE430+EW430)/MAX(FE430+EW430+FF430, 0.1)*$I$11+FF430/MAX(FE430+EW430+FF430, 0.1)*$J$11))/($B$13+$C$13+$F$13)</f>
        <v>0</v>
      </c>
      <c r="DJ430">
        <f>($B$13*$K$11+$C$13*$K$11+$F$13*((FE430+EW430)/MAX(FE430+EW430+FF430, 0.1)*$P$11+FF430/MAX(FE430+EW430+FF430, 0.1)*$Q$11))/($B$13+$C$13+$F$13)</f>
        <v>0</v>
      </c>
      <c r="DK430">
        <v>6</v>
      </c>
      <c r="DL430">
        <v>0.5</v>
      </c>
      <c r="DM430" t="s">
        <v>430</v>
      </c>
      <c r="DN430">
        <v>2</v>
      </c>
      <c r="DO430" t="b">
        <v>1</v>
      </c>
      <c r="DP430">
        <v>1686161115.255172</v>
      </c>
      <c r="DQ430">
        <v>361.0993448275863</v>
      </c>
      <c r="DR430">
        <v>420.0860000000001</v>
      </c>
      <c r="DS430">
        <v>22.48529655172414</v>
      </c>
      <c r="DT430">
        <v>6.291047931034483</v>
      </c>
      <c r="DU430">
        <v>362.135275862069</v>
      </c>
      <c r="DV430">
        <v>22.7182</v>
      </c>
      <c r="DW430">
        <v>499.9554137931034</v>
      </c>
      <c r="DX430">
        <v>90.63441034482757</v>
      </c>
      <c r="DY430">
        <v>0.09987340689655172</v>
      </c>
      <c r="DZ430">
        <v>29.31575172413793</v>
      </c>
      <c r="EA430">
        <v>28.02533793103448</v>
      </c>
      <c r="EB430">
        <v>999.9000000000002</v>
      </c>
      <c r="EC430">
        <v>0</v>
      </c>
      <c r="ED430">
        <v>0</v>
      </c>
      <c r="EE430">
        <v>10009.36965517242</v>
      </c>
      <c r="EF430">
        <v>0</v>
      </c>
      <c r="EG430">
        <v>1878.193793103448</v>
      </c>
      <c r="EH430">
        <v>-58.98657931034483</v>
      </c>
      <c r="EI430">
        <v>369.405551724138</v>
      </c>
      <c r="EJ430">
        <v>422.7455172413793</v>
      </c>
      <c r="EK430">
        <v>16.19424827586207</v>
      </c>
      <c r="EL430">
        <v>420.0860000000001</v>
      </c>
      <c r="EM430">
        <v>6.291047931034483</v>
      </c>
      <c r="EN430">
        <v>2.037941379310344</v>
      </c>
      <c r="EO430">
        <v>0.5701855862068966</v>
      </c>
      <c r="EP430">
        <v>17.74223448275862</v>
      </c>
      <c r="EQ430">
        <v>-1.007220689655173</v>
      </c>
      <c r="ER430">
        <v>2000.03724137931</v>
      </c>
      <c r="ES430">
        <v>0.9799969655172411</v>
      </c>
      <c r="ET430">
        <v>0.02000277931034483</v>
      </c>
      <c r="EU430">
        <v>0</v>
      </c>
      <c r="EV430">
        <v>885.8862758620691</v>
      </c>
      <c r="EW430">
        <v>5.00078</v>
      </c>
      <c r="EX430">
        <v>24538.26206896552</v>
      </c>
      <c r="EY430">
        <v>16379.92758620689</v>
      </c>
      <c r="EZ430">
        <v>43.49099999999999</v>
      </c>
      <c r="FA430">
        <v>45.01268965517239</v>
      </c>
      <c r="FB430">
        <v>43.78627586206895</v>
      </c>
      <c r="FC430">
        <v>44.35099999999998</v>
      </c>
      <c r="FD430">
        <v>44.0235172413793</v>
      </c>
      <c r="FE430">
        <v>1955.12724137931</v>
      </c>
      <c r="FF430">
        <v>39.91</v>
      </c>
      <c r="FG430">
        <v>0</v>
      </c>
      <c r="FH430">
        <v>1686161116.3</v>
      </c>
      <c r="FI430">
        <v>0</v>
      </c>
      <c r="FJ430">
        <v>885.9464799999998</v>
      </c>
      <c r="FK430">
        <v>6.805923104310573</v>
      </c>
      <c r="FL430">
        <v>-627.9999993501148</v>
      </c>
      <c r="FM430">
        <v>24527.20400000001</v>
      </c>
      <c r="FN430">
        <v>15</v>
      </c>
      <c r="FO430">
        <v>0</v>
      </c>
      <c r="FP430" t="s">
        <v>431</v>
      </c>
      <c r="FQ430">
        <v>1685208052.5</v>
      </c>
      <c r="FR430">
        <v>1685208070</v>
      </c>
      <c r="FS430">
        <v>0</v>
      </c>
      <c r="FT430">
        <v>0.013</v>
      </c>
      <c r="FU430">
        <v>-0.005</v>
      </c>
      <c r="FV430">
        <v>-0.464</v>
      </c>
      <c r="FW430">
        <v>-0.401</v>
      </c>
      <c r="FX430">
        <v>420</v>
      </c>
      <c r="FY430">
        <v>0</v>
      </c>
      <c r="FZ430">
        <v>0.03</v>
      </c>
      <c r="GA430">
        <v>0.02</v>
      </c>
      <c r="GB430">
        <v>-58.87645999999999</v>
      </c>
      <c r="GC430">
        <v>-1.622242401500811</v>
      </c>
      <c r="GD430">
        <v>0.2677595281217829</v>
      </c>
      <c r="GE430">
        <v>0</v>
      </c>
      <c r="GF430">
        <v>16.18342</v>
      </c>
      <c r="GG430">
        <v>0.227732082551569</v>
      </c>
      <c r="GH430">
        <v>0.0220931233645225</v>
      </c>
      <c r="GI430">
        <v>1</v>
      </c>
      <c r="GJ430">
        <v>1</v>
      </c>
      <c r="GK430">
        <v>2</v>
      </c>
      <c r="GL430" t="s">
        <v>439</v>
      </c>
      <c r="GM430">
        <v>3.09898</v>
      </c>
      <c r="GN430">
        <v>2.75829</v>
      </c>
      <c r="GO430">
        <v>0.0777808</v>
      </c>
      <c r="GP430">
        <v>0.0874957</v>
      </c>
      <c r="GQ430">
        <v>0.103927</v>
      </c>
      <c r="GR430">
        <v>0.039462</v>
      </c>
      <c r="GS430">
        <v>23572.6</v>
      </c>
      <c r="GT430">
        <v>22966.2</v>
      </c>
      <c r="GU430">
        <v>26119.9</v>
      </c>
      <c r="GV430">
        <v>25525.6</v>
      </c>
      <c r="GW430">
        <v>37555.9</v>
      </c>
      <c r="GX430">
        <v>37200.1</v>
      </c>
      <c r="GY430">
        <v>45667</v>
      </c>
      <c r="GZ430">
        <v>41904.3</v>
      </c>
      <c r="HA430">
        <v>1.81243</v>
      </c>
      <c r="HB430">
        <v>1.70185</v>
      </c>
      <c r="HC430">
        <v>-0.09331109999999999</v>
      </c>
      <c r="HD430">
        <v>0</v>
      </c>
      <c r="HE430">
        <v>29.5634</v>
      </c>
      <c r="HF430">
        <v>999.9</v>
      </c>
      <c r="HG430">
        <v>28.4</v>
      </c>
      <c r="HH430">
        <v>45.9</v>
      </c>
      <c r="HI430">
        <v>31.6315</v>
      </c>
      <c r="HJ430">
        <v>61.4086</v>
      </c>
      <c r="HK430">
        <v>28.4054</v>
      </c>
      <c r="HL430">
        <v>1</v>
      </c>
      <c r="HM430">
        <v>0.518465</v>
      </c>
      <c r="HN430">
        <v>2.85479</v>
      </c>
      <c r="HO430">
        <v>20.279</v>
      </c>
      <c r="HP430">
        <v>5.2107</v>
      </c>
      <c r="HQ430">
        <v>11.98</v>
      </c>
      <c r="HR430">
        <v>4.96275</v>
      </c>
      <c r="HS430">
        <v>3.27405</v>
      </c>
      <c r="HT430">
        <v>9999</v>
      </c>
      <c r="HU430">
        <v>9999</v>
      </c>
      <c r="HV430">
        <v>9999</v>
      </c>
      <c r="HW430">
        <v>60.1</v>
      </c>
      <c r="HX430">
        <v>1.86401</v>
      </c>
      <c r="HY430">
        <v>1.86021</v>
      </c>
      <c r="HZ430">
        <v>1.85867</v>
      </c>
      <c r="IA430">
        <v>1.85992</v>
      </c>
      <c r="IB430">
        <v>1.85989</v>
      </c>
      <c r="IC430">
        <v>1.85852</v>
      </c>
      <c r="ID430">
        <v>1.8576</v>
      </c>
      <c r="IE430">
        <v>1.85242</v>
      </c>
      <c r="IF430">
        <v>0</v>
      </c>
      <c r="IG430">
        <v>0</v>
      </c>
      <c r="IH430">
        <v>0</v>
      </c>
      <c r="II430">
        <v>0</v>
      </c>
      <c r="IJ430" t="s">
        <v>433</v>
      </c>
      <c r="IK430" t="s">
        <v>434</v>
      </c>
      <c r="IL430" t="s">
        <v>435</v>
      </c>
      <c r="IM430" t="s">
        <v>435</v>
      </c>
      <c r="IN430" t="s">
        <v>435</v>
      </c>
      <c r="IO430" t="s">
        <v>435</v>
      </c>
      <c r="IP430">
        <v>0</v>
      </c>
      <c r="IQ430">
        <v>100</v>
      </c>
      <c r="IR430">
        <v>100</v>
      </c>
      <c r="IS430">
        <v>-1.035</v>
      </c>
      <c r="IT430">
        <v>-0.2322</v>
      </c>
      <c r="IU430">
        <v>-0.7885906718864093</v>
      </c>
      <c r="IV430">
        <v>-0.0007240741224296705</v>
      </c>
      <c r="IW430">
        <v>1.394155135453638E-07</v>
      </c>
      <c r="IX430">
        <v>-7.009397865246837E-11</v>
      </c>
      <c r="IY430">
        <v>-0.2677907096197649</v>
      </c>
      <c r="IZ430">
        <v>-0.01839738240005131</v>
      </c>
      <c r="JA430">
        <v>0.0009886339832832726</v>
      </c>
      <c r="JB430">
        <v>-4.895939666473346E-06</v>
      </c>
      <c r="JC430">
        <v>3</v>
      </c>
      <c r="JD430">
        <v>2018</v>
      </c>
      <c r="JE430">
        <v>1</v>
      </c>
      <c r="JF430">
        <v>26</v>
      </c>
      <c r="JG430">
        <v>15884.5</v>
      </c>
      <c r="JH430">
        <v>15884.2</v>
      </c>
      <c r="JI430">
        <v>1.15967</v>
      </c>
      <c r="JJ430">
        <v>2.70264</v>
      </c>
      <c r="JK430">
        <v>1.49658</v>
      </c>
      <c r="JL430">
        <v>2.38159</v>
      </c>
      <c r="JM430">
        <v>1.54785</v>
      </c>
      <c r="JN430">
        <v>2.47681</v>
      </c>
      <c r="JO430">
        <v>48.0259</v>
      </c>
      <c r="JP430">
        <v>14.78</v>
      </c>
      <c r="JQ430">
        <v>18</v>
      </c>
      <c r="JR430">
        <v>479.972</v>
      </c>
      <c r="JS430">
        <v>422.909</v>
      </c>
      <c r="JT430">
        <v>26.5217</v>
      </c>
      <c r="JU430">
        <v>33.4155</v>
      </c>
      <c r="JV430">
        <v>30.0013</v>
      </c>
      <c r="JW430">
        <v>33.4307</v>
      </c>
      <c r="JX430">
        <v>33.3782</v>
      </c>
      <c r="JY430">
        <v>23.363</v>
      </c>
      <c r="JZ430">
        <v>68.751</v>
      </c>
      <c r="KA430">
        <v>0</v>
      </c>
      <c r="KB430">
        <v>26.5223</v>
      </c>
      <c r="KC430">
        <v>439.994</v>
      </c>
      <c r="KD430">
        <v>6.35739</v>
      </c>
      <c r="KE430">
        <v>99.8027</v>
      </c>
      <c r="KF430">
        <v>99.6378</v>
      </c>
    </row>
    <row r="431" spans="1:292">
      <c r="A431">
        <v>411</v>
      </c>
      <c r="B431">
        <v>1686161128.1</v>
      </c>
      <c r="C431">
        <v>11877.09999990463</v>
      </c>
      <c r="D431" t="s">
        <v>1261</v>
      </c>
      <c r="E431" t="s">
        <v>1262</v>
      </c>
      <c r="F431">
        <v>5</v>
      </c>
      <c r="G431" t="s">
        <v>1210</v>
      </c>
      <c r="H431">
        <v>1686161120.332142</v>
      </c>
      <c r="I431">
        <f>(J431)/1000</f>
        <v>0</v>
      </c>
      <c r="J431">
        <f>IF(DO431, AM431, AG431)</f>
        <v>0</v>
      </c>
      <c r="K431">
        <f>IF(DO431, AH431, AF431)</f>
        <v>0</v>
      </c>
      <c r="L431">
        <f>DQ431 - IF(AT431&gt;1, K431*DK431*100.0/(AV431*EE431), 0)</f>
        <v>0</v>
      </c>
      <c r="M431">
        <f>((S431-I431/2)*L431-K431)/(S431+I431/2)</f>
        <v>0</v>
      </c>
      <c r="N431">
        <f>M431*(DX431+DY431)/1000.0</f>
        <v>0</v>
      </c>
      <c r="O431">
        <f>(DQ431 - IF(AT431&gt;1, K431*DK431*100.0/(AV431*EE431), 0))*(DX431+DY431)/1000.0</f>
        <v>0</v>
      </c>
      <c r="P431">
        <f>2.0/((1/R431-1/Q431)+SIGN(R431)*SQRT((1/R431-1/Q431)*(1/R431-1/Q431) + 4*DL431/((DL431+1)*(DL431+1))*(2*1/R431*1/Q431-1/Q431*1/Q431)))</f>
        <v>0</v>
      </c>
      <c r="Q431">
        <f>IF(LEFT(DM431,1)&lt;&gt;"0",IF(LEFT(DM431,1)="1",3.0,DN431),$D$5+$E$5*(EE431*DX431/($K$5*1000))+$F$5*(EE431*DX431/($K$5*1000))*MAX(MIN(DK431,$J$5),$I$5)*MAX(MIN(DK431,$J$5),$I$5)+$G$5*MAX(MIN(DK431,$J$5),$I$5)*(EE431*DX431/($K$5*1000))+$H$5*(EE431*DX431/($K$5*1000))*(EE431*DX431/($K$5*1000)))</f>
        <v>0</v>
      </c>
      <c r="R431">
        <f>I431*(1000-(1000*0.61365*exp(17.502*V431/(240.97+V431))/(DX431+DY431)+DS431)/2)/(1000*0.61365*exp(17.502*V431/(240.97+V431))/(DX431+DY431)-DS431)</f>
        <v>0</v>
      </c>
      <c r="S431">
        <f>1/((DL431+1)/(P431/1.6)+1/(Q431/1.37)) + DL431/((DL431+1)/(P431/1.6) + DL431/(Q431/1.37))</f>
        <v>0</v>
      </c>
      <c r="T431">
        <f>(DG431*DJ431)</f>
        <v>0</v>
      </c>
      <c r="U431">
        <f>(DZ431+(T431+2*0.95*5.67E-8*(((DZ431+$B$9)+273)^4-(DZ431+273)^4)-44100*I431)/(1.84*29.3*Q431+8*0.95*5.67E-8*(DZ431+273)^3))</f>
        <v>0</v>
      </c>
      <c r="V431">
        <f>($C$9*EA431+$D$9*EB431+$E$9*U431)</f>
        <v>0</v>
      </c>
      <c r="W431">
        <f>0.61365*exp(17.502*V431/(240.97+V431))</f>
        <v>0</v>
      </c>
      <c r="X431">
        <f>(Y431/Z431*100)</f>
        <v>0</v>
      </c>
      <c r="Y431">
        <f>DS431*(DX431+DY431)/1000</f>
        <v>0</v>
      </c>
      <c r="Z431">
        <f>0.61365*exp(17.502*DZ431/(240.97+DZ431))</f>
        <v>0</v>
      </c>
      <c r="AA431">
        <f>(W431-DS431*(DX431+DY431)/1000)</f>
        <v>0</v>
      </c>
      <c r="AB431">
        <f>(-I431*44100)</f>
        <v>0</v>
      </c>
      <c r="AC431">
        <f>2*29.3*Q431*0.92*(DZ431-V431)</f>
        <v>0</v>
      </c>
      <c r="AD431">
        <f>2*0.95*5.67E-8*(((DZ431+$B$9)+273)^4-(V431+273)^4)</f>
        <v>0</v>
      </c>
      <c r="AE431">
        <f>T431+AD431+AB431+AC431</f>
        <v>0</v>
      </c>
      <c r="AF431">
        <f>DW431*AT431*(DR431-DQ431*(1000-AT431*DT431)/(1000-AT431*DS431))/(100*DK431)</f>
        <v>0</v>
      </c>
      <c r="AG431">
        <f>1000*DW431*AT431*(DS431-DT431)/(100*DK431*(1000-AT431*DS431))</f>
        <v>0</v>
      </c>
      <c r="AH431">
        <f>(AI431 - AJ431 - DX431*1E3/(8.314*(DZ431+273.15)) * AL431/DW431 * AK431) * DW431/(100*DK431) * (1000 - DT431)/1000</f>
        <v>0</v>
      </c>
      <c r="AI431">
        <v>429.847901765675</v>
      </c>
      <c r="AJ431">
        <v>372.4635696969697</v>
      </c>
      <c r="AK431">
        <v>0.7832062170890848</v>
      </c>
      <c r="AL431">
        <v>66.87208228537739</v>
      </c>
      <c r="AM431">
        <f>(AO431 - AN431 + DX431*1E3/(8.314*(DZ431+273.15)) * AQ431/DW431 * AP431) * DW431/(100*DK431) * 1000/(1000 - AO431)</f>
        <v>0</v>
      </c>
      <c r="AN431">
        <v>6.293473277284471</v>
      </c>
      <c r="AO431">
        <v>22.53423333333333</v>
      </c>
      <c r="AP431">
        <v>0.0009630504540194089</v>
      </c>
      <c r="AQ431">
        <v>99.38411773435404</v>
      </c>
      <c r="AR431">
        <v>0</v>
      </c>
      <c r="AS431">
        <v>0</v>
      </c>
      <c r="AT431">
        <f>IF(AR431*$H$15&gt;=AV431,1.0,(AV431/(AV431-AR431*$H$15)))</f>
        <v>0</v>
      </c>
      <c r="AU431">
        <f>(AT431-1)*100</f>
        <v>0</v>
      </c>
      <c r="AV431">
        <f>MAX(0,($B$15+$C$15*EE431)/(1+$D$15*EE431)*DX431/(DZ431+273)*$E$15)</f>
        <v>0</v>
      </c>
      <c r="AW431" t="s">
        <v>429</v>
      </c>
      <c r="AX431" t="s">
        <v>429</v>
      </c>
      <c r="AY431">
        <v>0</v>
      </c>
      <c r="AZ431">
        <v>0</v>
      </c>
      <c r="BA431">
        <f>1-AY431/AZ431</f>
        <v>0</v>
      </c>
      <c r="BB431">
        <v>0</v>
      </c>
      <c r="BC431" t="s">
        <v>429</v>
      </c>
      <c r="BD431" t="s">
        <v>429</v>
      </c>
      <c r="BE431">
        <v>0</v>
      </c>
      <c r="BF431">
        <v>0</v>
      </c>
      <c r="BG431">
        <f>1-BE431/BF431</f>
        <v>0</v>
      </c>
      <c r="BH431">
        <v>0.5</v>
      </c>
      <c r="BI431">
        <f>DH431</f>
        <v>0</v>
      </c>
      <c r="BJ431">
        <f>K431</f>
        <v>0</v>
      </c>
      <c r="BK431">
        <f>BG431*BH431*BI431</f>
        <v>0</v>
      </c>
      <c r="BL431">
        <f>(BJ431-BB431)/BI431</f>
        <v>0</v>
      </c>
      <c r="BM431">
        <f>(AZ431-BF431)/BF431</f>
        <v>0</v>
      </c>
      <c r="BN431">
        <f>AY431/(BA431+AY431/BF431)</f>
        <v>0</v>
      </c>
      <c r="BO431" t="s">
        <v>429</v>
      </c>
      <c r="BP431">
        <v>0</v>
      </c>
      <c r="BQ431">
        <f>IF(BP431&lt;&gt;0, BP431, BN431)</f>
        <v>0</v>
      </c>
      <c r="BR431">
        <f>1-BQ431/BF431</f>
        <v>0</v>
      </c>
      <c r="BS431">
        <f>(BF431-BE431)/(BF431-BQ431)</f>
        <v>0</v>
      </c>
      <c r="BT431">
        <f>(AZ431-BF431)/(AZ431-BQ431)</f>
        <v>0</v>
      </c>
      <c r="BU431">
        <f>(BF431-BE431)/(BF431-AY431)</f>
        <v>0</v>
      </c>
      <c r="BV431">
        <f>(AZ431-BF431)/(AZ431-AY431)</f>
        <v>0</v>
      </c>
      <c r="BW431">
        <f>(BS431*BQ431/BE431)</f>
        <v>0</v>
      </c>
      <c r="BX431">
        <f>(1-BW431)</f>
        <v>0</v>
      </c>
      <c r="DG431">
        <f>$B$13*EF431+$C$13*EG431+$F$13*ER431*(1-EU431)</f>
        <v>0</v>
      </c>
      <c r="DH431">
        <f>DG431*DI431</f>
        <v>0</v>
      </c>
      <c r="DI431">
        <f>($B$13*$D$11+$C$13*$D$11+$F$13*((FE431+EW431)/MAX(FE431+EW431+FF431, 0.1)*$I$11+FF431/MAX(FE431+EW431+FF431, 0.1)*$J$11))/($B$13+$C$13+$F$13)</f>
        <v>0</v>
      </c>
      <c r="DJ431">
        <f>($B$13*$K$11+$C$13*$K$11+$F$13*((FE431+EW431)/MAX(FE431+EW431+FF431, 0.1)*$P$11+FF431/MAX(FE431+EW431+FF431, 0.1)*$Q$11))/($B$13+$C$13+$F$13)</f>
        <v>0</v>
      </c>
      <c r="DK431">
        <v>6</v>
      </c>
      <c r="DL431">
        <v>0.5</v>
      </c>
      <c r="DM431" t="s">
        <v>430</v>
      </c>
      <c r="DN431">
        <v>2</v>
      </c>
      <c r="DO431" t="b">
        <v>1</v>
      </c>
      <c r="DP431">
        <v>1686161120.332142</v>
      </c>
      <c r="DQ431">
        <v>361.4901428571428</v>
      </c>
      <c r="DR431">
        <v>422.7896428571428</v>
      </c>
      <c r="DS431">
        <v>22.50705714285715</v>
      </c>
      <c r="DT431">
        <v>6.292159285714285</v>
      </c>
      <c r="DU431">
        <v>362.5262857142857</v>
      </c>
      <c r="DV431">
        <v>22.73955</v>
      </c>
      <c r="DW431">
        <v>499.9500714285714</v>
      </c>
      <c r="DX431">
        <v>90.63425357142856</v>
      </c>
      <c r="DY431">
        <v>0.09995612857142859</v>
      </c>
      <c r="DZ431">
        <v>29.32766071428571</v>
      </c>
      <c r="EA431">
        <v>28.03794642857143</v>
      </c>
      <c r="EB431">
        <v>999.9000000000002</v>
      </c>
      <c r="EC431">
        <v>0</v>
      </c>
      <c r="ED431">
        <v>0</v>
      </c>
      <c r="EE431">
        <v>10000.66714285714</v>
      </c>
      <c r="EF431">
        <v>0</v>
      </c>
      <c r="EG431">
        <v>1843.143214285714</v>
      </c>
      <c r="EH431">
        <v>-61.29945714285714</v>
      </c>
      <c r="EI431">
        <v>369.8136785714286</v>
      </c>
      <c r="EJ431">
        <v>425.46675</v>
      </c>
      <c r="EK431">
        <v>16.21488928571429</v>
      </c>
      <c r="EL431">
        <v>422.7896428571428</v>
      </c>
      <c r="EM431">
        <v>6.292159285714285</v>
      </c>
      <c r="EN431">
        <v>2.03991</v>
      </c>
      <c r="EO431">
        <v>0.57028525</v>
      </c>
      <c r="EP431">
        <v>17.75755714285714</v>
      </c>
      <c r="EQ431">
        <v>-1.004832892857143</v>
      </c>
      <c r="ER431">
        <v>2000.049285714286</v>
      </c>
      <c r="ES431">
        <v>0.9799971428571427</v>
      </c>
      <c r="ET431">
        <v>0.02000260357142858</v>
      </c>
      <c r="EU431">
        <v>0</v>
      </c>
      <c r="EV431">
        <v>886.4205357142856</v>
      </c>
      <c r="EW431">
        <v>5.00078</v>
      </c>
      <c r="EX431">
        <v>24296.35714285714</v>
      </c>
      <c r="EY431">
        <v>16380.02857142857</v>
      </c>
      <c r="EZ431">
        <v>43.49967857142856</v>
      </c>
      <c r="FA431">
        <v>45.02878571428572</v>
      </c>
      <c r="FB431">
        <v>43.75632142857141</v>
      </c>
      <c r="FC431">
        <v>44.35907142857142</v>
      </c>
      <c r="FD431">
        <v>44.20067857142857</v>
      </c>
      <c r="FE431">
        <v>1955.139285714286</v>
      </c>
      <c r="FF431">
        <v>39.90928571428572</v>
      </c>
      <c r="FG431">
        <v>0</v>
      </c>
      <c r="FH431">
        <v>1686161121.7</v>
      </c>
      <c r="FI431">
        <v>0</v>
      </c>
      <c r="FJ431">
        <v>886.4587307692308</v>
      </c>
      <c r="FK431">
        <v>6.235521387509106</v>
      </c>
      <c r="FL431">
        <v>-4955.39487695658</v>
      </c>
      <c r="FM431">
        <v>24251.12692307692</v>
      </c>
      <c r="FN431">
        <v>15</v>
      </c>
      <c r="FO431">
        <v>0</v>
      </c>
      <c r="FP431" t="s">
        <v>431</v>
      </c>
      <c r="FQ431">
        <v>1685208052.5</v>
      </c>
      <c r="FR431">
        <v>1685208070</v>
      </c>
      <c r="FS431">
        <v>0</v>
      </c>
      <c r="FT431">
        <v>0.013</v>
      </c>
      <c r="FU431">
        <v>-0.005</v>
      </c>
      <c r="FV431">
        <v>-0.464</v>
      </c>
      <c r="FW431">
        <v>-0.401</v>
      </c>
      <c r="FX431">
        <v>420</v>
      </c>
      <c r="FY431">
        <v>0</v>
      </c>
      <c r="FZ431">
        <v>0.03</v>
      </c>
      <c r="GA431">
        <v>0.02</v>
      </c>
      <c r="GB431">
        <v>-60.56405853658536</v>
      </c>
      <c r="GC431">
        <v>-24.24309825783972</v>
      </c>
      <c r="GD431">
        <v>3.102402656555516</v>
      </c>
      <c r="GE431">
        <v>0</v>
      </c>
      <c r="GF431">
        <v>16.2037243902439</v>
      </c>
      <c r="GG431">
        <v>0.2458222996515645</v>
      </c>
      <c r="GH431">
        <v>0.02437961744120321</v>
      </c>
      <c r="GI431">
        <v>1</v>
      </c>
      <c r="GJ431">
        <v>1</v>
      </c>
      <c r="GK431">
        <v>2</v>
      </c>
      <c r="GL431" t="s">
        <v>439</v>
      </c>
      <c r="GM431">
        <v>3.09908</v>
      </c>
      <c r="GN431">
        <v>2.75798</v>
      </c>
      <c r="GO431">
        <v>0.07838290000000001</v>
      </c>
      <c r="GP431">
        <v>0.0894484</v>
      </c>
      <c r="GQ431">
        <v>0.10396</v>
      </c>
      <c r="GR431">
        <v>0.0394821</v>
      </c>
      <c r="GS431">
        <v>23556.9</v>
      </c>
      <c r="GT431">
        <v>22916.5</v>
      </c>
      <c r="GU431">
        <v>26119.6</v>
      </c>
      <c r="GV431">
        <v>25525</v>
      </c>
      <c r="GW431">
        <v>37554</v>
      </c>
      <c r="GX431">
        <v>37199.2</v>
      </c>
      <c r="GY431">
        <v>45666.3</v>
      </c>
      <c r="GZ431">
        <v>41904</v>
      </c>
      <c r="HA431">
        <v>1.81253</v>
      </c>
      <c r="HB431">
        <v>1.70158</v>
      </c>
      <c r="HC431">
        <v>-0.0942573</v>
      </c>
      <c r="HD431">
        <v>0</v>
      </c>
      <c r="HE431">
        <v>29.5838</v>
      </c>
      <c r="HF431">
        <v>999.9</v>
      </c>
      <c r="HG431">
        <v>28.4</v>
      </c>
      <c r="HH431">
        <v>45.9</v>
      </c>
      <c r="HI431">
        <v>31.6341</v>
      </c>
      <c r="HJ431">
        <v>61.2686</v>
      </c>
      <c r="HK431">
        <v>28.145</v>
      </c>
      <c r="HL431">
        <v>1</v>
      </c>
      <c r="HM431">
        <v>0.518323</v>
      </c>
      <c r="HN431">
        <v>2.77081</v>
      </c>
      <c r="HO431">
        <v>20.2806</v>
      </c>
      <c r="HP431">
        <v>5.20995</v>
      </c>
      <c r="HQ431">
        <v>11.98</v>
      </c>
      <c r="HR431">
        <v>4.96265</v>
      </c>
      <c r="HS431">
        <v>3.27418</v>
      </c>
      <c r="HT431">
        <v>9999</v>
      </c>
      <c r="HU431">
        <v>9999</v>
      </c>
      <c r="HV431">
        <v>9999</v>
      </c>
      <c r="HW431">
        <v>60.1</v>
      </c>
      <c r="HX431">
        <v>1.86401</v>
      </c>
      <c r="HY431">
        <v>1.86021</v>
      </c>
      <c r="HZ431">
        <v>1.85867</v>
      </c>
      <c r="IA431">
        <v>1.85993</v>
      </c>
      <c r="IB431">
        <v>1.85989</v>
      </c>
      <c r="IC431">
        <v>1.85852</v>
      </c>
      <c r="ID431">
        <v>1.85761</v>
      </c>
      <c r="IE431">
        <v>1.85242</v>
      </c>
      <c r="IF431">
        <v>0</v>
      </c>
      <c r="IG431">
        <v>0</v>
      </c>
      <c r="IH431">
        <v>0</v>
      </c>
      <c r="II431">
        <v>0</v>
      </c>
      <c r="IJ431" t="s">
        <v>433</v>
      </c>
      <c r="IK431" t="s">
        <v>434</v>
      </c>
      <c r="IL431" t="s">
        <v>435</v>
      </c>
      <c r="IM431" t="s">
        <v>435</v>
      </c>
      <c r="IN431" t="s">
        <v>435</v>
      </c>
      <c r="IO431" t="s">
        <v>435</v>
      </c>
      <c r="IP431">
        <v>0</v>
      </c>
      <c r="IQ431">
        <v>100</v>
      </c>
      <c r="IR431">
        <v>100</v>
      </c>
      <c r="IS431">
        <v>-1.038</v>
      </c>
      <c r="IT431">
        <v>-0.232</v>
      </c>
      <c r="IU431">
        <v>-0.7885906718864093</v>
      </c>
      <c r="IV431">
        <v>-0.0007240741224296705</v>
      </c>
      <c r="IW431">
        <v>1.394155135453638E-07</v>
      </c>
      <c r="IX431">
        <v>-7.009397865246837E-11</v>
      </c>
      <c r="IY431">
        <v>-0.2677907096197649</v>
      </c>
      <c r="IZ431">
        <v>-0.01839738240005131</v>
      </c>
      <c r="JA431">
        <v>0.0009886339832832726</v>
      </c>
      <c r="JB431">
        <v>-4.895939666473346E-06</v>
      </c>
      <c r="JC431">
        <v>3</v>
      </c>
      <c r="JD431">
        <v>2018</v>
      </c>
      <c r="JE431">
        <v>1</v>
      </c>
      <c r="JF431">
        <v>26</v>
      </c>
      <c r="JG431">
        <v>15884.6</v>
      </c>
      <c r="JH431">
        <v>15884.3</v>
      </c>
      <c r="JI431">
        <v>1.19141</v>
      </c>
      <c r="JJ431">
        <v>2.7063</v>
      </c>
      <c r="JK431">
        <v>1.49658</v>
      </c>
      <c r="JL431">
        <v>2.38159</v>
      </c>
      <c r="JM431">
        <v>1.54785</v>
      </c>
      <c r="JN431">
        <v>2.38159</v>
      </c>
      <c r="JO431">
        <v>48.0259</v>
      </c>
      <c r="JP431">
        <v>14.7625</v>
      </c>
      <c r="JQ431">
        <v>18</v>
      </c>
      <c r="JR431">
        <v>480.082</v>
      </c>
      <c r="JS431">
        <v>422.781</v>
      </c>
      <c r="JT431">
        <v>26.4802</v>
      </c>
      <c r="JU431">
        <v>33.4243</v>
      </c>
      <c r="JV431">
        <v>30.0004</v>
      </c>
      <c r="JW431">
        <v>33.438</v>
      </c>
      <c r="JX431">
        <v>33.384</v>
      </c>
      <c r="JY431">
        <v>24.0736</v>
      </c>
      <c r="JZ431">
        <v>68.751</v>
      </c>
      <c r="KA431">
        <v>0</v>
      </c>
      <c r="KB431">
        <v>26.4818</v>
      </c>
      <c r="KC431">
        <v>460.048</v>
      </c>
      <c r="KD431">
        <v>6.3499</v>
      </c>
      <c r="KE431">
        <v>99.80119999999999</v>
      </c>
      <c r="KF431">
        <v>99.6365</v>
      </c>
    </row>
    <row r="432" spans="1:292">
      <c r="A432">
        <v>412</v>
      </c>
      <c r="B432">
        <v>1686161133.1</v>
      </c>
      <c r="C432">
        <v>11882.09999990463</v>
      </c>
      <c r="D432" t="s">
        <v>1263</v>
      </c>
      <c r="E432" t="s">
        <v>1264</v>
      </c>
      <c r="F432">
        <v>5</v>
      </c>
      <c r="G432" t="s">
        <v>1210</v>
      </c>
      <c r="H432">
        <v>1686161125.6</v>
      </c>
      <c r="I432">
        <f>(J432)/1000</f>
        <v>0</v>
      </c>
      <c r="J432">
        <f>IF(DO432, AM432, AG432)</f>
        <v>0</v>
      </c>
      <c r="K432">
        <f>IF(DO432, AH432, AF432)</f>
        <v>0</v>
      </c>
      <c r="L432">
        <f>DQ432 - IF(AT432&gt;1, K432*DK432*100.0/(AV432*EE432), 0)</f>
        <v>0</v>
      </c>
      <c r="M432">
        <f>((S432-I432/2)*L432-K432)/(S432+I432/2)</f>
        <v>0</v>
      </c>
      <c r="N432">
        <f>M432*(DX432+DY432)/1000.0</f>
        <v>0</v>
      </c>
      <c r="O432">
        <f>(DQ432 - IF(AT432&gt;1, K432*DK432*100.0/(AV432*EE432), 0))*(DX432+DY432)/1000.0</f>
        <v>0</v>
      </c>
      <c r="P432">
        <f>2.0/((1/R432-1/Q432)+SIGN(R432)*SQRT((1/R432-1/Q432)*(1/R432-1/Q432) + 4*DL432/((DL432+1)*(DL432+1))*(2*1/R432*1/Q432-1/Q432*1/Q432)))</f>
        <v>0</v>
      </c>
      <c r="Q432">
        <f>IF(LEFT(DM432,1)&lt;&gt;"0",IF(LEFT(DM432,1)="1",3.0,DN432),$D$5+$E$5*(EE432*DX432/($K$5*1000))+$F$5*(EE432*DX432/($K$5*1000))*MAX(MIN(DK432,$J$5),$I$5)*MAX(MIN(DK432,$J$5),$I$5)+$G$5*MAX(MIN(DK432,$J$5),$I$5)*(EE432*DX432/($K$5*1000))+$H$5*(EE432*DX432/($K$5*1000))*(EE432*DX432/($K$5*1000)))</f>
        <v>0</v>
      </c>
      <c r="R432">
        <f>I432*(1000-(1000*0.61365*exp(17.502*V432/(240.97+V432))/(DX432+DY432)+DS432)/2)/(1000*0.61365*exp(17.502*V432/(240.97+V432))/(DX432+DY432)-DS432)</f>
        <v>0</v>
      </c>
      <c r="S432">
        <f>1/((DL432+1)/(P432/1.6)+1/(Q432/1.37)) + DL432/((DL432+1)/(P432/1.6) + DL432/(Q432/1.37))</f>
        <v>0</v>
      </c>
      <c r="T432">
        <f>(DG432*DJ432)</f>
        <v>0</v>
      </c>
      <c r="U432">
        <f>(DZ432+(T432+2*0.95*5.67E-8*(((DZ432+$B$9)+273)^4-(DZ432+273)^4)-44100*I432)/(1.84*29.3*Q432+8*0.95*5.67E-8*(DZ432+273)^3))</f>
        <v>0</v>
      </c>
      <c r="V432">
        <f>($C$9*EA432+$D$9*EB432+$E$9*U432)</f>
        <v>0</v>
      </c>
      <c r="W432">
        <f>0.61365*exp(17.502*V432/(240.97+V432))</f>
        <v>0</v>
      </c>
      <c r="X432">
        <f>(Y432/Z432*100)</f>
        <v>0</v>
      </c>
      <c r="Y432">
        <f>DS432*(DX432+DY432)/1000</f>
        <v>0</v>
      </c>
      <c r="Z432">
        <f>0.61365*exp(17.502*DZ432/(240.97+DZ432))</f>
        <v>0</v>
      </c>
      <c r="AA432">
        <f>(W432-DS432*(DX432+DY432)/1000)</f>
        <v>0</v>
      </c>
      <c r="AB432">
        <f>(-I432*44100)</f>
        <v>0</v>
      </c>
      <c r="AC432">
        <f>2*29.3*Q432*0.92*(DZ432-V432)</f>
        <v>0</v>
      </c>
      <c r="AD432">
        <f>2*0.95*5.67E-8*(((DZ432+$B$9)+273)^4-(V432+273)^4)</f>
        <v>0</v>
      </c>
      <c r="AE432">
        <f>T432+AD432+AB432+AC432</f>
        <v>0</v>
      </c>
      <c r="AF432">
        <f>DW432*AT432*(DR432-DQ432*(1000-AT432*DT432)/(1000-AT432*DS432))/(100*DK432)</f>
        <v>0</v>
      </c>
      <c r="AG432">
        <f>1000*DW432*AT432*(DS432-DT432)/(100*DK432*(1000-AT432*DS432))</f>
        <v>0</v>
      </c>
      <c r="AH432">
        <f>(AI432 - AJ432 - DX432*1E3/(8.314*(DZ432+273.15)) * AL432/DW432 * AK432) * DW432/(100*DK432) * (1000 - DT432)/1000</f>
        <v>0</v>
      </c>
      <c r="AI432">
        <v>444.4890810219674</v>
      </c>
      <c r="AJ432">
        <v>380.9738424242423</v>
      </c>
      <c r="AK432">
        <v>1.83690696498046</v>
      </c>
      <c r="AL432">
        <v>66.87208228537739</v>
      </c>
      <c r="AM432">
        <f>(AO432 - AN432 + DX432*1E3/(8.314*(DZ432+273.15)) * AQ432/DW432 * AP432) * DW432/(100*DK432) * 1000/(1000 - AO432)</f>
        <v>0</v>
      </c>
      <c r="AN432">
        <v>6.296325840631422</v>
      </c>
      <c r="AO432">
        <v>22.55394242424243</v>
      </c>
      <c r="AP432">
        <v>0.005127862908498188</v>
      </c>
      <c r="AQ432">
        <v>99.38411773435404</v>
      </c>
      <c r="AR432">
        <v>0</v>
      </c>
      <c r="AS432">
        <v>0</v>
      </c>
      <c r="AT432">
        <f>IF(AR432*$H$15&gt;=AV432,1.0,(AV432/(AV432-AR432*$H$15)))</f>
        <v>0</v>
      </c>
      <c r="AU432">
        <f>(AT432-1)*100</f>
        <v>0</v>
      </c>
      <c r="AV432">
        <f>MAX(0,($B$15+$C$15*EE432)/(1+$D$15*EE432)*DX432/(DZ432+273)*$E$15)</f>
        <v>0</v>
      </c>
      <c r="AW432" t="s">
        <v>429</v>
      </c>
      <c r="AX432" t="s">
        <v>429</v>
      </c>
      <c r="AY432">
        <v>0</v>
      </c>
      <c r="AZ432">
        <v>0</v>
      </c>
      <c r="BA432">
        <f>1-AY432/AZ432</f>
        <v>0</v>
      </c>
      <c r="BB432">
        <v>0</v>
      </c>
      <c r="BC432" t="s">
        <v>429</v>
      </c>
      <c r="BD432" t="s">
        <v>429</v>
      </c>
      <c r="BE432">
        <v>0</v>
      </c>
      <c r="BF432">
        <v>0</v>
      </c>
      <c r="BG432">
        <f>1-BE432/BF432</f>
        <v>0</v>
      </c>
      <c r="BH432">
        <v>0.5</v>
      </c>
      <c r="BI432">
        <f>DH432</f>
        <v>0</v>
      </c>
      <c r="BJ432">
        <f>K432</f>
        <v>0</v>
      </c>
      <c r="BK432">
        <f>BG432*BH432*BI432</f>
        <v>0</v>
      </c>
      <c r="BL432">
        <f>(BJ432-BB432)/BI432</f>
        <v>0</v>
      </c>
      <c r="BM432">
        <f>(AZ432-BF432)/BF432</f>
        <v>0</v>
      </c>
      <c r="BN432">
        <f>AY432/(BA432+AY432/BF432)</f>
        <v>0</v>
      </c>
      <c r="BO432" t="s">
        <v>429</v>
      </c>
      <c r="BP432">
        <v>0</v>
      </c>
      <c r="BQ432">
        <f>IF(BP432&lt;&gt;0, BP432, BN432)</f>
        <v>0</v>
      </c>
      <c r="BR432">
        <f>1-BQ432/BF432</f>
        <v>0</v>
      </c>
      <c r="BS432">
        <f>(BF432-BE432)/(BF432-BQ432)</f>
        <v>0</v>
      </c>
      <c r="BT432">
        <f>(AZ432-BF432)/(AZ432-BQ432)</f>
        <v>0</v>
      </c>
      <c r="BU432">
        <f>(BF432-BE432)/(BF432-AY432)</f>
        <v>0</v>
      </c>
      <c r="BV432">
        <f>(AZ432-BF432)/(AZ432-AY432)</f>
        <v>0</v>
      </c>
      <c r="BW432">
        <f>(BS432*BQ432/BE432)</f>
        <v>0</v>
      </c>
      <c r="BX432">
        <f>(1-BW432)</f>
        <v>0</v>
      </c>
      <c r="DG432">
        <f>$B$13*EF432+$C$13*EG432+$F$13*ER432*(1-EU432)</f>
        <v>0</v>
      </c>
      <c r="DH432">
        <f>DG432*DI432</f>
        <v>0</v>
      </c>
      <c r="DI432">
        <f>($B$13*$D$11+$C$13*$D$11+$F$13*((FE432+EW432)/MAX(FE432+EW432+FF432, 0.1)*$I$11+FF432/MAX(FE432+EW432+FF432, 0.1)*$J$11))/($B$13+$C$13+$F$13)</f>
        <v>0</v>
      </c>
      <c r="DJ432">
        <f>($B$13*$K$11+$C$13*$K$11+$F$13*((FE432+EW432)/MAX(FE432+EW432+FF432, 0.1)*$P$11+FF432/MAX(FE432+EW432+FF432, 0.1)*$Q$11))/($B$13+$C$13+$F$13)</f>
        <v>0</v>
      </c>
      <c r="DK432">
        <v>6</v>
      </c>
      <c r="DL432">
        <v>0.5</v>
      </c>
      <c r="DM432" t="s">
        <v>430</v>
      </c>
      <c r="DN432">
        <v>2</v>
      </c>
      <c r="DO432" t="b">
        <v>1</v>
      </c>
      <c r="DP432">
        <v>1686161125.6</v>
      </c>
      <c r="DQ432">
        <v>364.0293333333333</v>
      </c>
      <c r="DR432">
        <v>430.5604814814815</v>
      </c>
      <c r="DS432">
        <v>22.5277</v>
      </c>
      <c r="DT432">
        <v>6.293867777777776</v>
      </c>
      <c r="DU432">
        <v>365.067</v>
      </c>
      <c r="DV432">
        <v>22.7598074074074</v>
      </c>
      <c r="DW432">
        <v>499.9856296296296</v>
      </c>
      <c r="DX432">
        <v>90.63411481481481</v>
      </c>
      <c r="DY432">
        <v>0.1000106259259259</v>
      </c>
      <c r="DZ432">
        <v>29.33433333333333</v>
      </c>
      <c r="EA432">
        <v>28.04422962962963</v>
      </c>
      <c r="EB432">
        <v>999.9000000000001</v>
      </c>
      <c r="EC432">
        <v>0</v>
      </c>
      <c r="ED432">
        <v>0</v>
      </c>
      <c r="EE432">
        <v>10004.80962962963</v>
      </c>
      <c r="EF432">
        <v>0</v>
      </c>
      <c r="EG432">
        <v>1727.905555555556</v>
      </c>
      <c r="EH432">
        <v>-66.5312</v>
      </c>
      <c r="EI432">
        <v>372.4191481481481</v>
      </c>
      <c r="EJ432">
        <v>433.2876296296297</v>
      </c>
      <c r="EK432">
        <v>16.23381851851852</v>
      </c>
      <c r="EL432">
        <v>430.5604814814815</v>
      </c>
      <c r="EM432">
        <v>6.293867777777776</v>
      </c>
      <c r="EN432">
        <v>2.041778148148148</v>
      </c>
      <c r="EO432">
        <v>0.5704392592592592</v>
      </c>
      <c r="EP432">
        <v>17.77208518518518</v>
      </c>
      <c r="EQ432">
        <v>-1.001147666666667</v>
      </c>
      <c r="ER432">
        <v>2000.001851851852</v>
      </c>
      <c r="ES432">
        <v>0.9799972222222221</v>
      </c>
      <c r="ET432">
        <v>0.02000251481481482</v>
      </c>
      <c r="EU432">
        <v>0</v>
      </c>
      <c r="EV432">
        <v>887.0523333333333</v>
      </c>
      <c r="EW432">
        <v>5.00078</v>
      </c>
      <c r="EX432">
        <v>23702.14074074074</v>
      </c>
      <c r="EY432">
        <v>16379.64444444444</v>
      </c>
      <c r="EZ432">
        <v>43.52055555555555</v>
      </c>
      <c r="FA432">
        <v>45.04599999999999</v>
      </c>
      <c r="FB432">
        <v>43.7404074074074</v>
      </c>
      <c r="FC432">
        <v>44.3701111111111</v>
      </c>
      <c r="FD432">
        <v>44.23588888888888</v>
      </c>
      <c r="FE432">
        <v>1955.094814814815</v>
      </c>
      <c r="FF432">
        <v>39.90592592592593</v>
      </c>
      <c r="FG432">
        <v>0</v>
      </c>
      <c r="FH432">
        <v>1686161126.5</v>
      </c>
      <c r="FI432">
        <v>0</v>
      </c>
      <c r="FJ432">
        <v>887.0857692307693</v>
      </c>
      <c r="FK432">
        <v>7.275213670881985</v>
      </c>
      <c r="FL432">
        <v>-9499.818789137402</v>
      </c>
      <c r="FM432">
        <v>23684.21153846154</v>
      </c>
      <c r="FN432">
        <v>15</v>
      </c>
      <c r="FO432">
        <v>0</v>
      </c>
      <c r="FP432" t="s">
        <v>431</v>
      </c>
      <c r="FQ432">
        <v>1685208052.5</v>
      </c>
      <c r="FR432">
        <v>1685208070</v>
      </c>
      <c r="FS432">
        <v>0</v>
      </c>
      <c r="FT432">
        <v>0.013</v>
      </c>
      <c r="FU432">
        <v>-0.005</v>
      </c>
      <c r="FV432">
        <v>-0.464</v>
      </c>
      <c r="FW432">
        <v>-0.401</v>
      </c>
      <c r="FX432">
        <v>420</v>
      </c>
      <c r="FY432">
        <v>0</v>
      </c>
      <c r="FZ432">
        <v>0.03</v>
      </c>
      <c r="GA432">
        <v>0.02</v>
      </c>
      <c r="GB432">
        <v>-63.38832926829269</v>
      </c>
      <c r="GC432">
        <v>-52.37568292682919</v>
      </c>
      <c r="GD432">
        <v>5.729527652401302</v>
      </c>
      <c r="GE432">
        <v>0</v>
      </c>
      <c r="GF432">
        <v>16.21880975609756</v>
      </c>
      <c r="GG432">
        <v>0.2189707317073326</v>
      </c>
      <c r="GH432">
        <v>0.02182036199290632</v>
      </c>
      <c r="GI432">
        <v>1</v>
      </c>
      <c r="GJ432">
        <v>1</v>
      </c>
      <c r="GK432">
        <v>2</v>
      </c>
      <c r="GL432" t="s">
        <v>439</v>
      </c>
      <c r="GM432">
        <v>3.09909</v>
      </c>
      <c r="GN432">
        <v>2.75821</v>
      </c>
      <c r="GO432">
        <v>0.0798315</v>
      </c>
      <c r="GP432">
        <v>0.0918532</v>
      </c>
      <c r="GQ432">
        <v>0.104026</v>
      </c>
      <c r="GR432">
        <v>0.0394901</v>
      </c>
      <c r="GS432">
        <v>23519.5</v>
      </c>
      <c r="GT432">
        <v>22855.8</v>
      </c>
      <c r="GU432">
        <v>26119.2</v>
      </c>
      <c r="GV432">
        <v>25524.8</v>
      </c>
      <c r="GW432">
        <v>37551</v>
      </c>
      <c r="GX432">
        <v>37198.9</v>
      </c>
      <c r="GY432">
        <v>45665.8</v>
      </c>
      <c r="GZ432">
        <v>41903.6</v>
      </c>
      <c r="HA432">
        <v>1.81278</v>
      </c>
      <c r="HB432">
        <v>1.70128</v>
      </c>
      <c r="HC432">
        <v>-0.0952408</v>
      </c>
      <c r="HD432">
        <v>0</v>
      </c>
      <c r="HE432">
        <v>29.6051</v>
      </c>
      <c r="HF432">
        <v>999.9</v>
      </c>
      <c r="HG432">
        <v>28.4</v>
      </c>
      <c r="HH432">
        <v>45.9</v>
      </c>
      <c r="HI432">
        <v>31.634</v>
      </c>
      <c r="HJ432">
        <v>61.4886</v>
      </c>
      <c r="HK432">
        <v>28.3494</v>
      </c>
      <c r="HL432">
        <v>1</v>
      </c>
      <c r="HM432">
        <v>0.5188390000000001</v>
      </c>
      <c r="HN432">
        <v>2.78819</v>
      </c>
      <c r="HO432">
        <v>20.2803</v>
      </c>
      <c r="HP432">
        <v>5.21025</v>
      </c>
      <c r="HQ432">
        <v>11.98</v>
      </c>
      <c r="HR432">
        <v>4.96265</v>
      </c>
      <c r="HS432">
        <v>3.27413</v>
      </c>
      <c r="HT432">
        <v>9999</v>
      </c>
      <c r="HU432">
        <v>9999</v>
      </c>
      <c r="HV432">
        <v>9999</v>
      </c>
      <c r="HW432">
        <v>60.1</v>
      </c>
      <c r="HX432">
        <v>1.86401</v>
      </c>
      <c r="HY432">
        <v>1.86023</v>
      </c>
      <c r="HZ432">
        <v>1.85866</v>
      </c>
      <c r="IA432">
        <v>1.85991</v>
      </c>
      <c r="IB432">
        <v>1.85989</v>
      </c>
      <c r="IC432">
        <v>1.85852</v>
      </c>
      <c r="ID432">
        <v>1.8576</v>
      </c>
      <c r="IE432">
        <v>1.85242</v>
      </c>
      <c r="IF432">
        <v>0</v>
      </c>
      <c r="IG432">
        <v>0</v>
      </c>
      <c r="IH432">
        <v>0</v>
      </c>
      <c r="II432">
        <v>0</v>
      </c>
      <c r="IJ432" t="s">
        <v>433</v>
      </c>
      <c r="IK432" t="s">
        <v>434</v>
      </c>
      <c r="IL432" t="s">
        <v>435</v>
      </c>
      <c r="IM432" t="s">
        <v>435</v>
      </c>
      <c r="IN432" t="s">
        <v>435</v>
      </c>
      <c r="IO432" t="s">
        <v>435</v>
      </c>
      <c r="IP432">
        <v>0</v>
      </c>
      <c r="IQ432">
        <v>100</v>
      </c>
      <c r="IR432">
        <v>100</v>
      </c>
      <c r="IS432">
        <v>-1.044</v>
      </c>
      <c r="IT432">
        <v>-0.2316</v>
      </c>
      <c r="IU432">
        <v>-0.7885906718864093</v>
      </c>
      <c r="IV432">
        <v>-0.0007240741224296705</v>
      </c>
      <c r="IW432">
        <v>1.394155135453638E-07</v>
      </c>
      <c r="IX432">
        <v>-7.009397865246837E-11</v>
      </c>
      <c r="IY432">
        <v>-0.2677907096197649</v>
      </c>
      <c r="IZ432">
        <v>-0.01839738240005131</v>
      </c>
      <c r="JA432">
        <v>0.0009886339832832726</v>
      </c>
      <c r="JB432">
        <v>-4.895939666473346E-06</v>
      </c>
      <c r="JC432">
        <v>3</v>
      </c>
      <c r="JD432">
        <v>2018</v>
      </c>
      <c r="JE432">
        <v>1</v>
      </c>
      <c r="JF432">
        <v>26</v>
      </c>
      <c r="JG432">
        <v>15884.7</v>
      </c>
      <c r="JH432">
        <v>15884.4</v>
      </c>
      <c r="JI432">
        <v>1.22925</v>
      </c>
      <c r="JJ432">
        <v>2.69775</v>
      </c>
      <c r="JK432">
        <v>1.49658</v>
      </c>
      <c r="JL432">
        <v>2.38159</v>
      </c>
      <c r="JM432">
        <v>1.54785</v>
      </c>
      <c r="JN432">
        <v>2.47681</v>
      </c>
      <c r="JO432">
        <v>48.0259</v>
      </c>
      <c r="JP432">
        <v>14.7712</v>
      </c>
      <c r="JQ432">
        <v>18</v>
      </c>
      <c r="JR432">
        <v>480.278</v>
      </c>
      <c r="JS432">
        <v>422.653</v>
      </c>
      <c r="JT432">
        <v>26.4465</v>
      </c>
      <c r="JU432">
        <v>33.433</v>
      </c>
      <c r="JV432">
        <v>30.0005</v>
      </c>
      <c r="JW432">
        <v>33.4447</v>
      </c>
      <c r="JX432">
        <v>33.3922</v>
      </c>
      <c r="JY432">
        <v>24.7629</v>
      </c>
      <c r="JZ432">
        <v>68.751</v>
      </c>
      <c r="KA432">
        <v>0</v>
      </c>
      <c r="KB432">
        <v>26.4336</v>
      </c>
      <c r="KC432">
        <v>473.424</v>
      </c>
      <c r="KD432">
        <v>6.34431</v>
      </c>
      <c r="KE432">
        <v>99.8</v>
      </c>
      <c r="KF432">
        <v>99.6357</v>
      </c>
    </row>
    <row r="433" spans="1:292">
      <c r="A433">
        <v>413</v>
      </c>
      <c r="B433">
        <v>1686161138.1</v>
      </c>
      <c r="C433">
        <v>11887.09999990463</v>
      </c>
      <c r="D433" t="s">
        <v>1265</v>
      </c>
      <c r="E433" t="s">
        <v>1266</v>
      </c>
      <c r="F433">
        <v>5</v>
      </c>
      <c r="G433" t="s">
        <v>1210</v>
      </c>
      <c r="H433">
        <v>1686161130.314285</v>
      </c>
      <c r="I433">
        <f>(J433)/1000</f>
        <v>0</v>
      </c>
      <c r="J433">
        <f>IF(DO433, AM433, AG433)</f>
        <v>0</v>
      </c>
      <c r="K433">
        <f>IF(DO433, AH433, AF433)</f>
        <v>0</v>
      </c>
      <c r="L433">
        <f>DQ433 - IF(AT433&gt;1, K433*DK433*100.0/(AV433*EE433), 0)</f>
        <v>0</v>
      </c>
      <c r="M433">
        <f>((S433-I433/2)*L433-K433)/(S433+I433/2)</f>
        <v>0</v>
      </c>
      <c r="N433">
        <f>M433*(DX433+DY433)/1000.0</f>
        <v>0</v>
      </c>
      <c r="O433">
        <f>(DQ433 - IF(AT433&gt;1, K433*DK433*100.0/(AV433*EE433), 0))*(DX433+DY433)/1000.0</f>
        <v>0</v>
      </c>
      <c r="P433">
        <f>2.0/((1/R433-1/Q433)+SIGN(R433)*SQRT((1/R433-1/Q433)*(1/R433-1/Q433) + 4*DL433/((DL433+1)*(DL433+1))*(2*1/R433*1/Q433-1/Q433*1/Q433)))</f>
        <v>0</v>
      </c>
      <c r="Q433">
        <f>IF(LEFT(DM433,1)&lt;&gt;"0",IF(LEFT(DM433,1)="1",3.0,DN433),$D$5+$E$5*(EE433*DX433/($K$5*1000))+$F$5*(EE433*DX433/($K$5*1000))*MAX(MIN(DK433,$J$5),$I$5)*MAX(MIN(DK433,$J$5),$I$5)+$G$5*MAX(MIN(DK433,$J$5),$I$5)*(EE433*DX433/($K$5*1000))+$H$5*(EE433*DX433/($K$5*1000))*(EE433*DX433/($K$5*1000)))</f>
        <v>0</v>
      </c>
      <c r="R433">
        <f>I433*(1000-(1000*0.61365*exp(17.502*V433/(240.97+V433))/(DX433+DY433)+DS433)/2)/(1000*0.61365*exp(17.502*V433/(240.97+V433))/(DX433+DY433)-DS433)</f>
        <v>0</v>
      </c>
      <c r="S433">
        <f>1/((DL433+1)/(P433/1.6)+1/(Q433/1.37)) + DL433/((DL433+1)/(P433/1.6) + DL433/(Q433/1.37))</f>
        <v>0</v>
      </c>
      <c r="T433">
        <f>(DG433*DJ433)</f>
        <v>0</v>
      </c>
      <c r="U433">
        <f>(DZ433+(T433+2*0.95*5.67E-8*(((DZ433+$B$9)+273)^4-(DZ433+273)^4)-44100*I433)/(1.84*29.3*Q433+8*0.95*5.67E-8*(DZ433+273)^3))</f>
        <v>0</v>
      </c>
      <c r="V433">
        <f>($C$9*EA433+$D$9*EB433+$E$9*U433)</f>
        <v>0</v>
      </c>
      <c r="W433">
        <f>0.61365*exp(17.502*V433/(240.97+V433))</f>
        <v>0</v>
      </c>
      <c r="X433">
        <f>(Y433/Z433*100)</f>
        <v>0</v>
      </c>
      <c r="Y433">
        <f>DS433*(DX433+DY433)/1000</f>
        <v>0</v>
      </c>
      <c r="Z433">
        <f>0.61365*exp(17.502*DZ433/(240.97+DZ433))</f>
        <v>0</v>
      </c>
      <c r="AA433">
        <f>(W433-DS433*(DX433+DY433)/1000)</f>
        <v>0</v>
      </c>
      <c r="AB433">
        <f>(-I433*44100)</f>
        <v>0</v>
      </c>
      <c r="AC433">
        <f>2*29.3*Q433*0.92*(DZ433-V433)</f>
        <v>0</v>
      </c>
      <c r="AD433">
        <f>2*0.95*5.67E-8*(((DZ433+$B$9)+273)^4-(V433+273)^4)</f>
        <v>0</v>
      </c>
      <c r="AE433">
        <f>T433+AD433+AB433+AC433</f>
        <v>0</v>
      </c>
      <c r="AF433">
        <f>DW433*AT433*(DR433-DQ433*(1000-AT433*DT433)/(1000-AT433*DS433))/(100*DK433)</f>
        <v>0</v>
      </c>
      <c r="AG433">
        <f>1000*DW433*AT433*(DS433-DT433)/(100*DK433*(1000-AT433*DS433))</f>
        <v>0</v>
      </c>
      <c r="AH433">
        <f>(AI433 - AJ433 - DX433*1E3/(8.314*(DZ433+273.15)) * AL433/DW433 * AK433) * DW433/(100*DK433) * (1000 - DT433)/1000</f>
        <v>0</v>
      </c>
      <c r="AI433">
        <v>460.7376898123835</v>
      </c>
      <c r="AJ433">
        <v>392.8136545454545</v>
      </c>
      <c r="AK433">
        <v>2.441944156185195</v>
      </c>
      <c r="AL433">
        <v>66.87208228537739</v>
      </c>
      <c r="AM433">
        <f>(AO433 - AN433 + DX433*1E3/(8.314*(DZ433+273.15)) * AQ433/DW433 * AP433) * DW433/(100*DK433) * 1000/(1000 - AO433)</f>
        <v>0</v>
      </c>
      <c r="AN433">
        <v>6.297995287106333</v>
      </c>
      <c r="AO433">
        <v>22.56747818181818</v>
      </c>
      <c r="AP433">
        <v>0.0006362856274361656</v>
      </c>
      <c r="AQ433">
        <v>99.38411773435404</v>
      </c>
      <c r="AR433">
        <v>0</v>
      </c>
      <c r="AS433">
        <v>0</v>
      </c>
      <c r="AT433">
        <f>IF(AR433*$H$15&gt;=AV433,1.0,(AV433/(AV433-AR433*$H$15)))</f>
        <v>0</v>
      </c>
      <c r="AU433">
        <f>(AT433-1)*100</f>
        <v>0</v>
      </c>
      <c r="AV433">
        <f>MAX(0,($B$15+$C$15*EE433)/(1+$D$15*EE433)*DX433/(DZ433+273)*$E$15)</f>
        <v>0</v>
      </c>
      <c r="AW433" t="s">
        <v>429</v>
      </c>
      <c r="AX433" t="s">
        <v>429</v>
      </c>
      <c r="AY433">
        <v>0</v>
      </c>
      <c r="AZ433">
        <v>0</v>
      </c>
      <c r="BA433">
        <f>1-AY433/AZ433</f>
        <v>0</v>
      </c>
      <c r="BB433">
        <v>0</v>
      </c>
      <c r="BC433" t="s">
        <v>429</v>
      </c>
      <c r="BD433" t="s">
        <v>429</v>
      </c>
      <c r="BE433">
        <v>0</v>
      </c>
      <c r="BF433">
        <v>0</v>
      </c>
      <c r="BG433">
        <f>1-BE433/BF433</f>
        <v>0</v>
      </c>
      <c r="BH433">
        <v>0.5</v>
      </c>
      <c r="BI433">
        <f>DH433</f>
        <v>0</v>
      </c>
      <c r="BJ433">
        <f>K433</f>
        <v>0</v>
      </c>
      <c r="BK433">
        <f>BG433*BH433*BI433</f>
        <v>0</v>
      </c>
      <c r="BL433">
        <f>(BJ433-BB433)/BI433</f>
        <v>0</v>
      </c>
      <c r="BM433">
        <f>(AZ433-BF433)/BF433</f>
        <v>0</v>
      </c>
      <c r="BN433">
        <f>AY433/(BA433+AY433/BF433)</f>
        <v>0</v>
      </c>
      <c r="BO433" t="s">
        <v>429</v>
      </c>
      <c r="BP433">
        <v>0</v>
      </c>
      <c r="BQ433">
        <f>IF(BP433&lt;&gt;0, BP433, BN433)</f>
        <v>0</v>
      </c>
      <c r="BR433">
        <f>1-BQ433/BF433</f>
        <v>0</v>
      </c>
      <c r="BS433">
        <f>(BF433-BE433)/(BF433-BQ433)</f>
        <v>0</v>
      </c>
      <c r="BT433">
        <f>(AZ433-BF433)/(AZ433-BQ433)</f>
        <v>0</v>
      </c>
      <c r="BU433">
        <f>(BF433-BE433)/(BF433-AY433)</f>
        <v>0</v>
      </c>
      <c r="BV433">
        <f>(AZ433-BF433)/(AZ433-AY433)</f>
        <v>0</v>
      </c>
      <c r="BW433">
        <f>(BS433*BQ433/BE433)</f>
        <v>0</v>
      </c>
      <c r="BX433">
        <f>(1-BW433)</f>
        <v>0</v>
      </c>
      <c r="DG433">
        <f>$B$13*EF433+$C$13*EG433+$F$13*ER433*(1-EU433)</f>
        <v>0</v>
      </c>
      <c r="DH433">
        <f>DG433*DI433</f>
        <v>0</v>
      </c>
      <c r="DI433">
        <f>($B$13*$D$11+$C$13*$D$11+$F$13*((FE433+EW433)/MAX(FE433+EW433+FF433, 0.1)*$I$11+FF433/MAX(FE433+EW433+FF433, 0.1)*$J$11))/($B$13+$C$13+$F$13)</f>
        <v>0</v>
      </c>
      <c r="DJ433">
        <f>($B$13*$K$11+$C$13*$K$11+$F$13*((FE433+EW433)/MAX(FE433+EW433+FF433, 0.1)*$P$11+FF433/MAX(FE433+EW433+FF433, 0.1)*$Q$11))/($B$13+$C$13+$F$13)</f>
        <v>0</v>
      </c>
      <c r="DK433">
        <v>6</v>
      </c>
      <c r="DL433">
        <v>0.5</v>
      </c>
      <c r="DM433" t="s">
        <v>430</v>
      </c>
      <c r="DN433">
        <v>2</v>
      </c>
      <c r="DO433" t="b">
        <v>1</v>
      </c>
      <c r="DP433">
        <v>1686161130.314285</v>
      </c>
      <c r="DQ433">
        <v>369.7292857142857</v>
      </c>
      <c r="DR433">
        <v>442.6942500000001</v>
      </c>
      <c r="DS433">
        <v>22.54441785714286</v>
      </c>
      <c r="DT433">
        <v>6.295948214285713</v>
      </c>
      <c r="DU433">
        <v>370.7705714285715</v>
      </c>
      <c r="DV433">
        <v>22.77622142857143</v>
      </c>
      <c r="DW433">
        <v>500.0237857142857</v>
      </c>
      <c r="DX433">
        <v>90.63405714285715</v>
      </c>
      <c r="DY433">
        <v>0.09999578571428572</v>
      </c>
      <c r="DZ433">
        <v>29.34</v>
      </c>
      <c r="EA433">
        <v>28.05064642857143</v>
      </c>
      <c r="EB433">
        <v>999.9000000000002</v>
      </c>
      <c r="EC433">
        <v>0</v>
      </c>
      <c r="ED433">
        <v>0</v>
      </c>
      <c r="EE433">
        <v>10001.51714285714</v>
      </c>
      <c r="EF433">
        <v>0</v>
      </c>
      <c r="EG433">
        <v>1546.515357142857</v>
      </c>
      <c r="EH433">
        <v>-72.96512857142856</v>
      </c>
      <c r="EI433">
        <v>378.2568571428571</v>
      </c>
      <c r="EJ433">
        <v>445.4991785714286</v>
      </c>
      <c r="EK433">
        <v>16.24846785714286</v>
      </c>
      <c r="EL433">
        <v>442.6942500000001</v>
      </c>
      <c r="EM433">
        <v>6.295948214285713</v>
      </c>
      <c r="EN433">
        <v>2.0432925</v>
      </c>
      <c r="EO433">
        <v>0.5706273928571429</v>
      </c>
      <c r="EP433">
        <v>17.78386071428572</v>
      </c>
      <c r="EQ433">
        <v>-0.9966440357142857</v>
      </c>
      <c r="ER433">
        <v>1999.98</v>
      </c>
      <c r="ES433">
        <v>0.9799978928571427</v>
      </c>
      <c r="ET433">
        <v>0.02000182857142857</v>
      </c>
      <c r="EU433">
        <v>0</v>
      </c>
      <c r="EV433">
        <v>888.3392500000002</v>
      </c>
      <c r="EW433">
        <v>5.00078</v>
      </c>
      <c r="EX433">
        <v>23037.39285714286</v>
      </c>
      <c r="EY433">
        <v>16379.45714285714</v>
      </c>
      <c r="EZ433">
        <v>43.531</v>
      </c>
      <c r="FA433">
        <v>45.06664285714285</v>
      </c>
      <c r="FB433">
        <v>43.71399999999999</v>
      </c>
      <c r="FC433">
        <v>44.37917857142856</v>
      </c>
      <c r="FD433">
        <v>44.24082142857141</v>
      </c>
      <c r="FE433">
        <v>1955.076071428572</v>
      </c>
      <c r="FF433">
        <v>39.90285714285715</v>
      </c>
      <c r="FG433">
        <v>0</v>
      </c>
      <c r="FH433">
        <v>1686161131.3</v>
      </c>
      <c r="FI433">
        <v>0</v>
      </c>
      <c r="FJ433">
        <v>888.3804615384615</v>
      </c>
      <c r="FK433">
        <v>21.07952137973172</v>
      </c>
      <c r="FL433">
        <v>-8754.772658066946</v>
      </c>
      <c r="FM433">
        <v>23020.14230769231</v>
      </c>
      <c r="FN433">
        <v>15</v>
      </c>
      <c r="FO433">
        <v>0</v>
      </c>
      <c r="FP433" t="s">
        <v>431</v>
      </c>
      <c r="FQ433">
        <v>1685208052.5</v>
      </c>
      <c r="FR433">
        <v>1685208070</v>
      </c>
      <c r="FS433">
        <v>0</v>
      </c>
      <c r="FT433">
        <v>0.013</v>
      </c>
      <c r="FU433">
        <v>-0.005</v>
      </c>
      <c r="FV433">
        <v>-0.464</v>
      </c>
      <c r="FW433">
        <v>-0.401</v>
      </c>
      <c r="FX433">
        <v>420</v>
      </c>
      <c r="FY433">
        <v>0</v>
      </c>
      <c r="FZ433">
        <v>0.03</v>
      </c>
      <c r="GA433">
        <v>0.02</v>
      </c>
      <c r="GB433">
        <v>-69.35991951219512</v>
      </c>
      <c r="GC433">
        <v>-81.43832404181171</v>
      </c>
      <c r="GD433">
        <v>8.105991118835727</v>
      </c>
      <c r="GE433">
        <v>0</v>
      </c>
      <c r="GF433">
        <v>16.23928780487805</v>
      </c>
      <c r="GG433">
        <v>0.1884313588850353</v>
      </c>
      <c r="GH433">
        <v>0.01884582110787973</v>
      </c>
      <c r="GI433">
        <v>1</v>
      </c>
      <c r="GJ433">
        <v>1</v>
      </c>
      <c r="GK433">
        <v>2</v>
      </c>
      <c r="GL433" t="s">
        <v>439</v>
      </c>
      <c r="GM433">
        <v>3.09909</v>
      </c>
      <c r="GN433">
        <v>2.75798</v>
      </c>
      <c r="GO433">
        <v>0.0817727</v>
      </c>
      <c r="GP433">
        <v>0.09434679999999999</v>
      </c>
      <c r="GQ433">
        <v>0.10406</v>
      </c>
      <c r="GR433">
        <v>0.0394974</v>
      </c>
      <c r="GS433">
        <v>23469.6</v>
      </c>
      <c r="GT433">
        <v>22793</v>
      </c>
      <c r="GU433">
        <v>26118.9</v>
      </c>
      <c r="GV433">
        <v>25524.8</v>
      </c>
      <c r="GW433">
        <v>37549.3</v>
      </c>
      <c r="GX433">
        <v>37198.6</v>
      </c>
      <c r="GY433">
        <v>45665</v>
      </c>
      <c r="GZ433">
        <v>41903.4</v>
      </c>
      <c r="HA433">
        <v>1.81238</v>
      </c>
      <c r="HB433">
        <v>1.70133</v>
      </c>
      <c r="HC433">
        <v>-0.0964627</v>
      </c>
      <c r="HD433">
        <v>0</v>
      </c>
      <c r="HE433">
        <v>29.6272</v>
      </c>
      <c r="HF433">
        <v>999.9</v>
      </c>
      <c r="HG433">
        <v>28.4</v>
      </c>
      <c r="HH433">
        <v>45.9</v>
      </c>
      <c r="HI433">
        <v>31.6319</v>
      </c>
      <c r="HJ433">
        <v>61.6186</v>
      </c>
      <c r="HK433">
        <v>28.141</v>
      </c>
      <c r="HL433">
        <v>1</v>
      </c>
      <c r="HM433">
        <v>0.519756</v>
      </c>
      <c r="HN433">
        <v>2.84903</v>
      </c>
      <c r="HO433">
        <v>20.2796</v>
      </c>
      <c r="HP433">
        <v>5.20995</v>
      </c>
      <c r="HQ433">
        <v>11.98</v>
      </c>
      <c r="HR433">
        <v>4.96255</v>
      </c>
      <c r="HS433">
        <v>3.27387</v>
      </c>
      <c r="HT433">
        <v>9999</v>
      </c>
      <c r="HU433">
        <v>9999</v>
      </c>
      <c r="HV433">
        <v>9999</v>
      </c>
      <c r="HW433">
        <v>60.1</v>
      </c>
      <c r="HX433">
        <v>1.86401</v>
      </c>
      <c r="HY433">
        <v>1.8602</v>
      </c>
      <c r="HZ433">
        <v>1.85865</v>
      </c>
      <c r="IA433">
        <v>1.85992</v>
      </c>
      <c r="IB433">
        <v>1.85989</v>
      </c>
      <c r="IC433">
        <v>1.85852</v>
      </c>
      <c r="ID433">
        <v>1.8576</v>
      </c>
      <c r="IE433">
        <v>1.85242</v>
      </c>
      <c r="IF433">
        <v>0</v>
      </c>
      <c r="IG433">
        <v>0</v>
      </c>
      <c r="IH433">
        <v>0</v>
      </c>
      <c r="II433">
        <v>0</v>
      </c>
      <c r="IJ433" t="s">
        <v>433</v>
      </c>
      <c r="IK433" t="s">
        <v>434</v>
      </c>
      <c r="IL433" t="s">
        <v>435</v>
      </c>
      <c r="IM433" t="s">
        <v>435</v>
      </c>
      <c r="IN433" t="s">
        <v>435</v>
      </c>
      <c r="IO433" t="s">
        <v>435</v>
      </c>
      <c r="IP433">
        <v>0</v>
      </c>
      <c r="IQ433">
        <v>100</v>
      </c>
      <c r="IR433">
        <v>100</v>
      </c>
      <c r="IS433">
        <v>-1.052</v>
      </c>
      <c r="IT433">
        <v>-0.2313</v>
      </c>
      <c r="IU433">
        <v>-0.7885906718864093</v>
      </c>
      <c r="IV433">
        <v>-0.0007240741224296705</v>
      </c>
      <c r="IW433">
        <v>1.394155135453638E-07</v>
      </c>
      <c r="IX433">
        <v>-7.009397865246837E-11</v>
      </c>
      <c r="IY433">
        <v>-0.2677907096197649</v>
      </c>
      <c r="IZ433">
        <v>-0.01839738240005131</v>
      </c>
      <c r="JA433">
        <v>0.0009886339832832726</v>
      </c>
      <c r="JB433">
        <v>-4.895939666473346E-06</v>
      </c>
      <c r="JC433">
        <v>3</v>
      </c>
      <c r="JD433">
        <v>2018</v>
      </c>
      <c r="JE433">
        <v>1</v>
      </c>
      <c r="JF433">
        <v>26</v>
      </c>
      <c r="JG433">
        <v>15884.8</v>
      </c>
      <c r="JH433">
        <v>15884.5</v>
      </c>
      <c r="JI433">
        <v>1.26343</v>
      </c>
      <c r="JJ433">
        <v>2.70752</v>
      </c>
      <c r="JK433">
        <v>1.49658</v>
      </c>
      <c r="JL433">
        <v>2.38159</v>
      </c>
      <c r="JM433">
        <v>1.54785</v>
      </c>
      <c r="JN433">
        <v>2.40601</v>
      </c>
      <c r="JO433">
        <v>48.0259</v>
      </c>
      <c r="JP433">
        <v>14.7625</v>
      </c>
      <c r="JQ433">
        <v>18</v>
      </c>
      <c r="JR433">
        <v>480.095</v>
      </c>
      <c r="JS433">
        <v>422.736</v>
      </c>
      <c r="JT433">
        <v>26.4055</v>
      </c>
      <c r="JU433">
        <v>33.442</v>
      </c>
      <c r="JV433">
        <v>30.0009</v>
      </c>
      <c r="JW433">
        <v>33.4529</v>
      </c>
      <c r="JX433">
        <v>33.4003</v>
      </c>
      <c r="JY433">
        <v>25.5119</v>
      </c>
      <c r="JZ433">
        <v>68.751</v>
      </c>
      <c r="KA433">
        <v>0</v>
      </c>
      <c r="KB433">
        <v>26.3809</v>
      </c>
      <c r="KC433">
        <v>493.48</v>
      </c>
      <c r="KD433">
        <v>6.34431</v>
      </c>
      <c r="KE433">
        <v>99.7987</v>
      </c>
      <c r="KF433">
        <v>99.6353</v>
      </c>
    </row>
    <row r="434" spans="1:292">
      <c r="A434">
        <v>414</v>
      </c>
      <c r="B434">
        <v>1686161143.1</v>
      </c>
      <c r="C434">
        <v>11892.09999990463</v>
      </c>
      <c r="D434" t="s">
        <v>1267</v>
      </c>
      <c r="E434" t="s">
        <v>1268</v>
      </c>
      <c r="F434">
        <v>5</v>
      </c>
      <c r="G434" t="s">
        <v>1210</v>
      </c>
      <c r="H434">
        <v>1686161135.6</v>
      </c>
      <c r="I434">
        <f>(J434)/1000</f>
        <v>0</v>
      </c>
      <c r="J434">
        <f>IF(DO434, AM434, AG434)</f>
        <v>0</v>
      </c>
      <c r="K434">
        <f>IF(DO434, AH434, AF434)</f>
        <v>0</v>
      </c>
      <c r="L434">
        <f>DQ434 - IF(AT434&gt;1, K434*DK434*100.0/(AV434*EE434), 0)</f>
        <v>0</v>
      </c>
      <c r="M434">
        <f>((S434-I434/2)*L434-K434)/(S434+I434/2)</f>
        <v>0</v>
      </c>
      <c r="N434">
        <f>M434*(DX434+DY434)/1000.0</f>
        <v>0</v>
      </c>
      <c r="O434">
        <f>(DQ434 - IF(AT434&gt;1, K434*DK434*100.0/(AV434*EE434), 0))*(DX434+DY434)/1000.0</f>
        <v>0</v>
      </c>
      <c r="P434">
        <f>2.0/((1/R434-1/Q434)+SIGN(R434)*SQRT((1/R434-1/Q434)*(1/R434-1/Q434) + 4*DL434/((DL434+1)*(DL434+1))*(2*1/R434*1/Q434-1/Q434*1/Q434)))</f>
        <v>0</v>
      </c>
      <c r="Q434">
        <f>IF(LEFT(DM434,1)&lt;&gt;"0",IF(LEFT(DM434,1)="1",3.0,DN434),$D$5+$E$5*(EE434*DX434/($K$5*1000))+$F$5*(EE434*DX434/($K$5*1000))*MAX(MIN(DK434,$J$5),$I$5)*MAX(MIN(DK434,$J$5),$I$5)+$G$5*MAX(MIN(DK434,$J$5),$I$5)*(EE434*DX434/($K$5*1000))+$H$5*(EE434*DX434/($K$5*1000))*(EE434*DX434/($K$5*1000)))</f>
        <v>0</v>
      </c>
      <c r="R434">
        <f>I434*(1000-(1000*0.61365*exp(17.502*V434/(240.97+V434))/(DX434+DY434)+DS434)/2)/(1000*0.61365*exp(17.502*V434/(240.97+V434))/(DX434+DY434)-DS434)</f>
        <v>0</v>
      </c>
      <c r="S434">
        <f>1/((DL434+1)/(P434/1.6)+1/(Q434/1.37)) + DL434/((DL434+1)/(P434/1.6) + DL434/(Q434/1.37))</f>
        <v>0</v>
      </c>
      <c r="T434">
        <f>(DG434*DJ434)</f>
        <v>0</v>
      </c>
      <c r="U434">
        <f>(DZ434+(T434+2*0.95*5.67E-8*(((DZ434+$B$9)+273)^4-(DZ434+273)^4)-44100*I434)/(1.84*29.3*Q434+8*0.95*5.67E-8*(DZ434+273)^3))</f>
        <v>0</v>
      </c>
      <c r="V434">
        <f>($C$9*EA434+$D$9*EB434+$E$9*U434)</f>
        <v>0</v>
      </c>
      <c r="W434">
        <f>0.61365*exp(17.502*V434/(240.97+V434))</f>
        <v>0</v>
      </c>
      <c r="X434">
        <f>(Y434/Z434*100)</f>
        <v>0</v>
      </c>
      <c r="Y434">
        <f>DS434*(DX434+DY434)/1000</f>
        <v>0</v>
      </c>
      <c r="Z434">
        <f>0.61365*exp(17.502*DZ434/(240.97+DZ434))</f>
        <v>0</v>
      </c>
      <c r="AA434">
        <f>(W434-DS434*(DX434+DY434)/1000)</f>
        <v>0</v>
      </c>
      <c r="AB434">
        <f>(-I434*44100)</f>
        <v>0</v>
      </c>
      <c r="AC434">
        <f>2*29.3*Q434*0.92*(DZ434-V434)</f>
        <v>0</v>
      </c>
      <c r="AD434">
        <f>2*0.95*5.67E-8*(((DZ434+$B$9)+273)^4-(V434+273)^4)</f>
        <v>0</v>
      </c>
      <c r="AE434">
        <f>T434+AD434+AB434+AC434</f>
        <v>0</v>
      </c>
      <c r="AF434">
        <f>DW434*AT434*(DR434-DQ434*(1000-AT434*DT434)/(1000-AT434*DS434))/(100*DK434)</f>
        <v>0</v>
      </c>
      <c r="AG434">
        <f>1000*DW434*AT434*(DS434-DT434)/(100*DK434*(1000-AT434*DS434))</f>
        <v>0</v>
      </c>
      <c r="AH434">
        <f>(AI434 - AJ434 - DX434*1E3/(8.314*(DZ434+273.15)) * AL434/DW434 * AK434) * DW434/(100*DK434) * (1000 - DT434)/1000</f>
        <v>0</v>
      </c>
      <c r="AI434">
        <v>477.5490117010411</v>
      </c>
      <c r="AJ434">
        <v>406.4623696969697</v>
      </c>
      <c r="AK434">
        <v>2.755888247329024</v>
      </c>
      <c r="AL434">
        <v>66.87208228537739</v>
      </c>
      <c r="AM434">
        <f>(AO434 - AN434 + DX434*1E3/(8.314*(DZ434+273.15)) * AQ434/DW434 * AP434) * DW434/(100*DK434) * 1000/(1000 - AO434)</f>
        <v>0</v>
      </c>
      <c r="AN434">
        <v>6.299953129998473</v>
      </c>
      <c r="AO434">
        <v>22.57303636363637</v>
      </c>
      <c r="AP434">
        <v>0.0002384107674564057</v>
      </c>
      <c r="AQ434">
        <v>99.38411773435404</v>
      </c>
      <c r="AR434">
        <v>0</v>
      </c>
      <c r="AS434">
        <v>0</v>
      </c>
      <c r="AT434">
        <f>IF(AR434*$H$15&gt;=AV434,1.0,(AV434/(AV434-AR434*$H$15)))</f>
        <v>0</v>
      </c>
      <c r="AU434">
        <f>(AT434-1)*100</f>
        <v>0</v>
      </c>
      <c r="AV434">
        <f>MAX(0,($B$15+$C$15*EE434)/(1+$D$15*EE434)*DX434/(DZ434+273)*$E$15)</f>
        <v>0</v>
      </c>
      <c r="AW434" t="s">
        <v>429</v>
      </c>
      <c r="AX434" t="s">
        <v>429</v>
      </c>
      <c r="AY434">
        <v>0</v>
      </c>
      <c r="AZ434">
        <v>0</v>
      </c>
      <c r="BA434">
        <f>1-AY434/AZ434</f>
        <v>0</v>
      </c>
      <c r="BB434">
        <v>0</v>
      </c>
      <c r="BC434" t="s">
        <v>429</v>
      </c>
      <c r="BD434" t="s">
        <v>429</v>
      </c>
      <c r="BE434">
        <v>0</v>
      </c>
      <c r="BF434">
        <v>0</v>
      </c>
      <c r="BG434">
        <f>1-BE434/BF434</f>
        <v>0</v>
      </c>
      <c r="BH434">
        <v>0.5</v>
      </c>
      <c r="BI434">
        <f>DH434</f>
        <v>0</v>
      </c>
      <c r="BJ434">
        <f>K434</f>
        <v>0</v>
      </c>
      <c r="BK434">
        <f>BG434*BH434*BI434</f>
        <v>0</v>
      </c>
      <c r="BL434">
        <f>(BJ434-BB434)/BI434</f>
        <v>0</v>
      </c>
      <c r="BM434">
        <f>(AZ434-BF434)/BF434</f>
        <v>0</v>
      </c>
      <c r="BN434">
        <f>AY434/(BA434+AY434/BF434)</f>
        <v>0</v>
      </c>
      <c r="BO434" t="s">
        <v>429</v>
      </c>
      <c r="BP434">
        <v>0</v>
      </c>
      <c r="BQ434">
        <f>IF(BP434&lt;&gt;0, BP434, BN434)</f>
        <v>0</v>
      </c>
      <c r="BR434">
        <f>1-BQ434/BF434</f>
        <v>0</v>
      </c>
      <c r="BS434">
        <f>(BF434-BE434)/(BF434-BQ434)</f>
        <v>0</v>
      </c>
      <c r="BT434">
        <f>(AZ434-BF434)/(AZ434-BQ434)</f>
        <v>0</v>
      </c>
      <c r="BU434">
        <f>(BF434-BE434)/(BF434-AY434)</f>
        <v>0</v>
      </c>
      <c r="BV434">
        <f>(AZ434-BF434)/(AZ434-AY434)</f>
        <v>0</v>
      </c>
      <c r="BW434">
        <f>(BS434*BQ434/BE434)</f>
        <v>0</v>
      </c>
      <c r="BX434">
        <f>(1-BW434)</f>
        <v>0</v>
      </c>
      <c r="DG434">
        <f>$B$13*EF434+$C$13*EG434+$F$13*ER434*(1-EU434)</f>
        <v>0</v>
      </c>
      <c r="DH434">
        <f>DG434*DI434</f>
        <v>0</v>
      </c>
      <c r="DI434">
        <f>($B$13*$D$11+$C$13*$D$11+$F$13*((FE434+EW434)/MAX(FE434+EW434+FF434, 0.1)*$I$11+FF434/MAX(FE434+EW434+FF434, 0.1)*$J$11))/($B$13+$C$13+$F$13)</f>
        <v>0</v>
      </c>
      <c r="DJ434">
        <f>($B$13*$K$11+$C$13*$K$11+$F$13*((FE434+EW434)/MAX(FE434+EW434+FF434, 0.1)*$P$11+FF434/MAX(FE434+EW434+FF434, 0.1)*$Q$11))/($B$13+$C$13+$F$13)</f>
        <v>0</v>
      </c>
      <c r="DK434">
        <v>6</v>
      </c>
      <c r="DL434">
        <v>0.5</v>
      </c>
      <c r="DM434" t="s">
        <v>430</v>
      </c>
      <c r="DN434">
        <v>2</v>
      </c>
      <c r="DO434" t="b">
        <v>1</v>
      </c>
      <c r="DP434">
        <v>1686161135.6</v>
      </c>
      <c r="DQ434">
        <v>379.8831111111111</v>
      </c>
      <c r="DR434">
        <v>459.3111851851852</v>
      </c>
      <c r="DS434">
        <v>22.55947407407407</v>
      </c>
      <c r="DT434">
        <v>6.298189259259259</v>
      </c>
      <c r="DU434">
        <v>380.931</v>
      </c>
      <c r="DV434">
        <v>22.791</v>
      </c>
      <c r="DW434">
        <v>500.0137407407408</v>
      </c>
      <c r="DX434">
        <v>90.6336074074074</v>
      </c>
      <c r="DY434">
        <v>0.09993732592592591</v>
      </c>
      <c r="DZ434">
        <v>29.34497037037037</v>
      </c>
      <c r="EA434">
        <v>28.05348888888889</v>
      </c>
      <c r="EB434">
        <v>999.9000000000001</v>
      </c>
      <c r="EC434">
        <v>0</v>
      </c>
      <c r="ED434">
        <v>0</v>
      </c>
      <c r="EE434">
        <v>10002.98296296296</v>
      </c>
      <c r="EF434">
        <v>0</v>
      </c>
      <c r="EG434">
        <v>1357.660740740741</v>
      </c>
      <c r="EH434">
        <v>-79.42825185185185</v>
      </c>
      <c r="EI434">
        <v>388.6508148148148</v>
      </c>
      <c r="EJ434">
        <v>462.2224444444444</v>
      </c>
      <c r="EK434">
        <v>16.26128518518518</v>
      </c>
      <c r="EL434">
        <v>459.3111851851852</v>
      </c>
      <c r="EM434">
        <v>6.298189259259259</v>
      </c>
      <c r="EN434">
        <v>2.044646666666667</v>
      </c>
      <c r="EO434">
        <v>0.5708276296296296</v>
      </c>
      <c r="EP434">
        <v>17.79438148148148</v>
      </c>
      <c r="EQ434">
        <v>-0.991853888888889</v>
      </c>
      <c r="ER434">
        <v>1999.970370370371</v>
      </c>
      <c r="ES434">
        <v>0.9799987777777778</v>
      </c>
      <c r="ET434">
        <v>0.02000092592592593</v>
      </c>
      <c r="EU434">
        <v>0</v>
      </c>
      <c r="EV434">
        <v>891.1329259259257</v>
      </c>
      <c r="EW434">
        <v>5.00078</v>
      </c>
      <c r="EX434">
        <v>22544.15555555555</v>
      </c>
      <c r="EY434">
        <v>16379.37777777778</v>
      </c>
      <c r="EZ434">
        <v>43.52748148148147</v>
      </c>
      <c r="FA434">
        <v>45.08307407407407</v>
      </c>
      <c r="FB434">
        <v>43.71962962962962</v>
      </c>
      <c r="FC434">
        <v>44.39555555555555</v>
      </c>
      <c r="FD434">
        <v>44.29837037037036</v>
      </c>
      <c r="FE434">
        <v>1955.07</v>
      </c>
      <c r="FF434">
        <v>39.9</v>
      </c>
      <c r="FG434">
        <v>0</v>
      </c>
      <c r="FH434">
        <v>1686161136.7</v>
      </c>
      <c r="FI434">
        <v>0</v>
      </c>
      <c r="FJ434">
        <v>891.5236</v>
      </c>
      <c r="FK434">
        <v>46.24407691365754</v>
      </c>
      <c r="FL434">
        <v>-1619.346153852301</v>
      </c>
      <c r="FM434">
        <v>22515.52</v>
      </c>
      <c r="FN434">
        <v>15</v>
      </c>
      <c r="FO434">
        <v>0</v>
      </c>
      <c r="FP434" t="s">
        <v>431</v>
      </c>
      <c r="FQ434">
        <v>1685208052.5</v>
      </c>
      <c r="FR434">
        <v>1685208070</v>
      </c>
      <c r="FS434">
        <v>0</v>
      </c>
      <c r="FT434">
        <v>0.013</v>
      </c>
      <c r="FU434">
        <v>-0.005</v>
      </c>
      <c r="FV434">
        <v>-0.464</v>
      </c>
      <c r="FW434">
        <v>-0.401</v>
      </c>
      <c r="FX434">
        <v>420</v>
      </c>
      <c r="FY434">
        <v>0</v>
      </c>
      <c r="FZ434">
        <v>0.03</v>
      </c>
      <c r="GA434">
        <v>0.02</v>
      </c>
      <c r="GB434">
        <v>-74.14574390243902</v>
      </c>
      <c r="GC434">
        <v>-77.88814912892003</v>
      </c>
      <c r="GD434">
        <v>7.779394134477055</v>
      </c>
      <c r="GE434">
        <v>0</v>
      </c>
      <c r="GF434">
        <v>16.25125365853658</v>
      </c>
      <c r="GG434">
        <v>0.1544571428571516</v>
      </c>
      <c r="GH434">
        <v>0.01535015845728909</v>
      </c>
      <c r="GI434">
        <v>1</v>
      </c>
      <c r="GJ434">
        <v>1</v>
      </c>
      <c r="GK434">
        <v>2</v>
      </c>
      <c r="GL434" t="s">
        <v>439</v>
      </c>
      <c r="GM434">
        <v>3.09909</v>
      </c>
      <c r="GN434">
        <v>2.75806</v>
      </c>
      <c r="GO434">
        <v>0.0839497</v>
      </c>
      <c r="GP434">
        <v>0.09682449999999999</v>
      </c>
      <c r="GQ434">
        <v>0.104078</v>
      </c>
      <c r="GR434">
        <v>0.039505</v>
      </c>
      <c r="GS434">
        <v>23413.7</v>
      </c>
      <c r="GT434">
        <v>22730.2</v>
      </c>
      <c r="GU434">
        <v>26118.6</v>
      </c>
      <c r="GV434">
        <v>25524.3</v>
      </c>
      <c r="GW434">
        <v>37548.4</v>
      </c>
      <c r="GX434">
        <v>37198.3</v>
      </c>
      <c r="GY434">
        <v>45664.5</v>
      </c>
      <c r="GZ434">
        <v>41903</v>
      </c>
      <c r="HA434">
        <v>1.81245</v>
      </c>
      <c r="HB434">
        <v>1.70123</v>
      </c>
      <c r="HC434">
        <v>-0.0977367</v>
      </c>
      <c r="HD434">
        <v>0</v>
      </c>
      <c r="HE434">
        <v>29.6483</v>
      </c>
      <c r="HF434">
        <v>999.9</v>
      </c>
      <c r="HG434">
        <v>28.4</v>
      </c>
      <c r="HH434">
        <v>45.9</v>
      </c>
      <c r="HI434">
        <v>31.6329</v>
      </c>
      <c r="HJ434">
        <v>61.2086</v>
      </c>
      <c r="HK434">
        <v>28.2973</v>
      </c>
      <c r="HL434">
        <v>1</v>
      </c>
      <c r="HM434">
        <v>0.520976</v>
      </c>
      <c r="HN434">
        <v>2.93728</v>
      </c>
      <c r="HO434">
        <v>20.2779</v>
      </c>
      <c r="HP434">
        <v>5.21115</v>
      </c>
      <c r="HQ434">
        <v>11.98</v>
      </c>
      <c r="HR434">
        <v>4.9629</v>
      </c>
      <c r="HS434">
        <v>3.27408</v>
      </c>
      <c r="HT434">
        <v>9999</v>
      </c>
      <c r="HU434">
        <v>9999</v>
      </c>
      <c r="HV434">
        <v>9999</v>
      </c>
      <c r="HW434">
        <v>60.1</v>
      </c>
      <c r="HX434">
        <v>1.86401</v>
      </c>
      <c r="HY434">
        <v>1.86021</v>
      </c>
      <c r="HZ434">
        <v>1.85865</v>
      </c>
      <c r="IA434">
        <v>1.85995</v>
      </c>
      <c r="IB434">
        <v>1.85989</v>
      </c>
      <c r="IC434">
        <v>1.85852</v>
      </c>
      <c r="ID434">
        <v>1.8576</v>
      </c>
      <c r="IE434">
        <v>1.85242</v>
      </c>
      <c r="IF434">
        <v>0</v>
      </c>
      <c r="IG434">
        <v>0</v>
      </c>
      <c r="IH434">
        <v>0</v>
      </c>
      <c r="II434">
        <v>0</v>
      </c>
      <c r="IJ434" t="s">
        <v>433</v>
      </c>
      <c r="IK434" t="s">
        <v>434</v>
      </c>
      <c r="IL434" t="s">
        <v>435</v>
      </c>
      <c r="IM434" t="s">
        <v>435</v>
      </c>
      <c r="IN434" t="s">
        <v>435</v>
      </c>
      <c r="IO434" t="s">
        <v>435</v>
      </c>
      <c r="IP434">
        <v>0</v>
      </c>
      <c r="IQ434">
        <v>100</v>
      </c>
      <c r="IR434">
        <v>100</v>
      </c>
      <c r="IS434">
        <v>-1.06</v>
      </c>
      <c r="IT434">
        <v>-0.2313</v>
      </c>
      <c r="IU434">
        <v>-0.7885906718864093</v>
      </c>
      <c r="IV434">
        <v>-0.0007240741224296705</v>
      </c>
      <c r="IW434">
        <v>1.394155135453638E-07</v>
      </c>
      <c r="IX434">
        <v>-7.009397865246837E-11</v>
      </c>
      <c r="IY434">
        <v>-0.2677907096197649</v>
      </c>
      <c r="IZ434">
        <v>-0.01839738240005131</v>
      </c>
      <c r="JA434">
        <v>0.0009886339832832726</v>
      </c>
      <c r="JB434">
        <v>-4.895939666473346E-06</v>
      </c>
      <c r="JC434">
        <v>3</v>
      </c>
      <c r="JD434">
        <v>2018</v>
      </c>
      <c r="JE434">
        <v>1</v>
      </c>
      <c r="JF434">
        <v>26</v>
      </c>
      <c r="JG434">
        <v>15884.8</v>
      </c>
      <c r="JH434">
        <v>15884.6</v>
      </c>
      <c r="JI434">
        <v>1.30127</v>
      </c>
      <c r="JJ434">
        <v>2.69775</v>
      </c>
      <c r="JK434">
        <v>1.49658</v>
      </c>
      <c r="JL434">
        <v>2.38159</v>
      </c>
      <c r="JM434">
        <v>1.54785</v>
      </c>
      <c r="JN434">
        <v>2.43896</v>
      </c>
      <c r="JO434">
        <v>48.0564</v>
      </c>
      <c r="JP434">
        <v>14.7712</v>
      </c>
      <c r="JQ434">
        <v>18</v>
      </c>
      <c r="JR434">
        <v>480.193</v>
      </c>
      <c r="JS434">
        <v>422.734</v>
      </c>
      <c r="JT434">
        <v>26.3585</v>
      </c>
      <c r="JU434">
        <v>33.451</v>
      </c>
      <c r="JV434">
        <v>30.0011</v>
      </c>
      <c r="JW434">
        <v>33.4606</v>
      </c>
      <c r="JX434">
        <v>33.4093</v>
      </c>
      <c r="JY434">
        <v>26.2013</v>
      </c>
      <c r="JZ434">
        <v>68.751</v>
      </c>
      <c r="KA434">
        <v>0</v>
      </c>
      <c r="KB434">
        <v>26.3258</v>
      </c>
      <c r="KC434">
        <v>506.899</v>
      </c>
      <c r="KD434">
        <v>6.34431</v>
      </c>
      <c r="KE434">
        <v>99.7975</v>
      </c>
      <c r="KF434">
        <v>99.6341</v>
      </c>
    </row>
    <row r="435" spans="1:292">
      <c r="A435">
        <v>415</v>
      </c>
      <c r="B435">
        <v>1686161148.1</v>
      </c>
      <c r="C435">
        <v>11897.09999990463</v>
      </c>
      <c r="D435" t="s">
        <v>1269</v>
      </c>
      <c r="E435" t="s">
        <v>1270</v>
      </c>
      <c r="F435">
        <v>5</v>
      </c>
      <c r="G435" t="s">
        <v>1210</v>
      </c>
      <c r="H435">
        <v>1686161140.314285</v>
      </c>
      <c r="I435">
        <f>(J435)/1000</f>
        <v>0</v>
      </c>
      <c r="J435">
        <f>IF(DO435, AM435, AG435)</f>
        <v>0</v>
      </c>
      <c r="K435">
        <f>IF(DO435, AH435, AF435)</f>
        <v>0</v>
      </c>
      <c r="L435">
        <f>DQ435 - IF(AT435&gt;1, K435*DK435*100.0/(AV435*EE435), 0)</f>
        <v>0</v>
      </c>
      <c r="M435">
        <f>((S435-I435/2)*L435-K435)/(S435+I435/2)</f>
        <v>0</v>
      </c>
      <c r="N435">
        <f>M435*(DX435+DY435)/1000.0</f>
        <v>0</v>
      </c>
      <c r="O435">
        <f>(DQ435 - IF(AT435&gt;1, K435*DK435*100.0/(AV435*EE435), 0))*(DX435+DY435)/1000.0</f>
        <v>0</v>
      </c>
      <c r="P435">
        <f>2.0/((1/R435-1/Q435)+SIGN(R435)*SQRT((1/R435-1/Q435)*(1/R435-1/Q435) + 4*DL435/((DL435+1)*(DL435+1))*(2*1/R435*1/Q435-1/Q435*1/Q435)))</f>
        <v>0</v>
      </c>
      <c r="Q435">
        <f>IF(LEFT(DM435,1)&lt;&gt;"0",IF(LEFT(DM435,1)="1",3.0,DN435),$D$5+$E$5*(EE435*DX435/($K$5*1000))+$F$5*(EE435*DX435/($K$5*1000))*MAX(MIN(DK435,$J$5),$I$5)*MAX(MIN(DK435,$J$5),$I$5)+$G$5*MAX(MIN(DK435,$J$5),$I$5)*(EE435*DX435/($K$5*1000))+$H$5*(EE435*DX435/($K$5*1000))*(EE435*DX435/($K$5*1000)))</f>
        <v>0</v>
      </c>
      <c r="R435">
        <f>I435*(1000-(1000*0.61365*exp(17.502*V435/(240.97+V435))/(DX435+DY435)+DS435)/2)/(1000*0.61365*exp(17.502*V435/(240.97+V435))/(DX435+DY435)-DS435)</f>
        <v>0</v>
      </c>
      <c r="S435">
        <f>1/((DL435+1)/(P435/1.6)+1/(Q435/1.37)) + DL435/((DL435+1)/(P435/1.6) + DL435/(Q435/1.37))</f>
        <v>0</v>
      </c>
      <c r="T435">
        <f>(DG435*DJ435)</f>
        <v>0</v>
      </c>
      <c r="U435">
        <f>(DZ435+(T435+2*0.95*5.67E-8*(((DZ435+$B$9)+273)^4-(DZ435+273)^4)-44100*I435)/(1.84*29.3*Q435+8*0.95*5.67E-8*(DZ435+273)^3))</f>
        <v>0</v>
      </c>
      <c r="V435">
        <f>($C$9*EA435+$D$9*EB435+$E$9*U435)</f>
        <v>0</v>
      </c>
      <c r="W435">
        <f>0.61365*exp(17.502*V435/(240.97+V435))</f>
        <v>0</v>
      </c>
      <c r="X435">
        <f>(Y435/Z435*100)</f>
        <v>0</v>
      </c>
      <c r="Y435">
        <f>DS435*(DX435+DY435)/1000</f>
        <v>0</v>
      </c>
      <c r="Z435">
        <f>0.61365*exp(17.502*DZ435/(240.97+DZ435))</f>
        <v>0</v>
      </c>
      <c r="AA435">
        <f>(W435-DS435*(DX435+DY435)/1000)</f>
        <v>0</v>
      </c>
      <c r="AB435">
        <f>(-I435*44100)</f>
        <v>0</v>
      </c>
      <c r="AC435">
        <f>2*29.3*Q435*0.92*(DZ435-V435)</f>
        <v>0</v>
      </c>
      <c r="AD435">
        <f>2*0.95*5.67E-8*(((DZ435+$B$9)+273)^4-(V435+273)^4)</f>
        <v>0</v>
      </c>
      <c r="AE435">
        <f>T435+AD435+AB435+AC435</f>
        <v>0</v>
      </c>
      <c r="AF435">
        <f>DW435*AT435*(DR435-DQ435*(1000-AT435*DT435)/(1000-AT435*DS435))/(100*DK435)</f>
        <v>0</v>
      </c>
      <c r="AG435">
        <f>1000*DW435*AT435*(DS435-DT435)/(100*DK435*(1000-AT435*DS435))</f>
        <v>0</v>
      </c>
      <c r="AH435">
        <f>(AI435 - AJ435 - DX435*1E3/(8.314*(DZ435+273.15)) * AL435/DW435 * AK435) * DW435/(100*DK435) * (1000 - DT435)/1000</f>
        <v>0</v>
      </c>
      <c r="AI435">
        <v>494.3432964198574</v>
      </c>
      <c r="AJ435">
        <v>420.9497090909089</v>
      </c>
      <c r="AK435">
        <v>2.919356033297584</v>
      </c>
      <c r="AL435">
        <v>66.87208228537739</v>
      </c>
      <c r="AM435">
        <f>(AO435 - AN435 + DX435*1E3/(8.314*(DZ435+273.15)) * AQ435/DW435 * AP435) * DW435/(100*DK435) * 1000/(1000 - AO435)</f>
        <v>0</v>
      </c>
      <c r="AN435">
        <v>6.30222552879313</v>
      </c>
      <c r="AO435">
        <v>22.5647715151515</v>
      </c>
      <c r="AP435">
        <v>-0.0002553944964278808</v>
      </c>
      <c r="AQ435">
        <v>99.38411773435404</v>
      </c>
      <c r="AR435">
        <v>0</v>
      </c>
      <c r="AS435">
        <v>0</v>
      </c>
      <c r="AT435">
        <f>IF(AR435*$H$15&gt;=AV435,1.0,(AV435/(AV435-AR435*$H$15)))</f>
        <v>0</v>
      </c>
      <c r="AU435">
        <f>(AT435-1)*100</f>
        <v>0</v>
      </c>
      <c r="AV435">
        <f>MAX(0,($B$15+$C$15*EE435)/(1+$D$15*EE435)*DX435/(DZ435+273)*$E$15)</f>
        <v>0</v>
      </c>
      <c r="AW435" t="s">
        <v>429</v>
      </c>
      <c r="AX435" t="s">
        <v>429</v>
      </c>
      <c r="AY435">
        <v>0</v>
      </c>
      <c r="AZ435">
        <v>0</v>
      </c>
      <c r="BA435">
        <f>1-AY435/AZ435</f>
        <v>0</v>
      </c>
      <c r="BB435">
        <v>0</v>
      </c>
      <c r="BC435" t="s">
        <v>429</v>
      </c>
      <c r="BD435" t="s">
        <v>429</v>
      </c>
      <c r="BE435">
        <v>0</v>
      </c>
      <c r="BF435">
        <v>0</v>
      </c>
      <c r="BG435">
        <f>1-BE435/BF435</f>
        <v>0</v>
      </c>
      <c r="BH435">
        <v>0.5</v>
      </c>
      <c r="BI435">
        <f>DH435</f>
        <v>0</v>
      </c>
      <c r="BJ435">
        <f>K435</f>
        <v>0</v>
      </c>
      <c r="BK435">
        <f>BG435*BH435*BI435</f>
        <v>0</v>
      </c>
      <c r="BL435">
        <f>(BJ435-BB435)/BI435</f>
        <v>0</v>
      </c>
      <c r="BM435">
        <f>(AZ435-BF435)/BF435</f>
        <v>0</v>
      </c>
      <c r="BN435">
        <f>AY435/(BA435+AY435/BF435)</f>
        <v>0</v>
      </c>
      <c r="BO435" t="s">
        <v>429</v>
      </c>
      <c r="BP435">
        <v>0</v>
      </c>
      <c r="BQ435">
        <f>IF(BP435&lt;&gt;0, BP435, BN435)</f>
        <v>0</v>
      </c>
      <c r="BR435">
        <f>1-BQ435/BF435</f>
        <v>0</v>
      </c>
      <c r="BS435">
        <f>(BF435-BE435)/(BF435-BQ435)</f>
        <v>0</v>
      </c>
      <c r="BT435">
        <f>(AZ435-BF435)/(AZ435-BQ435)</f>
        <v>0</v>
      </c>
      <c r="BU435">
        <f>(BF435-BE435)/(BF435-AY435)</f>
        <v>0</v>
      </c>
      <c r="BV435">
        <f>(AZ435-BF435)/(AZ435-AY435)</f>
        <v>0</v>
      </c>
      <c r="BW435">
        <f>(BS435*BQ435/BE435)</f>
        <v>0</v>
      </c>
      <c r="BX435">
        <f>(1-BW435)</f>
        <v>0</v>
      </c>
      <c r="DG435">
        <f>$B$13*EF435+$C$13*EG435+$F$13*ER435*(1-EU435)</f>
        <v>0</v>
      </c>
      <c r="DH435">
        <f>DG435*DI435</f>
        <v>0</v>
      </c>
      <c r="DI435">
        <f>($B$13*$D$11+$C$13*$D$11+$F$13*((FE435+EW435)/MAX(FE435+EW435+FF435, 0.1)*$I$11+FF435/MAX(FE435+EW435+FF435, 0.1)*$J$11))/($B$13+$C$13+$F$13)</f>
        <v>0</v>
      </c>
      <c r="DJ435">
        <f>($B$13*$K$11+$C$13*$K$11+$F$13*((FE435+EW435)/MAX(FE435+EW435+FF435, 0.1)*$P$11+FF435/MAX(FE435+EW435+FF435, 0.1)*$Q$11))/($B$13+$C$13+$F$13)</f>
        <v>0</v>
      </c>
      <c r="DK435">
        <v>6</v>
      </c>
      <c r="DL435">
        <v>0.5</v>
      </c>
      <c r="DM435" t="s">
        <v>430</v>
      </c>
      <c r="DN435">
        <v>2</v>
      </c>
      <c r="DO435" t="b">
        <v>1</v>
      </c>
      <c r="DP435">
        <v>1686161140.314285</v>
      </c>
      <c r="DQ435">
        <v>391.5234642857143</v>
      </c>
      <c r="DR435">
        <v>474.8977142857143</v>
      </c>
      <c r="DS435">
        <v>22.56742857142857</v>
      </c>
      <c r="DT435">
        <v>6.299951785714286</v>
      </c>
      <c r="DU435">
        <v>392.5789642857143</v>
      </c>
      <c r="DV435">
        <v>22.79881071428571</v>
      </c>
      <c r="DW435">
        <v>500.0329285714285</v>
      </c>
      <c r="DX435">
        <v>90.63348214285713</v>
      </c>
      <c r="DY435">
        <v>0.1000025964285714</v>
      </c>
      <c r="DZ435">
        <v>29.34851071428571</v>
      </c>
      <c r="EA435">
        <v>28.05465357142857</v>
      </c>
      <c r="EB435">
        <v>999.9000000000002</v>
      </c>
      <c r="EC435">
        <v>0</v>
      </c>
      <c r="ED435">
        <v>0</v>
      </c>
      <c r="EE435">
        <v>9996.361071428573</v>
      </c>
      <c r="EF435">
        <v>0</v>
      </c>
      <c r="EG435">
        <v>1276.690714285714</v>
      </c>
      <c r="EH435">
        <v>-83.37429642857144</v>
      </c>
      <c r="EI435">
        <v>400.5631071428571</v>
      </c>
      <c r="EJ435">
        <v>477.9085</v>
      </c>
      <c r="EK435">
        <v>16.26748928571428</v>
      </c>
      <c r="EL435">
        <v>474.8977142857143</v>
      </c>
      <c r="EM435">
        <v>6.299951785714286</v>
      </c>
      <c r="EN435">
        <v>2.045365</v>
      </c>
      <c r="EO435">
        <v>0.5709865357142856</v>
      </c>
      <c r="EP435">
        <v>17.79995357142857</v>
      </c>
      <c r="EQ435">
        <v>-0.9880525714285715</v>
      </c>
      <c r="ER435">
        <v>1999.977857142857</v>
      </c>
      <c r="ES435">
        <v>0.9799993928571428</v>
      </c>
      <c r="ET435">
        <v>0.02000030714285714</v>
      </c>
      <c r="EU435">
        <v>0</v>
      </c>
      <c r="EV435">
        <v>895.0361785714284</v>
      </c>
      <c r="EW435">
        <v>5.00078</v>
      </c>
      <c r="EX435">
        <v>22463.62857142857</v>
      </c>
      <c r="EY435">
        <v>16379.43571428572</v>
      </c>
      <c r="EZ435">
        <v>43.53767857142856</v>
      </c>
      <c r="FA435">
        <v>45.10475</v>
      </c>
      <c r="FB435">
        <v>43.77657142857142</v>
      </c>
      <c r="FC435">
        <v>44.41042857142856</v>
      </c>
      <c r="FD435">
        <v>44.35239285714285</v>
      </c>
      <c r="FE435">
        <v>1955.077857142857</v>
      </c>
      <c r="FF435">
        <v>39.9</v>
      </c>
      <c r="FG435">
        <v>0</v>
      </c>
      <c r="FH435">
        <v>1686161141.5</v>
      </c>
      <c r="FI435">
        <v>0</v>
      </c>
      <c r="FJ435">
        <v>895.6209999999999</v>
      </c>
      <c r="FK435">
        <v>57.89630759270432</v>
      </c>
      <c r="FL435">
        <v>1580.553842809975</v>
      </c>
      <c r="FM435">
        <v>22469.092</v>
      </c>
      <c r="FN435">
        <v>15</v>
      </c>
      <c r="FO435">
        <v>0</v>
      </c>
      <c r="FP435" t="s">
        <v>431</v>
      </c>
      <c r="FQ435">
        <v>1685208052.5</v>
      </c>
      <c r="FR435">
        <v>1685208070</v>
      </c>
      <c r="FS435">
        <v>0</v>
      </c>
      <c r="FT435">
        <v>0.013</v>
      </c>
      <c r="FU435">
        <v>-0.005</v>
      </c>
      <c r="FV435">
        <v>-0.464</v>
      </c>
      <c r="FW435">
        <v>-0.401</v>
      </c>
      <c r="FX435">
        <v>420</v>
      </c>
      <c r="FY435">
        <v>0</v>
      </c>
      <c r="FZ435">
        <v>0.03</v>
      </c>
      <c r="GA435">
        <v>0.02</v>
      </c>
      <c r="GB435">
        <v>-80.76388292682928</v>
      </c>
      <c r="GC435">
        <v>-52.24245365853664</v>
      </c>
      <c r="GD435">
        <v>5.243967404500585</v>
      </c>
      <c r="GE435">
        <v>0</v>
      </c>
      <c r="GF435">
        <v>16.26218780487805</v>
      </c>
      <c r="GG435">
        <v>0.09110592334496505</v>
      </c>
      <c r="GH435">
        <v>0.01062597358803588</v>
      </c>
      <c r="GI435">
        <v>1</v>
      </c>
      <c r="GJ435">
        <v>1</v>
      </c>
      <c r="GK435">
        <v>2</v>
      </c>
      <c r="GL435" t="s">
        <v>439</v>
      </c>
      <c r="GM435">
        <v>3.09913</v>
      </c>
      <c r="GN435">
        <v>2.7581</v>
      </c>
      <c r="GO435">
        <v>0.0862175</v>
      </c>
      <c r="GP435">
        <v>0.0992717</v>
      </c>
      <c r="GQ435">
        <v>0.10404</v>
      </c>
      <c r="GR435">
        <v>0.0395122</v>
      </c>
      <c r="GS435">
        <v>23355.4</v>
      </c>
      <c r="GT435">
        <v>22668</v>
      </c>
      <c r="GU435">
        <v>26118.2</v>
      </c>
      <c r="GV435">
        <v>25523.7</v>
      </c>
      <c r="GW435">
        <v>37549.5</v>
      </c>
      <c r="GX435">
        <v>37197.4</v>
      </c>
      <c r="GY435">
        <v>45663.6</v>
      </c>
      <c r="GZ435">
        <v>41902</v>
      </c>
      <c r="HA435">
        <v>1.81255</v>
      </c>
      <c r="HB435">
        <v>1.70088</v>
      </c>
      <c r="HC435">
        <v>-0.0988916</v>
      </c>
      <c r="HD435">
        <v>0</v>
      </c>
      <c r="HE435">
        <v>29.668</v>
      </c>
      <c r="HF435">
        <v>999.9</v>
      </c>
      <c r="HG435">
        <v>28.4</v>
      </c>
      <c r="HH435">
        <v>45.9</v>
      </c>
      <c r="HI435">
        <v>31.6328</v>
      </c>
      <c r="HJ435">
        <v>61.1286</v>
      </c>
      <c r="HK435">
        <v>28.0849</v>
      </c>
      <c r="HL435">
        <v>1</v>
      </c>
      <c r="HM435">
        <v>0.522363</v>
      </c>
      <c r="HN435">
        <v>3.01033</v>
      </c>
      <c r="HO435">
        <v>20.2765</v>
      </c>
      <c r="HP435">
        <v>5.2104</v>
      </c>
      <c r="HQ435">
        <v>11.9801</v>
      </c>
      <c r="HR435">
        <v>4.9629</v>
      </c>
      <c r="HS435">
        <v>3.2741</v>
      </c>
      <c r="HT435">
        <v>9999</v>
      </c>
      <c r="HU435">
        <v>9999</v>
      </c>
      <c r="HV435">
        <v>9999</v>
      </c>
      <c r="HW435">
        <v>60.1</v>
      </c>
      <c r="HX435">
        <v>1.86401</v>
      </c>
      <c r="HY435">
        <v>1.86023</v>
      </c>
      <c r="HZ435">
        <v>1.85867</v>
      </c>
      <c r="IA435">
        <v>1.85992</v>
      </c>
      <c r="IB435">
        <v>1.85989</v>
      </c>
      <c r="IC435">
        <v>1.85852</v>
      </c>
      <c r="ID435">
        <v>1.8576</v>
      </c>
      <c r="IE435">
        <v>1.85242</v>
      </c>
      <c r="IF435">
        <v>0</v>
      </c>
      <c r="IG435">
        <v>0</v>
      </c>
      <c r="IH435">
        <v>0</v>
      </c>
      <c r="II435">
        <v>0</v>
      </c>
      <c r="IJ435" t="s">
        <v>433</v>
      </c>
      <c r="IK435" t="s">
        <v>434</v>
      </c>
      <c r="IL435" t="s">
        <v>435</v>
      </c>
      <c r="IM435" t="s">
        <v>435</v>
      </c>
      <c r="IN435" t="s">
        <v>435</v>
      </c>
      <c r="IO435" t="s">
        <v>435</v>
      </c>
      <c r="IP435">
        <v>0</v>
      </c>
      <c r="IQ435">
        <v>100</v>
      </c>
      <c r="IR435">
        <v>100</v>
      </c>
      <c r="IS435">
        <v>-1.069</v>
      </c>
      <c r="IT435">
        <v>-0.2315</v>
      </c>
      <c r="IU435">
        <v>-0.7885906718864093</v>
      </c>
      <c r="IV435">
        <v>-0.0007240741224296705</v>
      </c>
      <c r="IW435">
        <v>1.394155135453638E-07</v>
      </c>
      <c r="IX435">
        <v>-7.009397865246837E-11</v>
      </c>
      <c r="IY435">
        <v>-0.2677907096197649</v>
      </c>
      <c r="IZ435">
        <v>-0.01839738240005131</v>
      </c>
      <c r="JA435">
        <v>0.0009886339832832726</v>
      </c>
      <c r="JB435">
        <v>-4.895939666473346E-06</v>
      </c>
      <c r="JC435">
        <v>3</v>
      </c>
      <c r="JD435">
        <v>2018</v>
      </c>
      <c r="JE435">
        <v>1</v>
      </c>
      <c r="JF435">
        <v>26</v>
      </c>
      <c r="JG435">
        <v>15884.9</v>
      </c>
      <c r="JH435">
        <v>15884.6</v>
      </c>
      <c r="JI435">
        <v>1.33545</v>
      </c>
      <c r="JJ435">
        <v>2.7063</v>
      </c>
      <c r="JK435">
        <v>1.49658</v>
      </c>
      <c r="JL435">
        <v>2.38037</v>
      </c>
      <c r="JM435">
        <v>1.54785</v>
      </c>
      <c r="JN435">
        <v>2.39014</v>
      </c>
      <c r="JO435">
        <v>48.0564</v>
      </c>
      <c r="JP435">
        <v>14.7625</v>
      </c>
      <c r="JQ435">
        <v>18</v>
      </c>
      <c r="JR435">
        <v>480.312</v>
      </c>
      <c r="JS435">
        <v>422.578</v>
      </c>
      <c r="JT435">
        <v>26.3074</v>
      </c>
      <c r="JU435">
        <v>33.4607</v>
      </c>
      <c r="JV435">
        <v>30.0013</v>
      </c>
      <c r="JW435">
        <v>33.4691</v>
      </c>
      <c r="JX435">
        <v>33.4177</v>
      </c>
      <c r="JY435">
        <v>26.9481</v>
      </c>
      <c r="JZ435">
        <v>68.751</v>
      </c>
      <c r="KA435">
        <v>0</v>
      </c>
      <c r="KB435">
        <v>26.2711</v>
      </c>
      <c r="KC435">
        <v>526.952</v>
      </c>
      <c r="KD435">
        <v>6.34431</v>
      </c>
      <c r="KE435">
        <v>99.79559999999999</v>
      </c>
      <c r="KF435">
        <v>99.63160000000001</v>
      </c>
    </row>
    <row r="436" spans="1:292">
      <c r="A436">
        <v>416</v>
      </c>
      <c r="B436">
        <v>1686161153.1</v>
      </c>
      <c r="C436">
        <v>11902.09999990463</v>
      </c>
      <c r="D436" t="s">
        <v>1271</v>
      </c>
      <c r="E436" t="s">
        <v>1272</v>
      </c>
      <c r="F436">
        <v>5</v>
      </c>
      <c r="G436" t="s">
        <v>1210</v>
      </c>
      <c r="H436">
        <v>1686161145.6</v>
      </c>
      <c r="I436">
        <f>(J436)/1000</f>
        <v>0</v>
      </c>
      <c r="J436">
        <f>IF(DO436, AM436, AG436)</f>
        <v>0</v>
      </c>
      <c r="K436">
        <f>IF(DO436, AH436, AF436)</f>
        <v>0</v>
      </c>
      <c r="L436">
        <f>DQ436 - IF(AT436&gt;1, K436*DK436*100.0/(AV436*EE436), 0)</f>
        <v>0</v>
      </c>
      <c r="M436">
        <f>((S436-I436/2)*L436-K436)/(S436+I436/2)</f>
        <v>0</v>
      </c>
      <c r="N436">
        <f>M436*(DX436+DY436)/1000.0</f>
        <v>0</v>
      </c>
      <c r="O436">
        <f>(DQ436 - IF(AT436&gt;1, K436*DK436*100.0/(AV436*EE436), 0))*(DX436+DY436)/1000.0</f>
        <v>0</v>
      </c>
      <c r="P436">
        <f>2.0/((1/R436-1/Q436)+SIGN(R436)*SQRT((1/R436-1/Q436)*(1/R436-1/Q436) + 4*DL436/((DL436+1)*(DL436+1))*(2*1/R436*1/Q436-1/Q436*1/Q436)))</f>
        <v>0</v>
      </c>
      <c r="Q436">
        <f>IF(LEFT(DM436,1)&lt;&gt;"0",IF(LEFT(DM436,1)="1",3.0,DN436),$D$5+$E$5*(EE436*DX436/($K$5*1000))+$F$5*(EE436*DX436/($K$5*1000))*MAX(MIN(DK436,$J$5),$I$5)*MAX(MIN(DK436,$J$5),$I$5)+$G$5*MAX(MIN(DK436,$J$5),$I$5)*(EE436*DX436/($K$5*1000))+$H$5*(EE436*DX436/($K$5*1000))*(EE436*DX436/($K$5*1000)))</f>
        <v>0</v>
      </c>
      <c r="R436">
        <f>I436*(1000-(1000*0.61365*exp(17.502*V436/(240.97+V436))/(DX436+DY436)+DS436)/2)/(1000*0.61365*exp(17.502*V436/(240.97+V436))/(DX436+DY436)-DS436)</f>
        <v>0</v>
      </c>
      <c r="S436">
        <f>1/((DL436+1)/(P436/1.6)+1/(Q436/1.37)) + DL436/((DL436+1)/(P436/1.6) + DL436/(Q436/1.37))</f>
        <v>0</v>
      </c>
      <c r="T436">
        <f>(DG436*DJ436)</f>
        <v>0</v>
      </c>
      <c r="U436">
        <f>(DZ436+(T436+2*0.95*5.67E-8*(((DZ436+$B$9)+273)^4-(DZ436+273)^4)-44100*I436)/(1.84*29.3*Q436+8*0.95*5.67E-8*(DZ436+273)^3))</f>
        <v>0</v>
      </c>
      <c r="V436">
        <f>($C$9*EA436+$D$9*EB436+$E$9*U436)</f>
        <v>0</v>
      </c>
      <c r="W436">
        <f>0.61365*exp(17.502*V436/(240.97+V436))</f>
        <v>0</v>
      </c>
      <c r="X436">
        <f>(Y436/Z436*100)</f>
        <v>0</v>
      </c>
      <c r="Y436">
        <f>DS436*(DX436+DY436)/1000</f>
        <v>0</v>
      </c>
      <c r="Z436">
        <f>0.61365*exp(17.502*DZ436/(240.97+DZ436))</f>
        <v>0</v>
      </c>
      <c r="AA436">
        <f>(W436-DS436*(DX436+DY436)/1000)</f>
        <v>0</v>
      </c>
      <c r="AB436">
        <f>(-I436*44100)</f>
        <v>0</v>
      </c>
      <c r="AC436">
        <f>2*29.3*Q436*0.92*(DZ436-V436)</f>
        <v>0</v>
      </c>
      <c r="AD436">
        <f>2*0.95*5.67E-8*(((DZ436+$B$9)+273)^4-(V436+273)^4)</f>
        <v>0</v>
      </c>
      <c r="AE436">
        <f>T436+AD436+AB436+AC436</f>
        <v>0</v>
      </c>
      <c r="AF436">
        <f>DW436*AT436*(DR436-DQ436*(1000-AT436*DT436)/(1000-AT436*DS436))/(100*DK436)</f>
        <v>0</v>
      </c>
      <c r="AG436">
        <f>1000*DW436*AT436*(DS436-DT436)/(100*DK436*(1000-AT436*DS436))</f>
        <v>0</v>
      </c>
      <c r="AH436">
        <f>(AI436 - AJ436 - DX436*1E3/(8.314*(DZ436+273.15)) * AL436/DW436 * AK436) * DW436/(100*DK436) * (1000 - DT436)/1000</f>
        <v>0</v>
      </c>
      <c r="AI436">
        <v>511.4381774337728</v>
      </c>
      <c r="AJ436">
        <v>435.8692484848486</v>
      </c>
      <c r="AK436">
        <v>2.988068201282932</v>
      </c>
      <c r="AL436">
        <v>66.87208228537739</v>
      </c>
      <c r="AM436">
        <f>(AO436 - AN436 + DX436*1E3/(8.314*(DZ436+273.15)) * AQ436/DW436 * AP436) * DW436/(100*DK436) * 1000/(1000 - AO436)</f>
        <v>0</v>
      </c>
      <c r="AN436">
        <v>6.303462184720117</v>
      </c>
      <c r="AO436">
        <v>22.56820848484848</v>
      </c>
      <c r="AP436">
        <v>0.0001802287667461473</v>
      </c>
      <c r="AQ436">
        <v>99.38411773435404</v>
      </c>
      <c r="AR436">
        <v>0</v>
      </c>
      <c r="AS436">
        <v>0</v>
      </c>
      <c r="AT436">
        <f>IF(AR436*$H$15&gt;=AV436,1.0,(AV436/(AV436-AR436*$H$15)))</f>
        <v>0</v>
      </c>
      <c r="AU436">
        <f>(AT436-1)*100</f>
        <v>0</v>
      </c>
      <c r="AV436">
        <f>MAX(0,($B$15+$C$15*EE436)/(1+$D$15*EE436)*DX436/(DZ436+273)*$E$15)</f>
        <v>0</v>
      </c>
      <c r="AW436" t="s">
        <v>429</v>
      </c>
      <c r="AX436" t="s">
        <v>429</v>
      </c>
      <c r="AY436">
        <v>0</v>
      </c>
      <c r="AZ436">
        <v>0</v>
      </c>
      <c r="BA436">
        <f>1-AY436/AZ436</f>
        <v>0</v>
      </c>
      <c r="BB436">
        <v>0</v>
      </c>
      <c r="BC436" t="s">
        <v>429</v>
      </c>
      <c r="BD436" t="s">
        <v>429</v>
      </c>
      <c r="BE436">
        <v>0</v>
      </c>
      <c r="BF436">
        <v>0</v>
      </c>
      <c r="BG436">
        <f>1-BE436/BF436</f>
        <v>0</v>
      </c>
      <c r="BH436">
        <v>0.5</v>
      </c>
      <c r="BI436">
        <f>DH436</f>
        <v>0</v>
      </c>
      <c r="BJ436">
        <f>K436</f>
        <v>0</v>
      </c>
      <c r="BK436">
        <f>BG436*BH436*BI436</f>
        <v>0</v>
      </c>
      <c r="BL436">
        <f>(BJ436-BB436)/BI436</f>
        <v>0</v>
      </c>
      <c r="BM436">
        <f>(AZ436-BF436)/BF436</f>
        <v>0</v>
      </c>
      <c r="BN436">
        <f>AY436/(BA436+AY436/BF436)</f>
        <v>0</v>
      </c>
      <c r="BO436" t="s">
        <v>429</v>
      </c>
      <c r="BP436">
        <v>0</v>
      </c>
      <c r="BQ436">
        <f>IF(BP436&lt;&gt;0, BP436, BN436)</f>
        <v>0</v>
      </c>
      <c r="BR436">
        <f>1-BQ436/BF436</f>
        <v>0</v>
      </c>
      <c r="BS436">
        <f>(BF436-BE436)/(BF436-BQ436)</f>
        <v>0</v>
      </c>
      <c r="BT436">
        <f>(AZ436-BF436)/(AZ436-BQ436)</f>
        <v>0</v>
      </c>
      <c r="BU436">
        <f>(BF436-BE436)/(BF436-AY436)</f>
        <v>0</v>
      </c>
      <c r="BV436">
        <f>(AZ436-BF436)/(AZ436-AY436)</f>
        <v>0</v>
      </c>
      <c r="BW436">
        <f>(BS436*BQ436/BE436)</f>
        <v>0</v>
      </c>
      <c r="BX436">
        <f>(1-BW436)</f>
        <v>0</v>
      </c>
      <c r="DG436">
        <f>$B$13*EF436+$C$13*EG436+$F$13*ER436*(1-EU436)</f>
        <v>0</v>
      </c>
      <c r="DH436">
        <f>DG436*DI436</f>
        <v>0</v>
      </c>
      <c r="DI436">
        <f>($B$13*$D$11+$C$13*$D$11+$F$13*((FE436+EW436)/MAX(FE436+EW436+FF436, 0.1)*$I$11+FF436/MAX(FE436+EW436+FF436, 0.1)*$J$11))/($B$13+$C$13+$F$13)</f>
        <v>0</v>
      </c>
      <c r="DJ436">
        <f>($B$13*$K$11+$C$13*$K$11+$F$13*((FE436+EW436)/MAX(FE436+EW436+FF436, 0.1)*$P$11+FF436/MAX(FE436+EW436+FF436, 0.1)*$Q$11))/($B$13+$C$13+$F$13)</f>
        <v>0</v>
      </c>
      <c r="DK436">
        <v>6</v>
      </c>
      <c r="DL436">
        <v>0.5</v>
      </c>
      <c r="DM436" t="s">
        <v>430</v>
      </c>
      <c r="DN436">
        <v>2</v>
      </c>
      <c r="DO436" t="b">
        <v>1</v>
      </c>
      <c r="DP436">
        <v>1686161145.6</v>
      </c>
      <c r="DQ436">
        <v>405.9252222222222</v>
      </c>
      <c r="DR436">
        <v>492.6421481481481</v>
      </c>
      <c r="DS436">
        <v>22.56965555555555</v>
      </c>
      <c r="DT436">
        <v>6.301812962962963</v>
      </c>
      <c r="DU436">
        <v>406.9901111111112</v>
      </c>
      <c r="DV436">
        <v>22.80099259259259</v>
      </c>
      <c r="DW436">
        <v>500.0151851851852</v>
      </c>
      <c r="DX436">
        <v>90.63305555555556</v>
      </c>
      <c r="DY436">
        <v>0.1000286111111111</v>
      </c>
      <c r="DZ436">
        <v>29.34974074074074</v>
      </c>
      <c r="EA436">
        <v>28.05423703703704</v>
      </c>
      <c r="EB436">
        <v>999.9000000000001</v>
      </c>
      <c r="EC436">
        <v>0</v>
      </c>
      <c r="ED436">
        <v>0</v>
      </c>
      <c r="EE436">
        <v>9996.337407407407</v>
      </c>
      <c r="EF436">
        <v>0</v>
      </c>
      <c r="EG436">
        <v>1265.775925925926</v>
      </c>
      <c r="EH436">
        <v>-86.71684074074074</v>
      </c>
      <c r="EI436">
        <v>415.2984074074074</v>
      </c>
      <c r="EJ436">
        <v>495.7663333333333</v>
      </c>
      <c r="EK436">
        <v>16.26785925925926</v>
      </c>
      <c r="EL436">
        <v>492.6421481481481</v>
      </c>
      <c r="EM436">
        <v>6.301812962962963</v>
      </c>
      <c r="EN436">
        <v>2.045557777777778</v>
      </c>
      <c r="EO436">
        <v>0.5711526296296295</v>
      </c>
      <c r="EP436">
        <v>17.80144444444445</v>
      </c>
      <c r="EQ436">
        <v>-0.9840814074074075</v>
      </c>
      <c r="ER436">
        <v>1999.996666666667</v>
      </c>
      <c r="ES436">
        <v>0.9800000000000002</v>
      </c>
      <c r="ET436">
        <v>0.0199997</v>
      </c>
      <c r="EU436">
        <v>0</v>
      </c>
      <c r="EV436">
        <v>900.2161851851852</v>
      </c>
      <c r="EW436">
        <v>5.00078</v>
      </c>
      <c r="EX436">
        <v>22594.31851851852</v>
      </c>
      <c r="EY436">
        <v>16379.61481481481</v>
      </c>
      <c r="EZ436">
        <v>43.55533333333332</v>
      </c>
      <c r="FA436">
        <v>45.11333333333333</v>
      </c>
      <c r="FB436">
        <v>43.81922222222223</v>
      </c>
      <c r="FC436">
        <v>44.428</v>
      </c>
      <c r="FD436">
        <v>44.42107407407406</v>
      </c>
      <c r="FE436">
        <v>1955.096666666667</v>
      </c>
      <c r="FF436">
        <v>39.9</v>
      </c>
      <c r="FG436">
        <v>0</v>
      </c>
      <c r="FH436">
        <v>1686161146.3</v>
      </c>
      <c r="FI436">
        <v>0</v>
      </c>
      <c r="FJ436">
        <v>900.34504</v>
      </c>
      <c r="FK436">
        <v>60.49015392272059</v>
      </c>
      <c r="FL436">
        <v>1559.938463522063</v>
      </c>
      <c r="FM436">
        <v>22598.772</v>
      </c>
      <c r="FN436">
        <v>15</v>
      </c>
      <c r="FO436">
        <v>0</v>
      </c>
      <c r="FP436" t="s">
        <v>431</v>
      </c>
      <c r="FQ436">
        <v>1685208052.5</v>
      </c>
      <c r="FR436">
        <v>1685208070</v>
      </c>
      <c r="FS436">
        <v>0</v>
      </c>
      <c r="FT436">
        <v>0.013</v>
      </c>
      <c r="FU436">
        <v>-0.005</v>
      </c>
      <c r="FV436">
        <v>-0.464</v>
      </c>
      <c r="FW436">
        <v>-0.401</v>
      </c>
      <c r="FX436">
        <v>420</v>
      </c>
      <c r="FY436">
        <v>0</v>
      </c>
      <c r="FZ436">
        <v>0.03</v>
      </c>
      <c r="GA436">
        <v>0.02</v>
      </c>
      <c r="GB436">
        <v>-83.99031219512196</v>
      </c>
      <c r="GC436">
        <v>-40.40006968641131</v>
      </c>
      <c r="GD436">
        <v>4.028014818753176</v>
      </c>
      <c r="GE436">
        <v>0</v>
      </c>
      <c r="GF436">
        <v>16.26565853658537</v>
      </c>
      <c r="GG436">
        <v>0.015213240418122</v>
      </c>
      <c r="GH436">
        <v>0.005768711891125392</v>
      </c>
      <c r="GI436">
        <v>1</v>
      </c>
      <c r="GJ436">
        <v>1</v>
      </c>
      <c r="GK436">
        <v>2</v>
      </c>
      <c r="GL436" t="s">
        <v>439</v>
      </c>
      <c r="GM436">
        <v>3.09908</v>
      </c>
      <c r="GN436">
        <v>2.75831</v>
      </c>
      <c r="GO436">
        <v>0.0885131</v>
      </c>
      <c r="GP436">
        <v>0.101707</v>
      </c>
      <c r="GQ436">
        <v>0.104045</v>
      </c>
      <c r="GR436">
        <v>0.0395234</v>
      </c>
      <c r="GS436">
        <v>23296.1</v>
      </c>
      <c r="GT436">
        <v>22606.4</v>
      </c>
      <c r="GU436">
        <v>26117.5</v>
      </c>
      <c r="GV436">
        <v>25523.3</v>
      </c>
      <c r="GW436">
        <v>37549</v>
      </c>
      <c r="GX436">
        <v>37196.6</v>
      </c>
      <c r="GY436">
        <v>45662.8</v>
      </c>
      <c r="GZ436">
        <v>41901.3</v>
      </c>
      <c r="HA436">
        <v>1.81238</v>
      </c>
      <c r="HB436">
        <v>1.70093</v>
      </c>
      <c r="HC436">
        <v>-0.0997707</v>
      </c>
      <c r="HD436">
        <v>0</v>
      </c>
      <c r="HE436">
        <v>29.6861</v>
      </c>
      <c r="HF436">
        <v>999.9</v>
      </c>
      <c r="HG436">
        <v>28.4</v>
      </c>
      <c r="HH436">
        <v>45.9</v>
      </c>
      <c r="HI436">
        <v>31.6339</v>
      </c>
      <c r="HJ436">
        <v>61.4086</v>
      </c>
      <c r="HK436">
        <v>28.1731</v>
      </c>
      <c r="HL436">
        <v>1</v>
      </c>
      <c r="HM436">
        <v>0.523801</v>
      </c>
      <c r="HN436">
        <v>3.08195</v>
      </c>
      <c r="HO436">
        <v>20.2751</v>
      </c>
      <c r="HP436">
        <v>5.20995</v>
      </c>
      <c r="HQ436">
        <v>11.9801</v>
      </c>
      <c r="HR436">
        <v>4.96275</v>
      </c>
      <c r="HS436">
        <v>3.2739</v>
      </c>
      <c r="HT436">
        <v>9999</v>
      </c>
      <c r="HU436">
        <v>9999</v>
      </c>
      <c r="HV436">
        <v>9999</v>
      </c>
      <c r="HW436">
        <v>60.1</v>
      </c>
      <c r="HX436">
        <v>1.86401</v>
      </c>
      <c r="HY436">
        <v>1.8602</v>
      </c>
      <c r="HZ436">
        <v>1.85867</v>
      </c>
      <c r="IA436">
        <v>1.85993</v>
      </c>
      <c r="IB436">
        <v>1.85989</v>
      </c>
      <c r="IC436">
        <v>1.85852</v>
      </c>
      <c r="ID436">
        <v>1.8576</v>
      </c>
      <c r="IE436">
        <v>1.85242</v>
      </c>
      <c r="IF436">
        <v>0</v>
      </c>
      <c r="IG436">
        <v>0</v>
      </c>
      <c r="IH436">
        <v>0</v>
      </c>
      <c r="II436">
        <v>0</v>
      </c>
      <c r="IJ436" t="s">
        <v>433</v>
      </c>
      <c r="IK436" t="s">
        <v>434</v>
      </c>
      <c r="IL436" t="s">
        <v>435</v>
      </c>
      <c r="IM436" t="s">
        <v>435</v>
      </c>
      <c r="IN436" t="s">
        <v>435</v>
      </c>
      <c r="IO436" t="s">
        <v>435</v>
      </c>
      <c r="IP436">
        <v>0</v>
      </c>
      <c r="IQ436">
        <v>100</v>
      </c>
      <c r="IR436">
        <v>100</v>
      </c>
      <c r="IS436">
        <v>-1.079</v>
      </c>
      <c r="IT436">
        <v>-0.2314</v>
      </c>
      <c r="IU436">
        <v>-0.7885906718864093</v>
      </c>
      <c r="IV436">
        <v>-0.0007240741224296705</v>
      </c>
      <c r="IW436">
        <v>1.394155135453638E-07</v>
      </c>
      <c r="IX436">
        <v>-7.009397865246837E-11</v>
      </c>
      <c r="IY436">
        <v>-0.2677907096197649</v>
      </c>
      <c r="IZ436">
        <v>-0.01839738240005131</v>
      </c>
      <c r="JA436">
        <v>0.0009886339832832726</v>
      </c>
      <c r="JB436">
        <v>-4.895939666473346E-06</v>
      </c>
      <c r="JC436">
        <v>3</v>
      </c>
      <c r="JD436">
        <v>2018</v>
      </c>
      <c r="JE436">
        <v>1</v>
      </c>
      <c r="JF436">
        <v>26</v>
      </c>
      <c r="JG436">
        <v>15885</v>
      </c>
      <c r="JH436">
        <v>15884.7</v>
      </c>
      <c r="JI436">
        <v>1.37207</v>
      </c>
      <c r="JJ436">
        <v>2.69409</v>
      </c>
      <c r="JK436">
        <v>1.49658</v>
      </c>
      <c r="JL436">
        <v>2.38159</v>
      </c>
      <c r="JM436">
        <v>1.54785</v>
      </c>
      <c r="JN436">
        <v>2.43408</v>
      </c>
      <c r="JO436">
        <v>48.0564</v>
      </c>
      <c r="JP436">
        <v>14.7625</v>
      </c>
      <c r="JQ436">
        <v>18</v>
      </c>
      <c r="JR436">
        <v>480.273</v>
      </c>
      <c r="JS436">
        <v>422.673</v>
      </c>
      <c r="JT436">
        <v>26.2505</v>
      </c>
      <c r="JU436">
        <v>33.472</v>
      </c>
      <c r="JV436">
        <v>30.0013</v>
      </c>
      <c r="JW436">
        <v>33.4785</v>
      </c>
      <c r="JX436">
        <v>33.4278</v>
      </c>
      <c r="JY436">
        <v>27.6277</v>
      </c>
      <c r="JZ436">
        <v>68.751</v>
      </c>
      <c r="KA436">
        <v>0</v>
      </c>
      <c r="KB436">
        <v>26.2176</v>
      </c>
      <c r="KC436">
        <v>540.386</v>
      </c>
      <c r="KD436">
        <v>6.34431</v>
      </c>
      <c r="KE436">
        <v>99.79340000000001</v>
      </c>
      <c r="KF436">
        <v>99.62990000000001</v>
      </c>
    </row>
    <row r="437" spans="1:292">
      <c r="A437">
        <v>417</v>
      </c>
      <c r="B437">
        <v>1686161158.1</v>
      </c>
      <c r="C437">
        <v>11907.09999990463</v>
      </c>
      <c r="D437" t="s">
        <v>1273</v>
      </c>
      <c r="E437" t="s">
        <v>1274</v>
      </c>
      <c r="F437">
        <v>5</v>
      </c>
      <c r="G437" t="s">
        <v>1210</v>
      </c>
      <c r="H437">
        <v>1686161150.314285</v>
      </c>
      <c r="I437">
        <f>(J437)/1000</f>
        <v>0</v>
      </c>
      <c r="J437">
        <f>IF(DO437, AM437, AG437)</f>
        <v>0</v>
      </c>
      <c r="K437">
        <f>IF(DO437, AH437, AF437)</f>
        <v>0</v>
      </c>
      <c r="L437">
        <f>DQ437 - IF(AT437&gt;1, K437*DK437*100.0/(AV437*EE437), 0)</f>
        <v>0</v>
      </c>
      <c r="M437">
        <f>((S437-I437/2)*L437-K437)/(S437+I437/2)</f>
        <v>0</v>
      </c>
      <c r="N437">
        <f>M437*(DX437+DY437)/1000.0</f>
        <v>0</v>
      </c>
      <c r="O437">
        <f>(DQ437 - IF(AT437&gt;1, K437*DK437*100.0/(AV437*EE437), 0))*(DX437+DY437)/1000.0</f>
        <v>0</v>
      </c>
      <c r="P437">
        <f>2.0/((1/R437-1/Q437)+SIGN(R437)*SQRT((1/R437-1/Q437)*(1/R437-1/Q437) + 4*DL437/((DL437+1)*(DL437+1))*(2*1/R437*1/Q437-1/Q437*1/Q437)))</f>
        <v>0</v>
      </c>
      <c r="Q437">
        <f>IF(LEFT(DM437,1)&lt;&gt;"0",IF(LEFT(DM437,1)="1",3.0,DN437),$D$5+$E$5*(EE437*DX437/($K$5*1000))+$F$5*(EE437*DX437/($K$5*1000))*MAX(MIN(DK437,$J$5),$I$5)*MAX(MIN(DK437,$J$5),$I$5)+$G$5*MAX(MIN(DK437,$J$5),$I$5)*(EE437*DX437/($K$5*1000))+$H$5*(EE437*DX437/($K$5*1000))*(EE437*DX437/($K$5*1000)))</f>
        <v>0</v>
      </c>
      <c r="R437">
        <f>I437*(1000-(1000*0.61365*exp(17.502*V437/(240.97+V437))/(DX437+DY437)+DS437)/2)/(1000*0.61365*exp(17.502*V437/(240.97+V437))/(DX437+DY437)-DS437)</f>
        <v>0</v>
      </c>
      <c r="S437">
        <f>1/((DL437+1)/(P437/1.6)+1/(Q437/1.37)) + DL437/((DL437+1)/(P437/1.6) + DL437/(Q437/1.37))</f>
        <v>0</v>
      </c>
      <c r="T437">
        <f>(DG437*DJ437)</f>
        <v>0</v>
      </c>
      <c r="U437">
        <f>(DZ437+(T437+2*0.95*5.67E-8*(((DZ437+$B$9)+273)^4-(DZ437+273)^4)-44100*I437)/(1.84*29.3*Q437+8*0.95*5.67E-8*(DZ437+273)^3))</f>
        <v>0</v>
      </c>
      <c r="V437">
        <f>($C$9*EA437+$D$9*EB437+$E$9*U437)</f>
        <v>0</v>
      </c>
      <c r="W437">
        <f>0.61365*exp(17.502*V437/(240.97+V437))</f>
        <v>0</v>
      </c>
      <c r="X437">
        <f>(Y437/Z437*100)</f>
        <v>0</v>
      </c>
      <c r="Y437">
        <f>DS437*(DX437+DY437)/1000</f>
        <v>0</v>
      </c>
      <c r="Z437">
        <f>0.61365*exp(17.502*DZ437/(240.97+DZ437))</f>
        <v>0</v>
      </c>
      <c r="AA437">
        <f>(W437-DS437*(DX437+DY437)/1000)</f>
        <v>0</v>
      </c>
      <c r="AB437">
        <f>(-I437*44100)</f>
        <v>0</v>
      </c>
      <c r="AC437">
        <f>2*29.3*Q437*0.92*(DZ437-V437)</f>
        <v>0</v>
      </c>
      <c r="AD437">
        <f>2*0.95*5.67E-8*(((DZ437+$B$9)+273)^4-(V437+273)^4)</f>
        <v>0</v>
      </c>
      <c r="AE437">
        <f>T437+AD437+AB437+AC437</f>
        <v>0</v>
      </c>
      <c r="AF437">
        <f>DW437*AT437*(DR437-DQ437*(1000-AT437*DT437)/(1000-AT437*DS437))/(100*DK437)</f>
        <v>0</v>
      </c>
      <c r="AG437">
        <f>1000*DW437*AT437*(DS437-DT437)/(100*DK437*(1000-AT437*DS437))</f>
        <v>0</v>
      </c>
      <c r="AH437">
        <f>(AI437 - AJ437 - DX437*1E3/(8.314*(DZ437+273.15)) * AL437/DW437 * AK437) * DW437/(100*DK437) * (1000 - DT437)/1000</f>
        <v>0</v>
      </c>
      <c r="AI437">
        <v>528.3341648548221</v>
      </c>
      <c r="AJ437">
        <v>451.1034666666666</v>
      </c>
      <c r="AK437">
        <v>3.039481699862193</v>
      </c>
      <c r="AL437">
        <v>66.87208228537739</v>
      </c>
      <c r="AM437">
        <f>(AO437 - AN437 + DX437*1E3/(8.314*(DZ437+273.15)) * AQ437/DW437 * AP437) * DW437/(100*DK437) * 1000/(1000 - AO437)</f>
        <v>0</v>
      </c>
      <c r="AN437">
        <v>6.307781856319013</v>
      </c>
      <c r="AO437">
        <v>22.56572121212121</v>
      </c>
      <c r="AP437">
        <v>1.130378069491004E-06</v>
      </c>
      <c r="AQ437">
        <v>99.38411773435404</v>
      </c>
      <c r="AR437">
        <v>0</v>
      </c>
      <c r="AS437">
        <v>0</v>
      </c>
      <c r="AT437">
        <f>IF(AR437*$H$15&gt;=AV437,1.0,(AV437/(AV437-AR437*$H$15)))</f>
        <v>0</v>
      </c>
      <c r="AU437">
        <f>(AT437-1)*100</f>
        <v>0</v>
      </c>
      <c r="AV437">
        <f>MAX(0,($B$15+$C$15*EE437)/(1+$D$15*EE437)*DX437/(DZ437+273)*$E$15)</f>
        <v>0</v>
      </c>
      <c r="AW437" t="s">
        <v>429</v>
      </c>
      <c r="AX437" t="s">
        <v>429</v>
      </c>
      <c r="AY437">
        <v>0</v>
      </c>
      <c r="AZ437">
        <v>0</v>
      </c>
      <c r="BA437">
        <f>1-AY437/AZ437</f>
        <v>0</v>
      </c>
      <c r="BB437">
        <v>0</v>
      </c>
      <c r="BC437" t="s">
        <v>429</v>
      </c>
      <c r="BD437" t="s">
        <v>429</v>
      </c>
      <c r="BE437">
        <v>0</v>
      </c>
      <c r="BF437">
        <v>0</v>
      </c>
      <c r="BG437">
        <f>1-BE437/BF437</f>
        <v>0</v>
      </c>
      <c r="BH437">
        <v>0.5</v>
      </c>
      <c r="BI437">
        <f>DH437</f>
        <v>0</v>
      </c>
      <c r="BJ437">
        <f>K437</f>
        <v>0</v>
      </c>
      <c r="BK437">
        <f>BG437*BH437*BI437</f>
        <v>0</v>
      </c>
      <c r="BL437">
        <f>(BJ437-BB437)/BI437</f>
        <v>0</v>
      </c>
      <c r="BM437">
        <f>(AZ437-BF437)/BF437</f>
        <v>0</v>
      </c>
      <c r="BN437">
        <f>AY437/(BA437+AY437/BF437)</f>
        <v>0</v>
      </c>
      <c r="BO437" t="s">
        <v>429</v>
      </c>
      <c r="BP437">
        <v>0</v>
      </c>
      <c r="BQ437">
        <f>IF(BP437&lt;&gt;0, BP437, BN437)</f>
        <v>0</v>
      </c>
      <c r="BR437">
        <f>1-BQ437/BF437</f>
        <v>0</v>
      </c>
      <c r="BS437">
        <f>(BF437-BE437)/(BF437-BQ437)</f>
        <v>0</v>
      </c>
      <c r="BT437">
        <f>(AZ437-BF437)/(AZ437-BQ437)</f>
        <v>0</v>
      </c>
      <c r="BU437">
        <f>(BF437-BE437)/(BF437-AY437)</f>
        <v>0</v>
      </c>
      <c r="BV437">
        <f>(AZ437-BF437)/(AZ437-AY437)</f>
        <v>0</v>
      </c>
      <c r="BW437">
        <f>(BS437*BQ437/BE437)</f>
        <v>0</v>
      </c>
      <c r="BX437">
        <f>(1-BW437)</f>
        <v>0</v>
      </c>
      <c r="DG437">
        <f>$B$13*EF437+$C$13*EG437+$F$13*ER437*(1-EU437)</f>
        <v>0</v>
      </c>
      <c r="DH437">
        <f>DG437*DI437</f>
        <v>0</v>
      </c>
      <c r="DI437">
        <f>($B$13*$D$11+$C$13*$D$11+$F$13*((FE437+EW437)/MAX(FE437+EW437+FF437, 0.1)*$I$11+FF437/MAX(FE437+EW437+FF437, 0.1)*$J$11))/($B$13+$C$13+$F$13)</f>
        <v>0</v>
      </c>
      <c r="DJ437">
        <f>($B$13*$K$11+$C$13*$K$11+$F$13*((FE437+EW437)/MAX(FE437+EW437+FF437, 0.1)*$P$11+FF437/MAX(FE437+EW437+FF437, 0.1)*$Q$11))/($B$13+$C$13+$F$13)</f>
        <v>0</v>
      </c>
      <c r="DK437">
        <v>6</v>
      </c>
      <c r="DL437">
        <v>0.5</v>
      </c>
      <c r="DM437" t="s">
        <v>430</v>
      </c>
      <c r="DN437">
        <v>2</v>
      </c>
      <c r="DO437" t="b">
        <v>1</v>
      </c>
      <c r="DP437">
        <v>1686161150.314285</v>
      </c>
      <c r="DQ437">
        <v>419.4769999999999</v>
      </c>
      <c r="DR437">
        <v>508.5082857142857</v>
      </c>
      <c r="DS437">
        <v>22.56662499999999</v>
      </c>
      <c r="DT437">
        <v>6.304253928571429</v>
      </c>
      <c r="DU437">
        <v>420.5506428571429</v>
      </c>
      <c r="DV437">
        <v>22.79802142857143</v>
      </c>
      <c r="DW437">
        <v>500.0258214285714</v>
      </c>
      <c r="DX437">
        <v>90.63300357142857</v>
      </c>
      <c r="DY437">
        <v>0.1000117535714286</v>
      </c>
      <c r="DZ437">
        <v>29.34899285714286</v>
      </c>
      <c r="EA437">
        <v>28.05438571428572</v>
      </c>
      <c r="EB437">
        <v>999.9000000000002</v>
      </c>
      <c r="EC437">
        <v>0</v>
      </c>
      <c r="ED437">
        <v>0</v>
      </c>
      <c r="EE437">
        <v>9997.744642857144</v>
      </c>
      <c r="EF437">
        <v>0</v>
      </c>
      <c r="EG437">
        <v>1279.955</v>
      </c>
      <c r="EH437">
        <v>-89.03116071428572</v>
      </c>
      <c r="EI437">
        <v>429.1616785714286</v>
      </c>
      <c r="EJ437">
        <v>511.7343214285714</v>
      </c>
      <c r="EK437">
        <v>16.26239642857143</v>
      </c>
      <c r="EL437">
        <v>508.5082857142857</v>
      </c>
      <c r="EM437">
        <v>6.304253928571429</v>
      </c>
      <c r="EN437">
        <v>2.045282857142857</v>
      </c>
      <c r="EO437">
        <v>0.5713734285714286</v>
      </c>
      <c r="EP437">
        <v>17.79930714285714</v>
      </c>
      <c r="EQ437">
        <v>-0.9788027142857143</v>
      </c>
      <c r="ER437">
        <v>1999.978928571428</v>
      </c>
      <c r="ES437">
        <v>0.9799999285714286</v>
      </c>
      <c r="ET437">
        <v>0.01999977142857143</v>
      </c>
      <c r="EU437">
        <v>0</v>
      </c>
      <c r="EV437">
        <v>904.76275</v>
      </c>
      <c r="EW437">
        <v>5.00078</v>
      </c>
      <c r="EX437">
        <v>22709.31071428572</v>
      </c>
      <c r="EY437">
        <v>16379.46428571429</v>
      </c>
      <c r="EZ437">
        <v>43.58903571428571</v>
      </c>
      <c r="FA437">
        <v>45.116</v>
      </c>
      <c r="FB437">
        <v>43.84574999999999</v>
      </c>
      <c r="FC437">
        <v>44.435</v>
      </c>
      <c r="FD437">
        <v>44.47078571428572</v>
      </c>
      <c r="FE437">
        <v>1955.078928571429</v>
      </c>
      <c r="FF437">
        <v>39.9</v>
      </c>
      <c r="FG437">
        <v>0</v>
      </c>
      <c r="FH437">
        <v>1686161151.7</v>
      </c>
      <c r="FI437">
        <v>0</v>
      </c>
      <c r="FJ437">
        <v>905.2301153846154</v>
      </c>
      <c r="FK437">
        <v>56.2578119939711</v>
      </c>
      <c r="FL437">
        <v>1451.524787337406</v>
      </c>
      <c r="FM437">
        <v>22723.04230769231</v>
      </c>
      <c r="FN437">
        <v>15</v>
      </c>
      <c r="FO437">
        <v>0</v>
      </c>
      <c r="FP437" t="s">
        <v>431</v>
      </c>
      <c r="FQ437">
        <v>1685208052.5</v>
      </c>
      <c r="FR437">
        <v>1685208070</v>
      </c>
      <c r="FS437">
        <v>0</v>
      </c>
      <c r="FT437">
        <v>0.013</v>
      </c>
      <c r="FU437">
        <v>-0.005</v>
      </c>
      <c r="FV437">
        <v>-0.464</v>
      </c>
      <c r="FW437">
        <v>-0.401</v>
      </c>
      <c r="FX437">
        <v>420</v>
      </c>
      <c r="FY437">
        <v>0</v>
      </c>
      <c r="FZ437">
        <v>0.03</v>
      </c>
      <c r="GA437">
        <v>0.02</v>
      </c>
      <c r="GB437">
        <v>-87.59579268292684</v>
      </c>
      <c r="GC437">
        <v>-30.25355749128924</v>
      </c>
      <c r="GD437">
        <v>2.998286080689062</v>
      </c>
      <c r="GE437">
        <v>0</v>
      </c>
      <c r="GF437">
        <v>16.26465853658537</v>
      </c>
      <c r="GG437">
        <v>-0.06098048780488417</v>
      </c>
      <c r="GH437">
        <v>0.006834202921024395</v>
      </c>
      <c r="GI437">
        <v>1</v>
      </c>
      <c r="GJ437">
        <v>1</v>
      </c>
      <c r="GK437">
        <v>2</v>
      </c>
      <c r="GL437" t="s">
        <v>439</v>
      </c>
      <c r="GM437">
        <v>3.09895</v>
      </c>
      <c r="GN437">
        <v>2.7579</v>
      </c>
      <c r="GO437">
        <v>0.09081110000000001</v>
      </c>
      <c r="GP437">
        <v>0.104063</v>
      </c>
      <c r="GQ437">
        <v>0.104047</v>
      </c>
      <c r="GR437">
        <v>0.039539</v>
      </c>
      <c r="GS437">
        <v>23237</v>
      </c>
      <c r="GT437">
        <v>22546.4</v>
      </c>
      <c r="GU437">
        <v>26117.1</v>
      </c>
      <c r="GV437">
        <v>25522.5</v>
      </c>
      <c r="GW437">
        <v>37548.4</v>
      </c>
      <c r="GX437">
        <v>37195.6</v>
      </c>
      <c r="GY437">
        <v>45661.9</v>
      </c>
      <c r="GZ437">
        <v>41900.5</v>
      </c>
      <c r="HA437">
        <v>1.8124</v>
      </c>
      <c r="HB437">
        <v>1.70095</v>
      </c>
      <c r="HC437">
        <v>-0.101533</v>
      </c>
      <c r="HD437">
        <v>0</v>
      </c>
      <c r="HE437">
        <v>29.7013</v>
      </c>
      <c r="HF437">
        <v>999.9</v>
      </c>
      <c r="HG437">
        <v>28.4</v>
      </c>
      <c r="HH437">
        <v>45.9</v>
      </c>
      <c r="HI437">
        <v>31.6317</v>
      </c>
      <c r="HJ437">
        <v>61.1486</v>
      </c>
      <c r="HK437">
        <v>28.2212</v>
      </c>
      <c r="HL437">
        <v>1</v>
      </c>
      <c r="HM437">
        <v>0.525239</v>
      </c>
      <c r="HN437">
        <v>3.15365</v>
      </c>
      <c r="HO437">
        <v>20.2738</v>
      </c>
      <c r="HP437">
        <v>5.2098</v>
      </c>
      <c r="HQ437">
        <v>11.98</v>
      </c>
      <c r="HR437">
        <v>4.9627</v>
      </c>
      <c r="HS437">
        <v>3.2739</v>
      </c>
      <c r="HT437">
        <v>9999</v>
      </c>
      <c r="HU437">
        <v>9999</v>
      </c>
      <c r="HV437">
        <v>9999</v>
      </c>
      <c r="HW437">
        <v>60.1</v>
      </c>
      <c r="HX437">
        <v>1.86401</v>
      </c>
      <c r="HY437">
        <v>1.86022</v>
      </c>
      <c r="HZ437">
        <v>1.85867</v>
      </c>
      <c r="IA437">
        <v>1.85991</v>
      </c>
      <c r="IB437">
        <v>1.85989</v>
      </c>
      <c r="IC437">
        <v>1.85852</v>
      </c>
      <c r="ID437">
        <v>1.8576</v>
      </c>
      <c r="IE437">
        <v>1.85242</v>
      </c>
      <c r="IF437">
        <v>0</v>
      </c>
      <c r="IG437">
        <v>0</v>
      </c>
      <c r="IH437">
        <v>0</v>
      </c>
      <c r="II437">
        <v>0</v>
      </c>
      <c r="IJ437" t="s">
        <v>433</v>
      </c>
      <c r="IK437" t="s">
        <v>434</v>
      </c>
      <c r="IL437" t="s">
        <v>435</v>
      </c>
      <c r="IM437" t="s">
        <v>435</v>
      </c>
      <c r="IN437" t="s">
        <v>435</v>
      </c>
      <c r="IO437" t="s">
        <v>435</v>
      </c>
      <c r="IP437">
        <v>0</v>
      </c>
      <c r="IQ437">
        <v>100</v>
      </c>
      <c r="IR437">
        <v>100</v>
      </c>
      <c r="IS437">
        <v>-1.089</v>
      </c>
      <c r="IT437">
        <v>-0.2314</v>
      </c>
      <c r="IU437">
        <v>-0.7885906718864093</v>
      </c>
      <c r="IV437">
        <v>-0.0007240741224296705</v>
      </c>
      <c r="IW437">
        <v>1.394155135453638E-07</v>
      </c>
      <c r="IX437">
        <v>-7.009397865246837E-11</v>
      </c>
      <c r="IY437">
        <v>-0.2677907096197649</v>
      </c>
      <c r="IZ437">
        <v>-0.01839738240005131</v>
      </c>
      <c r="JA437">
        <v>0.0009886339832832726</v>
      </c>
      <c r="JB437">
        <v>-4.895939666473346E-06</v>
      </c>
      <c r="JC437">
        <v>3</v>
      </c>
      <c r="JD437">
        <v>2018</v>
      </c>
      <c r="JE437">
        <v>1</v>
      </c>
      <c r="JF437">
        <v>26</v>
      </c>
      <c r="JG437">
        <v>15885.1</v>
      </c>
      <c r="JH437">
        <v>15884.8</v>
      </c>
      <c r="JI437">
        <v>1.40625</v>
      </c>
      <c r="JJ437">
        <v>2.69653</v>
      </c>
      <c r="JK437">
        <v>1.49658</v>
      </c>
      <c r="JL437">
        <v>2.38037</v>
      </c>
      <c r="JM437">
        <v>1.54785</v>
      </c>
      <c r="JN437">
        <v>2.45239</v>
      </c>
      <c r="JO437">
        <v>48.0869</v>
      </c>
      <c r="JP437">
        <v>14.7625</v>
      </c>
      <c r="JQ437">
        <v>18</v>
      </c>
      <c r="JR437">
        <v>480.353</v>
      </c>
      <c r="JS437">
        <v>422.749</v>
      </c>
      <c r="JT437">
        <v>26.1962</v>
      </c>
      <c r="JU437">
        <v>33.4822</v>
      </c>
      <c r="JV437">
        <v>30.0015</v>
      </c>
      <c r="JW437">
        <v>33.488</v>
      </c>
      <c r="JX437">
        <v>33.4372</v>
      </c>
      <c r="JY437">
        <v>28.3652</v>
      </c>
      <c r="JZ437">
        <v>68.751</v>
      </c>
      <c r="KA437">
        <v>0</v>
      </c>
      <c r="KB437">
        <v>26.1595</v>
      </c>
      <c r="KC437">
        <v>560.421</v>
      </c>
      <c r="KD437">
        <v>6.34431</v>
      </c>
      <c r="KE437">
        <v>99.7916</v>
      </c>
      <c r="KF437">
        <v>99.6277</v>
      </c>
    </row>
    <row r="438" spans="1:292">
      <c r="A438">
        <v>418</v>
      </c>
      <c r="B438">
        <v>1686161162.1</v>
      </c>
      <c r="C438">
        <v>11911.09999990463</v>
      </c>
      <c r="D438" t="s">
        <v>1275</v>
      </c>
      <c r="E438" t="s">
        <v>1276</v>
      </c>
      <c r="F438">
        <v>5</v>
      </c>
      <c r="G438" t="s">
        <v>1210</v>
      </c>
      <c r="H438">
        <v>1686161154.488889</v>
      </c>
      <c r="I438">
        <f>(J438)/1000</f>
        <v>0</v>
      </c>
      <c r="J438">
        <f>IF(DO438, AM438, AG438)</f>
        <v>0</v>
      </c>
      <c r="K438">
        <f>IF(DO438, AH438, AF438)</f>
        <v>0</v>
      </c>
      <c r="L438">
        <f>DQ438 - IF(AT438&gt;1, K438*DK438*100.0/(AV438*EE438), 0)</f>
        <v>0</v>
      </c>
      <c r="M438">
        <f>((S438-I438/2)*L438-K438)/(S438+I438/2)</f>
        <v>0</v>
      </c>
      <c r="N438">
        <f>M438*(DX438+DY438)/1000.0</f>
        <v>0</v>
      </c>
      <c r="O438">
        <f>(DQ438 - IF(AT438&gt;1, K438*DK438*100.0/(AV438*EE438), 0))*(DX438+DY438)/1000.0</f>
        <v>0</v>
      </c>
      <c r="P438">
        <f>2.0/((1/R438-1/Q438)+SIGN(R438)*SQRT((1/R438-1/Q438)*(1/R438-1/Q438) + 4*DL438/((DL438+1)*(DL438+1))*(2*1/R438*1/Q438-1/Q438*1/Q438)))</f>
        <v>0</v>
      </c>
      <c r="Q438">
        <f>IF(LEFT(DM438,1)&lt;&gt;"0",IF(LEFT(DM438,1)="1",3.0,DN438),$D$5+$E$5*(EE438*DX438/($K$5*1000))+$F$5*(EE438*DX438/($K$5*1000))*MAX(MIN(DK438,$J$5),$I$5)*MAX(MIN(DK438,$J$5),$I$5)+$G$5*MAX(MIN(DK438,$J$5),$I$5)*(EE438*DX438/($K$5*1000))+$H$5*(EE438*DX438/($K$5*1000))*(EE438*DX438/($K$5*1000)))</f>
        <v>0</v>
      </c>
      <c r="R438">
        <f>I438*(1000-(1000*0.61365*exp(17.502*V438/(240.97+V438))/(DX438+DY438)+DS438)/2)/(1000*0.61365*exp(17.502*V438/(240.97+V438))/(DX438+DY438)-DS438)</f>
        <v>0</v>
      </c>
      <c r="S438">
        <f>1/((DL438+1)/(P438/1.6)+1/(Q438/1.37)) + DL438/((DL438+1)/(P438/1.6) + DL438/(Q438/1.37))</f>
        <v>0</v>
      </c>
      <c r="T438">
        <f>(DG438*DJ438)</f>
        <v>0</v>
      </c>
      <c r="U438">
        <f>(DZ438+(T438+2*0.95*5.67E-8*(((DZ438+$B$9)+273)^4-(DZ438+273)^4)-44100*I438)/(1.84*29.3*Q438+8*0.95*5.67E-8*(DZ438+273)^3))</f>
        <v>0</v>
      </c>
      <c r="V438">
        <f>($C$9*EA438+$D$9*EB438+$E$9*U438)</f>
        <v>0</v>
      </c>
      <c r="W438">
        <f>0.61365*exp(17.502*V438/(240.97+V438))</f>
        <v>0</v>
      </c>
      <c r="X438">
        <f>(Y438/Z438*100)</f>
        <v>0</v>
      </c>
      <c r="Y438">
        <f>DS438*(DX438+DY438)/1000</f>
        <v>0</v>
      </c>
      <c r="Z438">
        <f>0.61365*exp(17.502*DZ438/(240.97+DZ438))</f>
        <v>0</v>
      </c>
      <c r="AA438">
        <f>(W438-DS438*(DX438+DY438)/1000)</f>
        <v>0</v>
      </c>
      <c r="AB438">
        <f>(-I438*44100)</f>
        <v>0</v>
      </c>
      <c r="AC438">
        <f>2*29.3*Q438*0.92*(DZ438-V438)</f>
        <v>0</v>
      </c>
      <c r="AD438">
        <f>2*0.95*5.67E-8*(((DZ438+$B$9)+273)^4-(V438+273)^4)</f>
        <v>0</v>
      </c>
      <c r="AE438">
        <f>T438+AD438+AB438+AC438</f>
        <v>0</v>
      </c>
      <c r="AF438">
        <f>DW438*AT438*(DR438-DQ438*(1000-AT438*DT438)/(1000-AT438*DS438))/(100*DK438)</f>
        <v>0</v>
      </c>
      <c r="AG438">
        <f>1000*DW438*AT438*(DS438-DT438)/(100*DK438*(1000-AT438*DS438))</f>
        <v>0</v>
      </c>
      <c r="AH438">
        <f>(AI438 - AJ438 - DX438*1E3/(8.314*(DZ438+273.15)) * AL438/DW438 * AK438) * DW438/(100*DK438) * (1000 - DT438)/1000</f>
        <v>0</v>
      </c>
      <c r="AI438">
        <v>541.8072457566578</v>
      </c>
      <c r="AJ438">
        <v>463.2507333333335</v>
      </c>
      <c r="AK438">
        <v>3.03689257073123</v>
      </c>
      <c r="AL438">
        <v>66.87208228537739</v>
      </c>
      <c r="AM438">
        <f>(AO438 - AN438 + DX438*1E3/(8.314*(DZ438+273.15)) * AQ438/DW438 * AP438) * DW438/(100*DK438) * 1000/(1000 - AO438)</f>
        <v>0</v>
      </c>
      <c r="AN438">
        <v>6.309293532207932</v>
      </c>
      <c r="AO438">
        <v>22.5706193939394</v>
      </c>
      <c r="AP438">
        <v>1.63605461214437E-05</v>
      </c>
      <c r="AQ438">
        <v>99.38411773435404</v>
      </c>
      <c r="AR438">
        <v>0</v>
      </c>
      <c r="AS438">
        <v>0</v>
      </c>
      <c r="AT438">
        <f>IF(AR438*$H$15&gt;=AV438,1.0,(AV438/(AV438-AR438*$H$15)))</f>
        <v>0</v>
      </c>
      <c r="AU438">
        <f>(AT438-1)*100</f>
        <v>0</v>
      </c>
      <c r="AV438">
        <f>MAX(0,($B$15+$C$15*EE438)/(1+$D$15*EE438)*DX438/(DZ438+273)*$E$15)</f>
        <v>0</v>
      </c>
      <c r="AW438" t="s">
        <v>429</v>
      </c>
      <c r="AX438" t="s">
        <v>429</v>
      </c>
      <c r="AY438">
        <v>0</v>
      </c>
      <c r="AZ438">
        <v>0</v>
      </c>
      <c r="BA438">
        <f>1-AY438/AZ438</f>
        <v>0</v>
      </c>
      <c r="BB438">
        <v>0</v>
      </c>
      <c r="BC438" t="s">
        <v>429</v>
      </c>
      <c r="BD438" t="s">
        <v>429</v>
      </c>
      <c r="BE438">
        <v>0</v>
      </c>
      <c r="BF438">
        <v>0</v>
      </c>
      <c r="BG438">
        <f>1-BE438/BF438</f>
        <v>0</v>
      </c>
      <c r="BH438">
        <v>0.5</v>
      </c>
      <c r="BI438">
        <f>DH438</f>
        <v>0</v>
      </c>
      <c r="BJ438">
        <f>K438</f>
        <v>0</v>
      </c>
      <c r="BK438">
        <f>BG438*BH438*BI438</f>
        <v>0</v>
      </c>
      <c r="BL438">
        <f>(BJ438-BB438)/BI438</f>
        <v>0</v>
      </c>
      <c r="BM438">
        <f>(AZ438-BF438)/BF438</f>
        <v>0</v>
      </c>
      <c r="BN438">
        <f>AY438/(BA438+AY438/BF438)</f>
        <v>0</v>
      </c>
      <c r="BO438" t="s">
        <v>429</v>
      </c>
      <c r="BP438">
        <v>0</v>
      </c>
      <c r="BQ438">
        <f>IF(BP438&lt;&gt;0, BP438, BN438)</f>
        <v>0</v>
      </c>
      <c r="BR438">
        <f>1-BQ438/BF438</f>
        <v>0</v>
      </c>
      <c r="BS438">
        <f>(BF438-BE438)/(BF438-BQ438)</f>
        <v>0</v>
      </c>
      <c r="BT438">
        <f>(AZ438-BF438)/(AZ438-BQ438)</f>
        <v>0</v>
      </c>
      <c r="BU438">
        <f>(BF438-BE438)/(BF438-AY438)</f>
        <v>0</v>
      </c>
      <c r="BV438">
        <f>(AZ438-BF438)/(AZ438-AY438)</f>
        <v>0</v>
      </c>
      <c r="BW438">
        <f>(BS438*BQ438/BE438)</f>
        <v>0</v>
      </c>
      <c r="BX438">
        <f>(1-BW438)</f>
        <v>0</v>
      </c>
      <c r="DG438">
        <f>$B$13*EF438+$C$13*EG438+$F$13*ER438*(1-EU438)</f>
        <v>0</v>
      </c>
      <c r="DH438">
        <f>DG438*DI438</f>
        <v>0</v>
      </c>
      <c r="DI438">
        <f>($B$13*$D$11+$C$13*$D$11+$F$13*((FE438+EW438)/MAX(FE438+EW438+FF438, 0.1)*$I$11+FF438/MAX(FE438+EW438+FF438, 0.1)*$J$11))/($B$13+$C$13+$F$13)</f>
        <v>0</v>
      </c>
      <c r="DJ438">
        <f>($B$13*$K$11+$C$13*$K$11+$F$13*((FE438+EW438)/MAX(FE438+EW438+FF438, 0.1)*$P$11+FF438/MAX(FE438+EW438+FF438, 0.1)*$Q$11))/($B$13+$C$13+$F$13)</f>
        <v>0</v>
      </c>
      <c r="DK438">
        <v>6</v>
      </c>
      <c r="DL438">
        <v>0.5</v>
      </c>
      <c r="DM438" t="s">
        <v>430</v>
      </c>
      <c r="DN438">
        <v>2</v>
      </c>
      <c r="DO438" t="b">
        <v>1</v>
      </c>
      <c r="DP438">
        <v>1686161154.488889</v>
      </c>
      <c r="DQ438">
        <v>431.7228518518518</v>
      </c>
      <c r="DR438">
        <v>522.5788518518519</v>
      </c>
      <c r="DS438">
        <v>22.56506666666667</v>
      </c>
      <c r="DT438">
        <v>6.30636037037037</v>
      </c>
      <c r="DU438">
        <v>432.8044444444445</v>
      </c>
      <c r="DV438">
        <v>22.79648148148149</v>
      </c>
      <c r="DW438">
        <v>499.9924074074074</v>
      </c>
      <c r="DX438">
        <v>90.63256296296296</v>
      </c>
      <c r="DY438">
        <v>0.09993287037037038</v>
      </c>
      <c r="DZ438">
        <v>29.34525925925926</v>
      </c>
      <c r="EA438">
        <v>28.05142592592593</v>
      </c>
      <c r="EB438">
        <v>999.9000000000001</v>
      </c>
      <c r="EC438">
        <v>0</v>
      </c>
      <c r="ED438">
        <v>0</v>
      </c>
      <c r="EE438">
        <v>10000.58037037037</v>
      </c>
      <c r="EF438">
        <v>0</v>
      </c>
      <c r="EG438">
        <v>1287.202962962963</v>
      </c>
      <c r="EH438">
        <v>-90.85586296296296</v>
      </c>
      <c r="EI438">
        <v>441.6895925925925</v>
      </c>
      <c r="EJ438">
        <v>525.8952962962964</v>
      </c>
      <c r="EK438">
        <v>16.25871851851852</v>
      </c>
      <c r="EL438">
        <v>522.5788518518519</v>
      </c>
      <c r="EM438">
        <v>6.30636037037037</v>
      </c>
      <c r="EN438">
        <v>2.045131111111111</v>
      </c>
      <c r="EO438">
        <v>0.5715615555555557</v>
      </c>
      <c r="EP438">
        <v>17.79813333333333</v>
      </c>
      <c r="EQ438">
        <v>-0.9743074814814814</v>
      </c>
      <c r="ER438">
        <v>1999.967407407407</v>
      </c>
      <c r="ES438">
        <v>0.9799997777777777</v>
      </c>
      <c r="ET438">
        <v>0.01999992222222222</v>
      </c>
      <c r="EU438">
        <v>0</v>
      </c>
      <c r="EV438">
        <v>908.6072592592593</v>
      </c>
      <c r="EW438">
        <v>5.00078</v>
      </c>
      <c r="EX438">
        <v>22826.04444444444</v>
      </c>
      <c r="EY438">
        <v>16379.37777777778</v>
      </c>
      <c r="EZ438">
        <v>43.5877037037037</v>
      </c>
      <c r="FA438">
        <v>45.1202962962963</v>
      </c>
      <c r="FB438">
        <v>43.83307407407407</v>
      </c>
      <c r="FC438">
        <v>44.44414814814814</v>
      </c>
      <c r="FD438">
        <v>44.47670370370371</v>
      </c>
      <c r="FE438">
        <v>1955.067407407408</v>
      </c>
      <c r="FF438">
        <v>39.9</v>
      </c>
      <c r="FG438">
        <v>0</v>
      </c>
      <c r="FH438">
        <v>1686161155.9</v>
      </c>
      <c r="FI438">
        <v>0</v>
      </c>
      <c r="FJ438">
        <v>909.342</v>
      </c>
      <c r="FK438">
        <v>51.48230760628731</v>
      </c>
      <c r="FL438">
        <v>1655.115381875083</v>
      </c>
      <c r="FM438">
        <v>22848.572</v>
      </c>
      <c r="FN438">
        <v>15</v>
      </c>
      <c r="FO438">
        <v>0</v>
      </c>
      <c r="FP438" t="s">
        <v>431</v>
      </c>
      <c r="FQ438">
        <v>1685208052.5</v>
      </c>
      <c r="FR438">
        <v>1685208070</v>
      </c>
      <c r="FS438">
        <v>0</v>
      </c>
      <c r="FT438">
        <v>0.013</v>
      </c>
      <c r="FU438">
        <v>-0.005</v>
      </c>
      <c r="FV438">
        <v>-0.464</v>
      </c>
      <c r="FW438">
        <v>-0.401</v>
      </c>
      <c r="FX438">
        <v>420</v>
      </c>
      <c r="FY438">
        <v>0</v>
      </c>
      <c r="FZ438">
        <v>0.03</v>
      </c>
      <c r="GA438">
        <v>0.02</v>
      </c>
      <c r="GB438">
        <v>-88.95450750000001</v>
      </c>
      <c r="GC438">
        <v>-27.36143752345221</v>
      </c>
      <c r="GD438">
        <v>2.641920482185971</v>
      </c>
      <c r="GE438">
        <v>0</v>
      </c>
      <c r="GF438">
        <v>16.2628575</v>
      </c>
      <c r="GG438">
        <v>-0.0655238273921343</v>
      </c>
      <c r="GH438">
        <v>0.006947945289796352</v>
      </c>
      <c r="GI438">
        <v>1</v>
      </c>
      <c r="GJ438">
        <v>1</v>
      </c>
      <c r="GK438">
        <v>2</v>
      </c>
      <c r="GL438" t="s">
        <v>439</v>
      </c>
      <c r="GM438">
        <v>3.09888</v>
      </c>
      <c r="GN438">
        <v>2.75795</v>
      </c>
      <c r="GO438">
        <v>0.0926247</v>
      </c>
      <c r="GP438">
        <v>0.105946</v>
      </c>
      <c r="GQ438">
        <v>0.104056</v>
      </c>
      <c r="GR438">
        <v>0.0395478</v>
      </c>
      <c r="GS438">
        <v>23190</v>
      </c>
      <c r="GT438">
        <v>22498.8</v>
      </c>
      <c r="GU438">
        <v>26116.4</v>
      </c>
      <c r="GV438">
        <v>25522.3</v>
      </c>
      <c r="GW438">
        <v>37547.4</v>
      </c>
      <c r="GX438">
        <v>37195.2</v>
      </c>
      <c r="GY438">
        <v>45660.9</v>
      </c>
      <c r="GZ438">
        <v>41900.2</v>
      </c>
      <c r="HA438">
        <v>1.81177</v>
      </c>
      <c r="HB438">
        <v>1.70103</v>
      </c>
      <c r="HC438">
        <v>-0.10274</v>
      </c>
      <c r="HD438">
        <v>0</v>
      </c>
      <c r="HE438">
        <v>29.7104</v>
      </c>
      <c r="HF438">
        <v>999.9</v>
      </c>
      <c r="HG438">
        <v>28.4</v>
      </c>
      <c r="HH438">
        <v>45.9</v>
      </c>
      <c r="HI438">
        <v>31.6317</v>
      </c>
      <c r="HJ438">
        <v>60.9286</v>
      </c>
      <c r="HK438">
        <v>28.3654</v>
      </c>
      <c r="HL438">
        <v>1</v>
      </c>
      <c r="HM438">
        <v>0.526486</v>
      </c>
      <c r="HN438">
        <v>3.14118</v>
      </c>
      <c r="HO438">
        <v>20.2737</v>
      </c>
      <c r="HP438">
        <v>5.20845</v>
      </c>
      <c r="HQ438">
        <v>11.98</v>
      </c>
      <c r="HR438">
        <v>4.96235</v>
      </c>
      <c r="HS438">
        <v>3.27358</v>
      </c>
      <c r="HT438">
        <v>9999</v>
      </c>
      <c r="HU438">
        <v>9999</v>
      </c>
      <c r="HV438">
        <v>9999</v>
      </c>
      <c r="HW438">
        <v>60.1</v>
      </c>
      <c r="HX438">
        <v>1.86401</v>
      </c>
      <c r="HY438">
        <v>1.86023</v>
      </c>
      <c r="HZ438">
        <v>1.85865</v>
      </c>
      <c r="IA438">
        <v>1.85992</v>
      </c>
      <c r="IB438">
        <v>1.85989</v>
      </c>
      <c r="IC438">
        <v>1.85852</v>
      </c>
      <c r="ID438">
        <v>1.8576</v>
      </c>
      <c r="IE438">
        <v>1.85242</v>
      </c>
      <c r="IF438">
        <v>0</v>
      </c>
      <c r="IG438">
        <v>0</v>
      </c>
      <c r="IH438">
        <v>0</v>
      </c>
      <c r="II438">
        <v>0</v>
      </c>
      <c r="IJ438" t="s">
        <v>433</v>
      </c>
      <c r="IK438" t="s">
        <v>434</v>
      </c>
      <c r="IL438" t="s">
        <v>435</v>
      </c>
      <c r="IM438" t="s">
        <v>435</v>
      </c>
      <c r="IN438" t="s">
        <v>435</v>
      </c>
      <c r="IO438" t="s">
        <v>435</v>
      </c>
      <c r="IP438">
        <v>0</v>
      </c>
      <c r="IQ438">
        <v>100</v>
      </c>
      <c r="IR438">
        <v>100</v>
      </c>
      <c r="IS438">
        <v>-1.096</v>
      </c>
      <c r="IT438">
        <v>-0.2314</v>
      </c>
      <c r="IU438">
        <v>-0.7885906718864093</v>
      </c>
      <c r="IV438">
        <v>-0.0007240741224296705</v>
      </c>
      <c r="IW438">
        <v>1.394155135453638E-07</v>
      </c>
      <c r="IX438">
        <v>-7.009397865246837E-11</v>
      </c>
      <c r="IY438">
        <v>-0.2677907096197649</v>
      </c>
      <c r="IZ438">
        <v>-0.01839738240005131</v>
      </c>
      <c r="JA438">
        <v>0.0009886339832832726</v>
      </c>
      <c r="JB438">
        <v>-4.895939666473346E-06</v>
      </c>
      <c r="JC438">
        <v>3</v>
      </c>
      <c r="JD438">
        <v>2018</v>
      </c>
      <c r="JE438">
        <v>1</v>
      </c>
      <c r="JF438">
        <v>26</v>
      </c>
      <c r="JG438">
        <v>15885.2</v>
      </c>
      <c r="JH438">
        <v>15884.9</v>
      </c>
      <c r="JI438">
        <v>1.43311</v>
      </c>
      <c r="JJ438">
        <v>2.69897</v>
      </c>
      <c r="JK438">
        <v>1.49658</v>
      </c>
      <c r="JL438">
        <v>2.38159</v>
      </c>
      <c r="JM438">
        <v>1.54785</v>
      </c>
      <c r="JN438">
        <v>2.36816</v>
      </c>
      <c r="JO438">
        <v>48.0869</v>
      </c>
      <c r="JP438">
        <v>14.7625</v>
      </c>
      <c r="JQ438">
        <v>18</v>
      </c>
      <c r="JR438">
        <v>480.034</v>
      </c>
      <c r="JS438">
        <v>422.835</v>
      </c>
      <c r="JT438">
        <v>26.1516</v>
      </c>
      <c r="JU438">
        <v>33.4909</v>
      </c>
      <c r="JV438">
        <v>30.0015</v>
      </c>
      <c r="JW438">
        <v>33.4958</v>
      </c>
      <c r="JX438">
        <v>33.4435</v>
      </c>
      <c r="JY438">
        <v>28.9263</v>
      </c>
      <c r="JZ438">
        <v>68.751</v>
      </c>
      <c r="KA438">
        <v>0</v>
      </c>
      <c r="KB438">
        <v>26.1119</v>
      </c>
      <c r="KC438">
        <v>573.782</v>
      </c>
      <c r="KD438">
        <v>6.34431</v>
      </c>
      <c r="KE438">
        <v>99.7893</v>
      </c>
      <c r="KF438">
        <v>99.62690000000001</v>
      </c>
    </row>
    <row r="439" spans="1:292">
      <c r="A439">
        <v>419</v>
      </c>
      <c r="B439">
        <v>1686161168.1</v>
      </c>
      <c r="C439">
        <v>11917.09999990463</v>
      </c>
      <c r="D439" t="s">
        <v>1277</v>
      </c>
      <c r="E439" t="s">
        <v>1278</v>
      </c>
      <c r="F439">
        <v>5</v>
      </c>
      <c r="G439" t="s">
        <v>1210</v>
      </c>
      <c r="H439">
        <v>1686161160.35</v>
      </c>
      <c r="I439">
        <f>(J439)/1000</f>
        <v>0</v>
      </c>
      <c r="J439">
        <f>IF(DO439, AM439, AG439)</f>
        <v>0</v>
      </c>
      <c r="K439">
        <f>IF(DO439, AH439, AF439)</f>
        <v>0</v>
      </c>
      <c r="L439">
        <f>DQ439 - IF(AT439&gt;1, K439*DK439*100.0/(AV439*EE439), 0)</f>
        <v>0</v>
      </c>
      <c r="M439">
        <f>((S439-I439/2)*L439-K439)/(S439+I439/2)</f>
        <v>0</v>
      </c>
      <c r="N439">
        <f>M439*(DX439+DY439)/1000.0</f>
        <v>0</v>
      </c>
      <c r="O439">
        <f>(DQ439 - IF(AT439&gt;1, K439*DK439*100.0/(AV439*EE439), 0))*(DX439+DY439)/1000.0</f>
        <v>0</v>
      </c>
      <c r="P439">
        <f>2.0/((1/R439-1/Q439)+SIGN(R439)*SQRT((1/R439-1/Q439)*(1/R439-1/Q439) + 4*DL439/((DL439+1)*(DL439+1))*(2*1/R439*1/Q439-1/Q439*1/Q439)))</f>
        <v>0</v>
      </c>
      <c r="Q439">
        <f>IF(LEFT(DM439,1)&lt;&gt;"0",IF(LEFT(DM439,1)="1",3.0,DN439),$D$5+$E$5*(EE439*DX439/($K$5*1000))+$F$5*(EE439*DX439/($K$5*1000))*MAX(MIN(DK439,$J$5),$I$5)*MAX(MIN(DK439,$J$5),$I$5)+$G$5*MAX(MIN(DK439,$J$5),$I$5)*(EE439*DX439/($K$5*1000))+$H$5*(EE439*DX439/($K$5*1000))*(EE439*DX439/($K$5*1000)))</f>
        <v>0</v>
      </c>
      <c r="R439">
        <f>I439*(1000-(1000*0.61365*exp(17.502*V439/(240.97+V439))/(DX439+DY439)+DS439)/2)/(1000*0.61365*exp(17.502*V439/(240.97+V439))/(DX439+DY439)-DS439)</f>
        <v>0</v>
      </c>
      <c r="S439">
        <f>1/((DL439+1)/(P439/1.6)+1/(Q439/1.37)) + DL439/((DL439+1)/(P439/1.6) + DL439/(Q439/1.37))</f>
        <v>0</v>
      </c>
      <c r="T439">
        <f>(DG439*DJ439)</f>
        <v>0</v>
      </c>
      <c r="U439">
        <f>(DZ439+(T439+2*0.95*5.67E-8*(((DZ439+$B$9)+273)^4-(DZ439+273)^4)-44100*I439)/(1.84*29.3*Q439+8*0.95*5.67E-8*(DZ439+273)^3))</f>
        <v>0</v>
      </c>
      <c r="V439">
        <f>($C$9*EA439+$D$9*EB439+$E$9*U439)</f>
        <v>0</v>
      </c>
      <c r="W439">
        <f>0.61365*exp(17.502*V439/(240.97+V439))</f>
        <v>0</v>
      </c>
      <c r="X439">
        <f>(Y439/Z439*100)</f>
        <v>0</v>
      </c>
      <c r="Y439">
        <f>DS439*(DX439+DY439)/1000</f>
        <v>0</v>
      </c>
      <c r="Z439">
        <f>0.61365*exp(17.502*DZ439/(240.97+DZ439))</f>
        <v>0</v>
      </c>
      <c r="AA439">
        <f>(W439-DS439*(DX439+DY439)/1000)</f>
        <v>0</v>
      </c>
      <c r="AB439">
        <f>(-I439*44100)</f>
        <v>0</v>
      </c>
      <c r="AC439">
        <f>2*29.3*Q439*0.92*(DZ439-V439)</f>
        <v>0</v>
      </c>
      <c r="AD439">
        <f>2*0.95*5.67E-8*(((DZ439+$B$9)+273)^4-(V439+273)^4)</f>
        <v>0</v>
      </c>
      <c r="AE439">
        <f>T439+AD439+AB439+AC439</f>
        <v>0</v>
      </c>
      <c r="AF439">
        <f>DW439*AT439*(DR439-DQ439*(1000-AT439*DT439)/(1000-AT439*DS439))/(100*DK439)</f>
        <v>0</v>
      </c>
      <c r="AG439">
        <f>1000*DW439*AT439*(DS439-DT439)/(100*DK439*(1000-AT439*DS439))</f>
        <v>0</v>
      </c>
      <c r="AH439">
        <f>(AI439 - AJ439 - DX439*1E3/(8.314*(DZ439+273.15)) * AL439/DW439 * AK439) * DW439/(100*DK439) * (1000 - DT439)/1000</f>
        <v>0</v>
      </c>
      <c r="AI439">
        <v>561.447673917943</v>
      </c>
      <c r="AJ439">
        <v>481.3319818181815</v>
      </c>
      <c r="AK439">
        <v>2.988895727771177</v>
      </c>
      <c r="AL439">
        <v>66.87208228537739</v>
      </c>
      <c r="AM439">
        <f>(AO439 - AN439 + DX439*1E3/(8.314*(DZ439+273.15)) * AQ439/DW439 * AP439) * DW439/(100*DK439) * 1000/(1000 - AO439)</f>
        <v>0</v>
      </c>
      <c r="AN439">
        <v>6.311440149722824</v>
      </c>
      <c r="AO439">
        <v>22.57175393939393</v>
      </c>
      <c r="AP439">
        <v>1.561596832803047E-05</v>
      </c>
      <c r="AQ439">
        <v>99.38411773435404</v>
      </c>
      <c r="AR439">
        <v>0</v>
      </c>
      <c r="AS439">
        <v>0</v>
      </c>
      <c r="AT439">
        <f>IF(AR439*$H$15&gt;=AV439,1.0,(AV439/(AV439-AR439*$H$15)))</f>
        <v>0</v>
      </c>
      <c r="AU439">
        <f>(AT439-1)*100</f>
        <v>0</v>
      </c>
      <c r="AV439">
        <f>MAX(0,($B$15+$C$15*EE439)/(1+$D$15*EE439)*DX439/(DZ439+273)*$E$15)</f>
        <v>0</v>
      </c>
      <c r="AW439" t="s">
        <v>429</v>
      </c>
      <c r="AX439" t="s">
        <v>429</v>
      </c>
      <c r="AY439">
        <v>0</v>
      </c>
      <c r="AZ439">
        <v>0</v>
      </c>
      <c r="BA439">
        <f>1-AY439/AZ439</f>
        <v>0</v>
      </c>
      <c r="BB439">
        <v>0</v>
      </c>
      <c r="BC439" t="s">
        <v>429</v>
      </c>
      <c r="BD439" t="s">
        <v>429</v>
      </c>
      <c r="BE439">
        <v>0</v>
      </c>
      <c r="BF439">
        <v>0</v>
      </c>
      <c r="BG439">
        <f>1-BE439/BF439</f>
        <v>0</v>
      </c>
      <c r="BH439">
        <v>0.5</v>
      </c>
      <c r="BI439">
        <f>DH439</f>
        <v>0</v>
      </c>
      <c r="BJ439">
        <f>K439</f>
        <v>0</v>
      </c>
      <c r="BK439">
        <f>BG439*BH439*BI439</f>
        <v>0</v>
      </c>
      <c r="BL439">
        <f>(BJ439-BB439)/BI439</f>
        <v>0</v>
      </c>
      <c r="BM439">
        <f>(AZ439-BF439)/BF439</f>
        <v>0</v>
      </c>
      <c r="BN439">
        <f>AY439/(BA439+AY439/BF439)</f>
        <v>0</v>
      </c>
      <c r="BO439" t="s">
        <v>429</v>
      </c>
      <c r="BP439">
        <v>0</v>
      </c>
      <c r="BQ439">
        <f>IF(BP439&lt;&gt;0, BP439, BN439)</f>
        <v>0</v>
      </c>
      <c r="BR439">
        <f>1-BQ439/BF439</f>
        <v>0</v>
      </c>
      <c r="BS439">
        <f>(BF439-BE439)/(BF439-BQ439)</f>
        <v>0</v>
      </c>
      <c r="BT439">
        <f>(AZ439-BF439)/(AZ439-BQ439)</f>
        <v>0</v>
      </c>
      <c r="BU439">
        <f>(BF439-BE439)/(BF439-AY439)</f>
        <v>0</v>
      </c>
      <c r="BV439">
        <f>(AZ439-BF439)/(AZ439-AY439)</f>
        <v>0</v>
      </c>
      <c r="BW439">
        <f>(BS439*BQ439/BE439)</f>
        <v>0</v>
      </c>
      <c r="BX439">
        <f>(1-BW439)</f>
        <v>0</v>
      </c>
      <c r="DG439">
        <f>$B$13*EF439+$C$13*EG439+$F$13*ER439*(1-EU439)</f>
        <v>0</v>
      </c>
      <c r="DH439">
        <f>DG439*DI439</f>
        <v>0</v>
      </c>
      <c r="DI439">
        <f>($B$13*$D$11+$C$13*$D$11+$F$13*((FE439+EW439)/MAX(FE439+EW439+FF439, 0.1)*$I$11+FF439/MAX(FE439+EW439+FF439, 0.1)*$J$11))/($B$13+$C$13+$F$13)</f>
        <v>0</v>
      </c>
      <c r="DJ439">
        <f>($B$13*$K$11+$C$13*$K$11+$F$13*((FE439+EW439)/MAX(FE439+EW439+FF439, 0.1)*$P$11+FF439/MAX(FE439+EW439+FF439, 0.1)*$Q$11))/($B$13+$C$13+$F$13)</f>
        <v>0</v>
      </c>
      <c r="DK439">
        <v>6</v>
      </c>
      <c r="DL439">
        <v>0.5</v>
      </c>
      <c r="DM439" t="s">
        <v>430</v>
      </c>
      <c r="DN439">
        <v>2</v>
      </c>
      <c r="DO439" t="b">
        <v>1</v>
      </c>
      <c r="DP439">
        <v>1686161160.35</v>
      </c>
      <c r="DQ439">
        <v>449.0862857142857</v>
      </c>
      <c r="DR439">
        <v>542.0718214285714</v>
      </c>
      <c r="DS439">
        <v>22.5677</v>
      </c>
      <c r="DT439">
        <v>6.309432142857142</v>
      </c>
      <c r="DU439">
        <v>450.179</v>
      </c>
      <c r="DV439">
        <v>22.79905714285714</v>
      </c>
      <c r="DW439">
        <v>499.9763928571429</v>
      </c>
      <c r="DX439">
        <v>90.63180714285716</v>
      </c>
      <c r="DY439">
        <v>0.1000312142857143</v>
      </c>
      <c r="DZ439">
        <v>29.33922142857144</v>
      </c>
      <c r="EA439">
        <v>28.04183571428571</v>
      </c>
      <c r="EB439">
        <v>999.9000000000002</v>
      </c>
      <c r="EC439">
        <v>0</v>
      </c>
      <c r="ED439">
        <v>0</v>
      </c>
      <c r="EE439">
        <v>9981.500714285716</v>
      </c>
      <c r="EF439">
        <v>0</v>
      </c>
      <c r="EG439">
        <v>1302.021071428571</v>
      </c>
      <c r="EH439">
        <v>-92.98548928571428</v>
      </c>
      <c r="EI439">
        <v>459.4551071428572</v>
      </c>
      <c r="EJ439">
        <v>545.51375</v>
      </c>
      <c r="EK439">
        <v>16.25826428571429</v>
      </c>
      <c r="EL439">
        <v>542.0718214285714</v>
      </c>
      <c r="EM439">
        <v>6.309432142857142</v>
      </c>
      <c r="EN439">
        <v>2.045351785714286</v>
      </c>
      <c r="EO439">
        <v>0.5718350357142857</v>
      </c>
      <c r="EP439">
        <v>17.79985</v>
      </c>
      <c r="EQ439">
        <v>-0.9677724285714285</v>
      </c>
      <c r="ER439">
        <v>1999.966428571428</v>
      </c>
      <c r="ES439">
        <v>0.9799994999999999</v>
      </c>
      <c r="ET439">
        <v>0.0200002</v>
      </c>
      <c r="EU439">
        <v>0</v>
      </c>
      <c r="EV439">
        <v>913.4564642857142</v>
      </c>
      <c r="EW439">
        <v>5.00078</v>
      </c>
      <c r="EX439">
        <v>22931.95357142858</v>
      </c>
      <c r="EY439">
        <v>16379.34642857143</v>
      </c>
      <c r="EZ439">
        <v>43.60239285714285</v>
      </c>
      <c r="FA439">
        <v>45.1360357142857</v>
      </c>
      <c r="FB439">
        <v>43.83007142857142</v>
      </c>
      <c r="FC439">
        <v>44.46632142857142</v>
      </c>
      <c r="FD439">
        <v>44.5020357142857</v>
      </c>
      <c r="FE439">
        <v>1955.066428571429</v>
      </c>
      <c r="FF439">
        <v>39.9</v>
      </c>
      <c r="FG439">
        <v>0</v>
      </c>
      <c r="FH439">
        <v>1686161161.3</v>
      </c>
      <c r="FI439">
        <v>0</v>
      </c>
      <c r="FJ439">
        <v>913.4817692307691</v>
      </c>
      <c r="FK439">
        <v>46.8215384970806</v>
      </c>
      <c r="FL439">
        <v>723.2170952451179</v>
      </c>
      <c r="FM439">
        <v>22934.38846153846</v>
      </c>
      <c r="FN439">
        <v>15</v>
      </c>
      <c r="FO439">
        <v>0</v>
      </c>
      <c r="FP439" t="s">
        <v>431</v>
      </c>
      <c r="FQ439">
        <v>1685208052.5</v>
      </c>
      <c r="FR439">
        <v>1685208070</v>
      </c>
      <c r="FS439">
        <v>0</v>
      </c>
      <c r="FT439">
        <v>0.013</v>
      </c>
      <c r="FU439">
        <v>-0.005</v>
      </c>
      <c r="FV439">
        <v>-0.464</v>
      </c>
      <c r="FW439">
        <v>-0.401</v>
      </c>
      <c r="FX439">
        <v>420</v>
      </c>
      <c r="FY439">
        <v>0</v>
      </c>
      <c r="FZ439">
        <v>0.03</v>
      </c>
      <c r="GA439">
        <v>0.02</v>
      </c>
      <c r="GB439">
        <v>-91.95331707317072</v>
      </c>
      <c r="GC439">
        <v>-21.87832264808377</v>
      </c>
      <c r="GD439">
        <v>2.170680255959165</v>
      </c>
      <c r="GE439">
        <v>0</v>
      </c>
      <c r="GF439">
        <v>16.25930243902439</v>
      </c>
      <c r="GG439">
        <v>6.062717770218074E-05</v>
      </c>
      <c r="GH439">
        <v>0.003301476964742057</v>
      </c>
      <c r="GI439">
        <v>1</v>
      </c>
      <c r="GJ439">
        <v>1</v>
      </c>
      <c r="GK439">
        <v>2</v>
      </c>
      <c r="GL439" t="s">
        <v>439</v>
      </c>
      <c r="GM439">
        <v>3.09916</v>
      </c>
      <c r="GN439">
        <v>2.75808</v>
      </c>
      <c r="GO439">
        <v>0.09527389999999999</v>
      </c>
      <c r="GP439">
        <v>0.108614</v>
      </c>
      <c r="GQ439">
        <v>0.104057</v>
      </c>
      <c r="GR439">
        <v>0.0395587</v>
      </c>
      <c r="GS439">
        <v>23121.8</v>
      </c>
      <c r="GT439">
        <v>22430.8</v>
      </c>
      <c r="GU439">
        <v>26115.8</v>
      </c>
      <c r="GV439">
        <v>25521.4</v>
      </c>
      <c r="GW439">
        <v>37546.9</v>
      </c>
      <c r="GX439">
        <v>37193.9</v>
      </c>
      <c r="GY439">
        <v>45659.8</v>
      </c>
      <c r="GZ439">
        <v>41899</v>
      </c>
      <c r="HA439">
        <v>1.8124</v>
      </c>
      <c r="HB439">
        <v>1.7002</v>
      </c>
      <c r="HC439">
        <v>-0.103623</v>
      </c>
      <c r="HD439">
        <v>0</v>
      </c>
      <c r="HE439">
        <v>29.7209</v>
      </c>
      <c r="HF439">
        <v>999.9</v>
      </c>
      <c r="HG439">
        <v>28.4</v>
      </c>
      <c r="HH439">
        <v>45.9</v>
      </c>
      <c r="HI439">
        <v>31.6354</v>
      </c>
      <c r="HJ439">
        <v>61.5286</v>
      </c>
      <c r="HK439">
        <v>28.3293</v>
      </c>
      <c r="HL439">
        <v>1</v>
      </c>
      <c r="HM439">
        <v>0.528049</v>
      </c>
      <c r="HN439">
        <v>3.1815</v>
      </c>
      <c r="HO439">
        <v>20.2731</v>
      </c>
      <c r="HP439">
        <v>5.20801</v>
      </c>
      <c r="HQ439">
        <v>11.98</v>
      </c>
      <c r="HR439">
        <v>4.962</v>
      </c>
      <c r="HS439">
        <v>3.27355</v>
      </c>
      <c r="HT439">
        <v>9999</v>
      </c>
      <c r="HU439">
        <v>9999</v>
      </c>
      <c r="HV439">
        <v>9999</v>
      </c>
      <c r="HW439">
        <v>60.1</v>
      </c>
      <c r="HX439">
        <v>1.86401</v>
      </c>
      <c r="HY439">
        <v>1.86021</v>
      </c>
      <c r="HZ439">
        <v>1.85867</v>
      </c>
      <c r="IA439">
        <v>1.85994</v>
      </c>
      <c r="IB439">
        <v>1.85989</v>
      </c>
      <c r="IC439">
        <v>1.85852</v>
      </c>
      <c r="ID439">
        <v>1.8576</v>
      </c>
      <c r="IE439">
        <v>1.85242</v>
      </c>
      <c r="IF439">
        <v>0</v>
      </c>
      <c r="IG439">
        <v>0</v>
      </c>
      <c r="IH439">
        <v>0</v>
      </c>
      <c r="II439">
        <v>0</v>
      </c>
      <c r="IJ439" t="s">
        <v>433</v>
      </c>
      <c r="IK439" t="s">
        <v>434</v>
      </c>
      <c r="IL439" t="s">
        <v>435</v>
      </c>
      <c r="IM439" t="s">
        <v>435</v>
      </c>
      <c r="IN439" t="s">
        <v>435</v>
      </c>
      <c r="IO439" t="s">
        <v>435</v>
      </c>
      <c r="IP439">
        <v>0</v>
      </c>
      <c r="IQ439">
        <v>100</v>
      </c>
      <c r="IR439">
        <v>100</v>
      </c>
      <c r="IS439">
        <v>-1.107</v>
      </c>
      <c r="IT439">
        <v>-0.2313</v>
      </c>
      <c r="IU439">
        <v>-0.7885906718864093</v>
      </c>
      <c r="IV439">
        <v>-0.0007240741224296705</v>
      </c>
      <c r="IW439">
        <v>1.394155135453638E-07</v>
      </c>
      <c r="IX439">
        <v>-7.009397865246837E-11</v>
      </c>
      <c r="IY439">
        <v>-0.2677907096197649</v>
      </c>
      <c r="IZ439">
        <v>-0.01839738240005131</v>
      </c>
      <c r="JA439">
        <v>0.0009886339832832726</v>
      </c>
      <c r="JB439">
        <v>-4.895939666473346E-06</v>
      </c>
      <c r="JC439">
        <v>3</v>
      </c>
      <c r="JD439">
        <v>2018</v>
      </c>
      <c r="JE439">
        <v>1</v>
      </c>
      <c r="JF439">
        <v>26</v>
      </c>
      <c r="JG439">
        <v>15885.3</v>
      </c>
      <c r="JH439">
        <v>15885</v>
      </c>
      <c r="JI439">
        <v>1.47705</v>
      </c>
      <c r="JJ439">
        <v>2.69775</v>
      </c>
      <c r="JK439">
        <v>1.49658</v>
      </c>
      <c r="JL439">
        <v>2.38159</v>
      </c>
      <c r="JM439">
        <v>1.54907</v>
      </c>
      <c r="JN439">
        <v>2.41455</v>
      </c>
      <c r="JO439">
        <v>48.0869</v>
      </c>
      <c r="JP439">
        <v>14.7537</v>
      </c>
      <c r="JQ439">
        <v>18</v>
      </c>
      <c r="JR439">
        <v>480.476</v>
      </c>
      <c r="JS439">
        <v>422.408</v>
      </c>
      <c r="JT439">
        <v>26.0942</v>
      </c>
      <c r="JU439">
        <v>33.5038</v>
      </c>
      <c r="JV439">
        <v>30.0014</v>
      </c>
      <c r="JW439">
        <v>33.5059</v>
      </c>
      <c r="JX439">
        <v>33.4542</v>
      </c>
      <c r="JY439">
        <v>29.7927</v>
      </c>
      <c r="JZ439">
        <v>68.751</v>
      </c>
      <c r="KA439">
        <v>0</v>
      </c>
      <c r="KB439">
        <v>26.0792</v>
      </c>
      <c r="KC439">
        <v>593.8440000000001</v>
      </c>
      <c r="KD439">
        <v>6.34431</v>
      </c>
      <c r="KE439">
        <v>99.7871</v>
      </c>
      <c r="KF439">
        <v>99.6238</v>
      </c>
    </row>
    <row r="440" spans="1:292">
      <c r="A440">
        <v>420</v>
      </c>
      <c r="B440">
        <v>1686161173.1</v>
      </c>
      <c r="C440">
        <v>11922.09999990463</v>
      </c>
      <c r="D440" t="s">
        <v>1279</v>
      </c>
      <c r="E440" t="s">
        <v>1280</v>
      </c>
      <c r="F440">
        <v>5</v>
      </c>
      <c r="G440" t="s">
        <v>1210</v>
      </c>
      <c r="H440">
        <v>1686161165.637037</v>
      </c>
      <c r="I440">
        <f>(J440)/1000</f>
        <v>0</v>
      </c>
      <c r="J440">
        <f>IF(DO440, AM440, AG440)</f>
        <v>0</v>
      </c>
      <c r="K440">
        <f>IF(DO440, AH440, AF440)</f>
        <v>0</v>
      </c>
      <c r="L440">
        <f>DQ440 - IF(AT440&gt;1, K440*DK440*100.0/(AV440*EE440), 0)</f>
        <v>0</v>
      </c>
      <c r="M440">
        <f>((S440-I440/2)*L440-K440)/(S440+I440/2)</f>
        <v>0</v>
      </c>
      <c r="N440">
        <f>M440*(DX440+DY440)/1000.0</f>
        <v>0</v>
      </c>
      <c r="O440">
        <f>(DQ440 - IF(AT440&gt;1, K440*DK440*100.0/(AV440*EE440), 0))*(DX440+DY440)/1000.0</f>
        <v>0</v>
      </c>
      <c r="P440">
        <f>2.0/((1/R440-1/Q440)+SIGN(R440)*SQRT((1/R440-1/Q440)*(1/R440-1/Q440) + 4*DL440/((DL440+1)*(DL440+1))*(2*1/R440*1/Q440-1/Q440*1/Q440)))</f>
        <v>0</v>
      </c>
      <c r="Q440">
        <f>IF(LEFT(DM440,1)&lt;&gt;"0",IF(LEFT(DM440,1)="1",3.0,DN440),$D$5+$E$5*(EE440*DX440/($K$5*1000))+$F$5*(EE440*DX440/($K$5*1000))*MAX(MIN(DK440,$J$5),$I$5)*MAX(MIN(DK440,$J$5),$I$5)+$G$5*MAX(MIN(DK440,$J$5),$I$5)*(EE440*DX440/($K$5*1000))+$H$5*(EE440*DX440/($K$5*1000))*(EE440*DX440/($K$5*1000)))</f>
        <v>0</v>
      </c>
      <c r="R440">
        <f>I440*(1000-(1000*0.61365*exp(17.502*V440/(240.97+V440))/(DX440+DY440)+DS440)/2)/(1000*0.61365*exp(17.502*V440/(240.97+V440))/(DX440+DY440)-DS440)</f>
        <v>0</v>
      </c>
      <c r="S440">
        <f>1/((DL440+1)/(P440/1.6)+1/(Q440/1.37)) + DL440/((DL440+1)/(P440/1.6) + DL440/(Q440/1.37))</f>
        <v>0</v>
      </c>
      <c r="T440">
        <f>(DG440*DJ440)</f>
        <v>0</v>
      </c>
      <c r="U440">
        <f>(DZ440+(T440+2*0.95*5.67E-8*(((DZ440+$B$9)+273)^4-(DZ440+273)^4)-44100*I440)/(1.84*29.3*Q440+8*0.95*5.67E-8*(DZ440+273)^3))</f>
        <v>0</v>
      </c>
      <c r="V440">
        <f>($C$9*EA440+$D$9*EB440+$E$9*U440)</f>
        <v>0</v>
      </c>
      <c r="W440">
        <f>0.61365*exp(17.502*V440/(240.97+V440))</f>
        <v>0</v>
      </c>
      <c r="X440">
        <f>(Y440/Z440*100)</f>
        <v>0</v>
      </c>
      <c r="Y440">
        <f>DS440*(DX440+DY440)/1000</f>
        <v>0</v>
      </c>
      <c r="Z440">
        <f>0.61365*exp(17.502*DZ440/(240.97+DZ440))</f>
        <v>0</v>
      </c>
      <c r="AA440">
        <f>(W440-DS440*(DX440+DY440)/1000)</f>
        <v>0</v>
      </c>
      <c r="AB440">
        <f>(-I440*44100)</f>
        <v>0</v>
      </c>
      <c r="AC440">
        <f>2*29.3*Q440*0.92*(DZ440-V440)</f>
        <v>0</v>
      </c>
      <c r="AD440">
        <f>2*0.95*5.67E-8*(((DZ440+$B$9)+273)^4-(V440+273)^4)</f>
        <v>0</v>
      </c>
      <c r="AE440">
        <f>T440+AD440+AB440+AC440</f>
        <v>0</v>
      </c>
      <c r="AF440">
        <f>DW440*AT440*(DR440-DQ440*(1000-AT440*DT440)/(1000-AT440*DS440))/(100*DK440)</f>
        <v>0</v>
      </c>
      <c r="AG440">
        <f>1000*DW440*AT440*(DS440-DT440)/(100*DK440*(1000-AT440*DS440))</f>
        <v>0</v>
      </c>
      <c r="AH440">
        <f>(AI440 - AJ440 - DX440*1E3/(8.314*(DZ440+273.15)) * AL440/DW440 * AK440) * DW440/(100*DK440) * (1000 - DT440)/1000</f>
        <v>0</v>
      </c>
      <c r="AI440">
        <v>579.6454927527481</v>
      </c>
      <c r="AJ440">
        <v>496.910096969697</v>
      </c>
      <c r="AK440">
        <v>3.162473180655761</v>
      </c>
      <c r="AL440">
        <v>66.87208228537739</v>
      </c>
      <c r="AM440">
        <f>(AO440 - AN440 + DX440*1E3/(8.314*(DZ440+273.15)) * AQ440/DW440 * AP440) * DW440/(100*DK440) * 1000/(1000 - AO440)</f>
        <v>0</v>
      </c>
      <c r="AN440">
        <v>6.313513630721674</v>
      </c>
      <c r="AO440">
        <v>22.57856666666666</v>
      </c>
      <c r="AP440">
        <v>6.854281491050723E-05</v>
      </c>
      <c r="AQ440">
        <v>99.38411773435404</v>
      </c>
      <c r="AR440">
        <v>0</v>
      </c>
      <c r="AS440">
        <v>0</v>
      </c>
      <c r="AT440">
        <f>IF(AR440*$H$15&gt;=AV440,1.0,(AV440/(AV440-AR440*$H$15)))</f>
        <v>0</v>
      </c>
      <c r="AU440">
        <f>(AT440-1)*100</f>
        <v>0</v>
      </c>
      <c r="AV440">
        <f>MAX(0,($B$15+$C$15*EE440)/(1+$D$15*EE440)*DX440/(DZ440+273)*$E$15)</f>
        <v>0</v>
      </c>
      <c r="AW440" t="s">
        <v>429</v>
      </c>
      <c r="AX440" t="s">
        <v>429</v>
      </c>
      <c r="AY440">
        <v>0</v>
      </c>
      <c r="AZ440">
        <v>0</v>
      </c>
      <c r="BA440">
        <f>1-AY440/AZ440</f>
        <v>0</v>
      </c>
      <c r="BB440">
        <v>0</v>
      </c>
      <c r="BC440" t="s">
        <v>429</v>
      </c>
      <c r="BD440" t="s">
        <v>429</v>
      </c>
      <c r="BE440">
        <v>0</v>
      </c>
      <c r="BF440">
        <v>0</v>
      </c>
      <c r="BG440">
        <f>1-BE440/BF440</f>
        <v>0</v>
      </c>
      <c r="BH440">
        <v>0.5</v>
      </c>
      <c r="BI440">
        <f>DH440</f>
        <v>0</v>
      </c>
      <c r="BJ440">
        <f>K440</f>
        <v>0</v>
      </c>
      <c r="BK440">
        <f>BG440*BH440*BI440</f>
        <v>0</v>
      </c>
      <c r="BL440">
        <f>(BJ440-BB440)/BI440</f>
        <v>0</v>
      </c>
      <c r="BM440">
        <f>(AZ440-BF440)/BF440</f>
        <v>0</v>
      </c>
      <c r="BN440">
        <f>AY440/(BA440+AY440/BF440)</f>
        <v>0</v>
      </c>
      <c r="BO440" t="s">
        <v>429</v>
      </c>
      <c r="BP440">
        <v>0</v>
      </c>
      <c r="BQ440">
        <f>IF(BP440&lt;&gt;0, BP440, BN440)</f>
        <v>0</v>
      </c>
      <c r="BR440">
        <f>1-BQ440/BF440</f>
        <v>0</v>
      </c>
      <c r="BS440">
        <f>(BF440-BE440)/(BF440-BQ440)</f>
        <v>0</v>
      </c>
      <c r="BT440">
        <f>(AZ440-BF440)/(AZ440-BQ440)</f>
        <v>0</v>
      </c>
      <c r="BU440">
        <f>(BF440-BE440)/(BF440-AY440)</f>
        <v>0</v>
      </c>
      <c r="BV440">
        <f>(AZ440-BF440)/(AZ440-AY440)</f>
        <v>0</v>
      </c>
      <c r="BW440">
        <f>(BS440*BQ440/BE440)</f>
        <v>0</v>
      </c>
      <c r="BX440">
        <f>(1-BW440)</f>
        <v>0</v>
      </c>
      <c r="DG440">
        <f>$B$13*EF440+$C$13*EG440+$F$13*ER440*(1-EU440)</f>
        <v>0</v>
      </c>
      <c r="DH440">
        <f>DG440*DI440</f>
        <v>0</v>
      </c>
      <c r="DI440">
        <f>($B$13*$D$11+$C$13*$D$11+$F$13*((FE440+EW440)/MAX(FE440+EW440+FF440, 0.1)*$I$11+FF440/MAX(FE440+EW440+FF440, 0.1)*$J$11))/($B$13+$C$13+$F$13)</f>
        <v>0</v>
      </c>
      <c r="DJ440">
        <f>($B$13*$K$11+$C$13*$K$11+$F$13*((FE440+EW440)/MAX(FE440+EW440+FF440, 0.1)*$P$11+FF440/MAX(FE440+EW440+FF440, 0.1)*$Q$11))/($B$13+$C$13+$F$13)</f>
        <v>0</v>
      </c>
      <c r="DK440">
        <v>6</v>
      </c>
      <c r="DL440">
        <v>0.5</v>
      </c>
      <c r="DM440" t="s">
        <v>430</v>
      </c>
      <c r="DN440">
        <v>2</v>
      </c>
      <c r="DO440" t="b">
        <v>1</v>
      </c>
      <c r="DP440">
        <v>1686161165.637037</v>
      </c>
      <c r="DQ440">
        <v>464.7664444444445</v>
      </c>
      <c r="DR440">
        <v>560.0070000000001</v>
      </c>
      <c r="DS440">
        <v>22.57171851851852</v>
      </c>
      <c r="DT440">
        <v>6.311610370370369</v>
      </c>
      <c r="DU440">
        <v>465.8691111111111</v>
      </c>
      <c r="DV440">
        <v>22.80299629629629</v>
      </c>
      <c r="DW440">
        <v>500.0081111111111</v>
      </c>
      <c r="DX440">
        <v>90.63114444444444</v>
      </c>
      <c r="DY440">
        <v>0.1000340481481481</v>
      </c>
      <c r="DZ440">
        <v>29.33261481481482</v>
      </c>
      <c r="EA440">
        <v>28.02997037037037</v>
      </c>
      <c r="EB440">
        <v>999.9000000000001</v>
      </c>
      <c r="EC440">
        <v>0</v>
      </c>
      <c r="ED440">
        <v>0</v>
      </c>
      <c r="EE440">
        <v>9985.491851851853</v>
      </c>
      <c r="EF440">
        <v>0</v>
      </c>
      <c r="EG440">
        <v>1294.534444444444</v>
      </c>
      <c r="EH440">
        <v>-95.24055925925926</v>
      </c>
      <c r="EI440">
        <v>475.4992222222222</v>
      </c>
      <c r="EJ440">
        <v>563.5641111111112</v>
      </c>
      <c r="EK440">
        <v>16.2600925925926</v>
      </c>
      <c r="EL440">
        <v>560.0070000000001</v>
      </c>
      <c r="EM440">
        <v>6.311610370370369</v>
      </c>
      <c r="EN440">
        <v>2.04569962962963</v>
      </c>
      <c r="EO440">
        <v>0.5720282962962964</v>
      </c>
      <c r="EP440">
        <v>17.80255555555555</v>
      </c>
      <c r="EQ440">
        <v>-0.9631576296296295</v>
      </c>
      <c r="ER440">
        <v>1999.964444444444</v>
      </c>
      <c r="ES440">
        <v>0.9799993333333333</v>
      </c>
      <c r="ET440">
        <v>0.02000036666666667</v>
      </c>
      <c r="EU440">
        <v>0</v>
      </c>
      <c r="EV440">
        <v>917.2218518518521</v>
      </c>
      <c r="EW440">
        <v>5.00078</v>
      </c>
      <c r="EX440">
        <v>22940.5</v>
      </c>
      <c r="EY440">
        <v>16379.33703703704</v>
      </c>
      <c r="EZ440">
        <v>43.60166666666667</v>
      </c>
      <c r="FA440">
        <v>45.15255555555555</v>
      </c>
      <c r="FB440">
        <v>43.91177777777778</v>
      </c>
      <c r="FC440">
        <v>44.48125925925925</v>
      </c>
      <c r="FD440">
        <v>44.49981481481481</v>
      </c>
      <c r="FE440">
        <v>1955.064444444445</v>
      </c>
      <c r="FF440">
        <v>39.9</v>
      </c>
      <c r="FG440">
        <v>0</v>
      </c>
      <c r="FH440">
        <v>1686161166.7</v>
      </c>
      <c r="FI440">
        <v>0</v>
      </c>
      <c r="FJ440">
        <v>917.5008</v>
      </c>
      <c r="FK440">
        <v>37.44576922719302</v>
      </c>
      <c r="FL440">
        <v>-1102.223076734742</v>
      </c>
      <c r="FM440">
        <v>22934.884</v>
      </c>
      <c r="FN440">
        <v>15</v>
      </c>
      <c r="FO440">
        <v>0</v>
      </c>
      <c r="FP440" t="s">
        <v>431</v>
      </c>
      <c r="FQ440">
        <v>1685208052.5</v>
      </c>
      <c r="FR440">
        <v>1685208070</v>
      </c>
      <c r="FS440">
        <v>0</v>
      </c>
      <c r="FT440">
        <v>0.013</v>
      </c>
      <c r="FU440">
        <v>-0.005</v>
      </c>
      <c r="FV440">
        <v>-0.464</v>
      </c>
      <c r="FW440">
        <v>-0.401</v>
      </c>
      <c r="FX440">
        <v>420</v>
      </c>
      <c r="FY440">
        <v>0</v>
      </c>
      <c r="FZ440">
        <v>0.03</v>
      </c>
      <c r="GA440">
        <v>0.02</v>
      </c>
      <c r="GB440">
        <v>-93.63051219512195</v>
      </c>
      <c r="GC440">
        <v>-23.6012404181186</v>
      </c>
      <c r="GD440">
        <v>2.364706719421178</v>
      </c>
      <c r="GE440">
        <v>0</v>
      </c>
      <c r="GF440">
        <v>16.25893170731707</v>
      </c>
      <c r="GG440">
        <v>0.009903135888538037</v>
      </c>
      <c r="GH440">
        <v>0.003140020119897794</v>
      </c>
      <c r="GI440">
        <v>1</v>
      </c>
      <c r="GJ440">
        <v>1</v>
      </c>
      <c r="GK440">
        <v>2</v>
      </c>
      <c r="GL440" t="s">
        <v>439</v>
      </c>
      <c r="GM440">
        <v>3.09904</v>
      </c>
      <c r="GN440">
        <v>2.75801</v>
      </c>
      <c r="GO440">
        <v>0.09753530000000001</v>
      </c>
      <c r="GP440">
        <v>0.111079</v>
      </c>
      <c r="GQ440">
        <v>0.104077</v>
      </c>
      <c r="GR440">
        <v>0.039567</v>
      </c>
      <c r="GS440">
        <v>23063.5</v>
      </c>
      <c r="GT440">
        <v>22368.1</v>
      </c>
      <c r="GU440">
        <v>26115.2</v>
      </c>
      <c r="GV440">
        <v>25520.7</v>
      </c>
      <c r="GW440">
        <v>37545.5</v>
      </c>
      <c r="GX440">
        <v>37192.8</v>
      </c>
      <c r="GY440">
        <v>45658.8</v>
      </c>
      <c r="GZ440">
        <v>41897.7</v>
      </c>
      <c r="HA440">
        <v>1.81168</v>
      </c>
      <c r="HB440">
        <v>1.7003</v>
      </c>
      <c r="HC440">
        <v>-0.105277</v>
      </c>
      <c r="HD440">
        <v>0</v>
      </c>
      <c r="HE440">
        <v>29.7303</v>
      </c>
      <c r="HF440">
        <v>999.9</v>
      </c>
      <c r="HG440">
        <v>28.4</v>
      </c>
      <c r="HH440">
        <v>45.9</v>
      </c>
      <c r="HI440">
        <v>31.6313</v>
      </c>
      <c r="HJ440">
        <v>61.5086</v>
      </c>
      <c r="HK440">
        <v>28.113</v>
      </c>
      <c r="HL440">
        <v>1</v>
      </c>
      <c r="HM440">
        <v>0.529357</v>
      </c>
      <c r="HN440">
        <v>3.15285</v>
      </c>
      <c r="HO440">
        <v>20.2742</v>
      </c>
      <c r="HP440">
        <v>5.211</v>
      </c>
      <c r="HQ440">
        <v>11.98</v>
      </c>
      <c r="HR440">
        <v>4.96305</v>
      </c>
      <c r="HS440">
        <v>3.27395</v>
      </c>
      <c r="HT440">
        <v>9999</v>
      </c>
      <c r="HU440">
        <v>9999</v>
      </c>
      <c r="HV440">
        <v>9999</v>
      </c>
      <c r="HW440">
        <v>60.1</v>
      </c>
      <c r="HX440">
        <v>1.86401</v>
      </c>
      <c r="HY440">
        <v>1.86022</v>
      </c>
      <c r="HZ440">
        <v>1.85867</v>
      </c>
      <c r="IA440">
        <v>1.85997</v>
      </c>
      <c r="IB440">
        <v>1.85989</v>
      </c>
      <c r="IC440">
        <v>1.85852</v>
      </c>
      <c r="ID440">
        <v>1.8576</v>
      </c>
      <c r="IE440">
        <v>1.85242</v>
      </c>
      <c r="IF440">
        <v>0</v>
      </c>
      <c r="IG440">
        <v>0</v>
      </c>
      <c r="IH440">
        <v>0</v>
      </c>
      <c r="II440">
        <v>0</v>
      </c>
      <c r="IJ440" t="s">
        <v>433</v>
      </c>
      <c r="IK440" t="s">
        <v>434</v>
      </c>
      <c r="IL440" t="s">
        <v>435</v>
      </c>
      <c r="IM440" t="s">
        <v>435</v>
      </c>
      <c r="IN440" t="s">
        <v>435</v>
      </c>
      <c r="IO440" t="s">
        <v>435</v>
      </c>
      <c r="IP440">
        <v>0</v>
      </c>
      <c r="IQ440">
        <v>100</v>
      </c>
      <c r="IR440">
        <v>100</v>
      </c>
      <c r="IS440">
        <v>-1.117</v>
      </c>
      <c r="IT440">
        <v>-0.2312</v>
      </c>
      <c r="IU440">
        <v>-0.7885906718864093</v>
      </c>
      <c r="IV440">
        <v>-0.0007240741224296705</v>
      </c>
      <c r="IW440">
        <v>1.394155135453638E-07</v>
      </c>
      <c r="IX440">
        <v>-7.009397865246837E-11</v>
      </c>
      <c r="IY440">
        <v>-0.2677907096197649</v>
      </c>
      <c r="IZ440">
        <v>-0.01839738240005131</v>
      </c>
      <c r="JA440">
        <v>0.0009886339832832726</v>
      </c>
      <c r="JB440">
        <v>-4.895939666473346E-06</v>
      </c>
      <c r="JC440">
        <v>3</v>
      </c>
      <c r="JD440">
        <v>2018</v>
      </c>
      <c r="JE440">
        <v>1</v>
      </c>
      <c r="JF440">
        <v>26</v>
      </c>
      <c r="JG440">
        <v>15885.3</v>
      </c>
      <c r="JH440">
        <v>15885.1</v>
      </c>
      <c r="JI440">
        <v>1.51245</v>
      </c>
      <c r="JJ440">
        <v>2.70264</v>
      </c>
      <c r="JK440">
        <v>1.49658</v>
      </c>
      <c r="JL440">
        <v>2.38159</v>
      </c>
      <c r="JM440">
        <v>1.54785</v>
      </c>
      <c r="JN440">
        <v>2.37305</v>
      </c>
      <c r="JO440">
        <v>48.0869</v>
      </c>
      <c r="JP440">
        <v>14.7537</v>
      </c>
      <c r="JQ440">
        <v>18</v>
      </c>
      <c r="JR440">
        <v>480.113</v>
      </c>
      <c r="JS440">
        <v>422.528</v>
      </c>
      <c r="JT440">
        <v>26.0585</v>
      </c>
      <c r="JU440">
        <v>33.5164</v>
      </c>
      <c r="JV440">
        <v>30.0013</v>
      </c>
      <c r="JW440">
        <v>33.516</v>
      </c>
      <c r="JX440">
        <v>33.4636</v>
      </c>
      <c r="JY440">
        <v>30.4267</v>
      </c>
      <c r="JZ440">
        <v>68.751</v>
      </c>
      <c r="KA440">
        <v>0</v>
      </c>
      <c r="KB440">
        <v>26.051</v>
      </c>
      <c r="KC440">
        <v>607.247</v>
      </c>
      <c r="KD440">
        <v>6.34431</v>
      </c>
      <c r="KE440">
        <v>99.7848</v>
      </c>
      <c r="KF440">
        <v>99.6208</v>
      </c>
    </row>
    <row r="441" spans="1:292">
      <c r="A441">
        <v>421</v>
      </c>
      <c r="B441">
        <v>1686161178.1</v>
      </c>
      <c r="C441">
        <v>11927.09999990463</v>
      </c>
      <c r="D441" t="s">
        <v>1281</v>
      </c>
      <c r="E441" t="s">
        <v>1282</v>
      </c>
      <c r="F441">
        <v>5</v>
      </c>
      <c r="G441" t="s">
        <v>1210</v>
      </c>
      <c r="H441">
        <v>1686161170.065517</v>
      </c>
      <c r="I441">
        <f>(J441)/1000</f>
        <v>0</v>
      </c>
      <c r="J441">
        <f>IF(DO441, AM441, AG441)</f>
        <v>0</v>
      </c>
      <c r="K441">
        <f>IF(DO441, AH441, AF441)</f>
        <v>0</v>
      </c>
      <c r="L441">
        <f>DQ441 - IF(AT441&gt;1, K441*DK441*100.0/(AV441*EE441), 0)</f>
        <v>0</v>
      </c>
      <c r="M441">
        <f>((S441-I441/2)*L441-K441)/(S441+I441/2)</f>
        <v>0</v>
      </c>
      <c r="N441">
        <f>M441*(DX441+DY441)/1000.0</f>
        <v>0</v>
      </c>
      <c r="O441">
        <f>(DQ441 - IF(AT441&gt;1, K441*DK441*100.0/(AV441*EE441), 0))*(DX441+DY441)/1000.0</f>
        <v>0</v>
      </c>
      <c r="P441">
        <f>2.0/((1/R441-1/Q441)+SIGN(R441)*SQRT((1/R441-1/Q441)*(1/R441-1/Q441) + 4*DL441/((DL441+1)*(DL441+1))*(2*1/R441*1/Q441-1/Q441*1/Q441)))</f>
        <v>0</v>
      </c>
      <c r="Q441">
        <f>IF(LEFT(DM441,1)&lt;&gt;"0",IF(LEFT(DM441,1)="1",3.0,DN441),$D$5+$E$5*(EE441*DX441/($K$5*1000))+$F$5*(EE441*DX441/($K$5*1000))*MAX(MIN(DK441,$J$5),$I$5)*MAX(MIN(DK441,$J$5),$I$5)+$G$5*MAX(MIN(DK441,$J$5),$I$5)*(EE441*DX441/($K$5*1000))+$H$5*(EE441*DX441/($K$5*1000))*(EE441*DX441/($K$5*1000)))</f>
        <v>0</v>
      </c>
      <c r="R441">
        <f>I441*(1000-(1000*0.61365*exp(17.502*V441/(240.97+V441))/(DX441+DY441)+DS441)/2)/(1000*0.61365*exp(17.502*V441/(240.97+V441))/(DX441+DY441)-DS441)</f>
        <v>0</v>
      </c>
      <c r="S441">
        <f>1/((DL441+1)/(P441/1.6)+1/(Q441/1.37)) + DL441/((DL441+1)/(P441/1.6) + DL441/(Q441/1.37))</f>
        <v>0</v>
      </c>
      <c r="T441">
        <f>(DG441*DJ441)</f>
        <v>0</v>
      </c>
      <c r="U441">
        <f>(DZ441+(T441+2*0.95*5.67E-8*(((DZ441+$B$9)+273)^4-(DZ441+273)^4)-44100*I441)/(1.84*29.3*Q441+8*0.95*5.67E-8*(DZ441+273)^3))</f>
        <v>0</v>
      </c>
      <c r="V441">
        <f>($C$9*EA441+$D$9*EB441+$E$9*U441)</f>
        <v>0</v>
      </c>
      <c r="W441">
        <f>0.61365*exp(17.502*V441/(240.97+V441))</f>
        <v>0</v>
      </c>
      <c r="X441">
        <f>(Y441/Z441*100)</f>
        <v>0</v>
      </c>
      <c r="Y441">
        <f>DS441*(DX441+DY441)/1000</f>
        <v>0</v>
      </c>
      <c r="Z441">
        <f>0.61365*exp(17.502*DZ441/(240.97+DZ441))</f>
        <v>0</v>
      </c>
      <c r="AA441">
        <f>(W441-DS441*(DX441+DY441)/1000)</f>
        <v>0</v>
      </c>
      <c r="AB441">
        <f>(-I441*44100)</f>
        <v>0</v>
      </c>
      <c r="AC441">
        <f>2*29.3*Q441*0.92*(DZ441-V441)</f>
        <v>0</v>
      </c>
      <c r="AD441">
        <f>2*0.95*5.67E-8*(((DZ441+$B$9)+273)^4-(V441+273)^4)</f>
        <v>0</v>
      </c>
      <c r="AE441">
        <f>T441+AD441+AB441+AC441</f>
        <v>0</v>
      </c>
      <c r="AF441">
        <f>DW441*AT441*(DR441-DQ441*(1000-AT441*DT441)/(1000-AT441*DS441))/(100*DK441)</f>
        <v>0</v>
      </c>
      <c r="AG441">
        <f>1000*DW441*AT441*(DS441-DT441)/(100*DK441*(1000-AT441*DS441))</f>
        <v>0</v>
      </c>
      <c r="AH441">
        <f>(AI441 - AJ441 - DX441*1E3/(8.314*(DZ441+273.15)) * AL441/DW441 * AK441) * DW441/(100*DK441) * (1000 - DT441)/1000</f>
        <v>0</v>
      </c>
      <c r="AI441">
        <v>596.2515358583785</v>
      </c>
      <c r="AJ441">
        <v>512.5662303030301</v>
      </c>
      <c r="AK441">
        <v>3.123572621961715</v>
      </c>
      <c r="AL441">
        <v>66.87208228537739</v>
      </c>
      <c r="AM441">
        <f>(AO441 - AN441 + DX441*1E3/(8.314*(DZ441+273.15)) * AQ441/DW441 * AP441) * DW441/(100*DK441) * 1000/(1000 - AO441)</f>
        <v>0</v>
      </c>
      <c r="AN441">
        <v>6.314838414276302</v>
      </c>
      <c r="AO441">
        <v>22.56803333333334</v>
      </c>
      <c r="AP441">
        <v>-0.0001163216083515018</v>
      </c>
      <c r="AQ441">
        <v>99.38411773435404</v>
      </c>
      <c r="AR441">
        <v>0</v>
      </c>
      <c r="AS441">
        <v>0</v>
      </c>
      <c r="AT441">
        <f>IF(AR441*$H$15&gt;=AV441,1.0,(AV441/(AV441-AR441*$H$15)))</f>
        <v>0</v>
      </c>
      <c r="AU441">
        <f>(AT441-1)*100</f>
        <v>0</v>
      </c>
      <c r="AV441">
        <f>MAX(0,($B$15+$C$15*EE441)/(1+$D$15*EE441)*DX441/(DZ441+273)*$E$15)</f>
        <v>0</v>
      </c>
      <c r="AW441" t="s">
        <v>429</v>
      </c>
      <c r="AX441" t="s">
        <v>429</v>
      </c>
      <c r="AY441">
        <v>0</v>
      </c>
      <c r="AZ441">
        <v>0</v>
      </c>
      <c r="BA441">
        <f>1-AY441/AZ441</f>
        <v>0</v>
      </c>
      <c r="BB441">
        <v>0</v>
      </c>
      <c r="BC441" t="s">
        <v>429</v>
      </c>
      <c r="BD441" t="s">
        <v>429</v>
      </c>
      <c r="BE441">
        <v>0</v>
      </c>
      <c r="BF441">
        <v>0</v>
      </c>
      <c r="BG441">
        <f>1-BE441/BF441</f>
        <v>0</v>
      </c>
      <c r="BH441">
        <v>0.5</v>
      </c>
      <c r="BI441">
        <f>DH441</f>
        <v>0</v>
      </c>
      <c r="BJ441">
        <f>K441</f>
        <v>0</v>
      </c>
      <c r="BK441">
        <f>BG441*BH441*BI441</f>
        <v>0</v>
      </c>
      <c r="BL441">
        <f>(BJ441-BB441)/BI441</f>
        <v>0</v>
      </c>
      <c r="BM441">
        <f>(AZ441-BF441)/BF441</f>
        <v>0</v>
      </c>
      <c r="BN441">
        <f>AY441/(BA441+AY441/BF441)</f>
        <v>0</v>
      </c>
      <c r="BO441" t="s">
        <v>429</v>
      </c>
      <c r="BP441">
        <v>0</v>
      </c>
      <c r="BQ441">
        <f>IF(BP441&lt;&gt;0, BP441, BN441)</f>
        <v>0</v>
      </c>
      <c r="BR441">
        <f>1-BQ441/BF441</f>
        <v>0</v>
      </c>
      <c r="BS441">
        <f>(BF441-BE441)/(BF441-BQ441)</f>
        <v>0</v>
      </c>
      <c r="BT441">
        <f>(AZ441-BF441)/(AZ441-BQ441)</f>
        <v>0</v>
      </c>
      <c r="BU441">
        <f>(BF441-BE441)/(BF441-AY441)</f>
        <v>0</v>
      </c>
      <c r="BV441">
        <f>(AZ441-BF441)/(AZ441-AY441)</f>
        <v>0</v>
      </c>
      <c r="BW441">
        <f>(BS441*BQ441/BE441)</f>
        <v>0</v>
      </c>
      <c r="BX441">
        <f>(1-BW441)</f>
        <v>0</v>
      </c>
      <c r="DG441">
        <f>$B$13*EF441+$C$13*EG441+$F$13*ER441*(1-EU441)</f>
        <v>0</v>
      </c>
      <c r="DH441">
        <f>DG441*DI441</f>
        <v>0</v>
      </c>
      <c r="DI441">
        <f>($B$13*$D$11+$C$13*$D$11+$F$13*((FE441+EW441)/MAX(FE441+EW441+FF441, 0.1)*$I$11+FF441/MAX(FE441+EW441+FF441, 0.1)*$J$11))/($B$13+$C$13+$F$13)</f>
        <v>0</v>
      </c>
      <c r="DJ441">
        <f>($B$13*$K$11+$C$13*$K$11+$F$13*((FE441+EW441)/MAX(FE441+EW441+FF441, 0.1)*$P$11+FF441/MAX(FE441+EW441+FF441, 0.1)*$Q$11))/($B$13+$C$13+$F$13)</f>
        <v>0</v>
      </c>
      <c r="DK441">
        <v>6</v>
      </c>
      <c r="DL441">
        <v>0.5</v>
      </c>
      <c r="DM441" t="s">
        <v>430</v>
      </c>
      <c r="DN441">
        <v>2</v>
      </c>
      <c r="DO441" t="b">
        <v>1</v>
      </c>
      <c r="DP441">
        <v>1686161170.065517</v>
      </c>
      <c r="DQ441">
        <v>478.0842758620689</v>
      </c>
      <c r="DR441">
        <v>574.9867586206897</v>
      </c>
      <c r="DS441">
        <v>22.57372068965518</v>
      </c>
      <c r="DT441">
        <v>6.31316</v>
      </c>
      <c r="DU441">
        <v>479.1954137931033</v>
      </c>
      <c r="DV441">
        <v>22.80496896551725</v>
      </c>
      <c r="DW441">
        <v>500.0296551724138</v>
      </c>
      <c r="DX441">
        <v>90.63060344827586</v>
      </c>
      <c r="DY441">
        <v>0.1000792655172414</v>
      </c>
      <c r="DZ441">
        <v>29.32635172413794</v>
      </c>
      <c r="EA441">
        <v>28.02245862068966</v>
      </c>
      <c r="EB441">
        <v>999.9000000000002</v>
      </c>
      <c r="EC441">
        <v>0</v>
      </c>
      <c r="ED441">
        <v>0</v>
      </c>
      <c r="EE441">
        <v>9986.299655172414</v>
      </c>
      <c r="EF441">
        <v>0</v>
      </c>
      <c r="EG441">
        <v>1267.303103448276</v>
      </c>
      <c r="EH441">
        <v>-96.90260000000001</v>
      </c>
      <c r="EI441">
        <v>489.125551724138</v>
      </c>
      <c r="EJ441">
        <v>578.6399655172413</v>
      </c>
      <c r="EK441">
        <v>16.26054827586207</v>
      </c>
      <c r="EL441">
        <v>574.9867586206897</v>
      </c>
      <c r="EM441">
        <v>6.31316</v>
      </c>
      <c r="EN441">
        <v>2.045868620689656</v>
      </c>
      <c r="EO441">
        <v>0.5721654137931034</v>
      </c>
      <c r="EP441">
        <v>17.80386896551724</v>
      </c>
      <c r="EQ441">
        <v>-0.9598844482758623</v>
      </c>
      <c r="ER441">
        <v>1999.960344827586</v>
      </c>
      <c r="ES441">
        <v>0.9799993448275861</v>
      </c>
      <c r="ET441">
        <v>0.0200003551724138</v>
      </c>
      <c r="EU441">
        <v>0</v>
      </c>
      <c r="EV441">
        <v>919.7755172413794</v>
      </c>
      <c r="EW441">
        <v>5.00078</v>
      </c>
      <c r="EX441">
        <v>22862.88275862069</v>
      </c>
      <c r="EY441">
        <v>16379.3</v>
      </c>
      <c r="EZ441">
        <v>43.6096896551724</v>
      </c>
      <c r="FA441">
        <v>45.16775862068963</v>
      </c>
      <c r="FB441">
        <v>43.9028275862069</v>
      </c>
      <c r="FC441">
        <v>44.49327586206896</v>
      </c>
      <c r="FD441">
        <v>44.49113793103448</v>
      </c>
      <c r="FE441">
        <v>1955.060344827586</v>
      </c>
      <c r="FF441">
        <v>39.90000000000001</v>
      </c>
      <c r="FG441">
        <v>0</v>
      </c>
      <c r="FH441">
        <v>1686161171.5</v>
      </c>
      <c r="FI441">
        <v>0</v>
      </c>
      <c r="FJ441">
        <v>920.26152</v>
      </c>
      <c r="FK441">
        <v>30.54476920169967</v>
      </c>
      <c r="FL441">
        <v>-1279.669228166664</v>
      </c>
      <c r="FM441">
        <v>22847.9</v>
      </c>
      <c r="FN441">
        <v>15</v>
      </c>
      <c r="FO441">
        <v>0</v>
      </c>
      <c r="FP441" t="s">
        <v>431</v>
      </c>
      <c r="FQ441">
        <v>1685208052.5</v>
      </c>
      <c r="FR441">
        <v>1685208070</v>
      </c>
      <c r="FS441">
        <v>0</v>
      </c>
      <c r="FT441">
        <v>0.013</v>
      </c>
      <c r="FU441">
        <v>-0.005</v>
      </c>
      <c r="FV441">
        <v>-0.464</v>
      </c>
      <c r="FW441">
        <v>-0.401</v>
      </c>
      <c r="FX441">
        <v>420</v>
      </c>
      <c r="FY441">
        <v>0</v>
      </c>
      <c r="FZ441">
        <v>0.03</v>
      </c>
      <c r="GA441">
        <v>0.02</v>
      </c>
      <c r="GB441">
        <v>-95.96265365853658</v>
      </c>
      <c r="GC441">
        <v>-23.97697212543558</v>
      </c>
      <c r="GD441">
        <v>2.414182475886374</v>
      </c>
      <c r="GE441">
        <v>0</v>
      </c>
      <c r="GF441">
        <v>16.25992926829268</v>
      </c>
      <c r="GG441">
        <v>0.004841811846708777</v>
      </c>
      <c r="GH441">
        <v>0.002806459787307786</v>
      </c>
      <c r="GI441">
        <v>1</v>
      </c>
      <c r="GJ441">
        <v>1</v>
      </c>
      <c r="GK441">
        <v>2</v>
      </c>
      <c r="GL441" t="s">
        <v>439</v>
      </c>
      <c r="GM441">
        <v>3.09907</v>
      </c>
      <c r="GN441">
        <v>2.75803</v>
      </c>
      <c r="GO441">
        <v>0.09975530000000001</v>
      </c>
      <c r="GP441">
        <v>0.113231</v>
      </c>
      <c r="GQ441">
        <v>0.104043</v>
      </c>
      <c r="GR441">
        <v>0.039571</v>
      </c>
      <c r="GS441">
        <v>23006.3</v>
      </c>
      <c r="GT441">
        <v>22313.6</v>
      </c>
      <c r="GU441">
        <v>26114.8</v>
      </c>
      <c r="GV441">
        <v>25520.3</v>
      </c>
      <c r="GW441">
        <v>37546.5</v>
      </c>
      <c r="GX441">
        <v>37192.2</v>
      </c>
      <c r="GY441">
        <v>45657.8</v>
      </c>
      <c r="GZ441">
        <v>41897</v>
      </c>
      <c r="HA441">
        <v>1.81203</v>
      </c>
      <c r="HB441">
        <v>1.6999</v>
      </c>
      <c r="HC441">
        <v>-0.105843</v>
      </c>
      <c r="HD441">
        <v>0</v>
      </c>
      <c r="HE441">
        <v>29.7385</v>
      </c>
      <c r="HF441">
        <v>999.9</v>
      </c>
      <c r="HG441">
        <v>28.4</v>
      </c>
      <c r="HH441">
        <v>45.9</v>
      </c>
      <c r="HI441">
        <v>31.6347</v>
      </c>
      <c r="HJ441">
        <v>61.0986</v>
      </c>
      <c r="HK441">
        <v>28.3293</v>
      </c>
      <c r="HL441">
        <v>1</v>
      </c>
      <c r="HM441">
        <v>0.53032</v>
      </c>
      <c r="HN441">
        <v>3.11419</v>
      </c>
      <c r="HO441">
        <v>20.2749</v>
      </c>
      <c r="HP441">
        <v>5.21085</v>
      </c>
      <c r="HQ441">
        <v>11.98</v>
      </c>
      <c r="HR441">
        <v>4.9632</v>
      </c>
      <c r="HS441">
        <v>3.27408</v>
      </c>
      <c r="HT441">
        <v>9999</v>
      </c>
      <c r="HU441">
        <v>9999</v>
      </c>
      <c r="HV441">
        <v>9999</v>
      </c>
      <c r="HW441">
        <v>60.1</v>
      </c>
      <c r="HX441">
        <v>1.86401</v>
      </c>
      <c r="HY441">
        <v>1.86023</v>
      </c>
      <c r="HZ441">
        <v>1.85867</v>
      </c>
      <c r="IA441">
        <v>1.85998</v>
      </c>
      <c r="IB441">
        <v>1.85989</v>
      </c>
      <c r="IC441">
        <v>1.85852</v>
      </c>
      <c r="ID441">
        <v>1.8576</v>
      </c>
      <c r="IE441">
        <v>1.85242</v>
      </c>
      <c r="IF441">
        <v>0</v>
      </c>
      <c r="IG441">
        <v>0</v>
      </c>
      <c r="IH441">
        <v>0</v>
      </c>
      <c r="II441">
        <v>0</v>
      </c>
      <c r="IJ441" t="s">
        <v>433</v>
      </c>
      <c r="IK441" t="s">
        <v>434</v>
      </c>
      <c r="IL441" t="s">
        <v>435</v>
      </c>
      <c r="IM441" t="s">
        <v>435</v>
      </c>
      <c r="IN441" t="s">
        <v>435</v>
      </c>
      <c r="IO441" t="s">
        <v>435</v>
      </c>
      <c r="IP441">
        <v>0</v>
      </c>
      <c r="IQ441">
        <v>100</v>
      </c>
      <c r="IR441">
        <v>100</v>
      </c>
      <c r="IS441">
        <v>-1.127</v>
      </c>
      <c r="IT441">
        <v>-0.2314</v>
      </c>
      <c r="IU441">
        <v>-0.7885906718864093</v>
      </c>
      <c r="IV441">
        <v>-0.0007240741224296705</v>
      </c>
      <c r="IW441">
        <v>1.394155135453638E-07</v>
      </c>
      <c r="IX441">
        <v>-7.009397865246837E-11</v>
      </c>
      <c r="IY441">
        <v>-0.2677907096197649</v>
      </c>
      <c r="IZ441">
        <v>-0.01839738240005131</v>
      </c>
      <c r="JA441">
        <v>0.0009886339832832726</v>
      </c>
      <c r="JB441">
        <v>-4.895939666473346E-06</v>
      </c>
      <c r="JC441">
        <v>3</v>
      </c>
      <c r="JD441">
        <v>2018</v>
      </c>
      <c r="JE441">
        <v>1</v>
      </c>
      <c r="JF441">
        <v>26</v>
      </c>
      <c r="JG441">
        <v>15885.4</v>
      </c>
      <c r="JH441">
        <v>15885.1</v>
      </c>
      <c r="JI441">
        <v>1.54419</v>
      </c>
      <c r="JJ441">
        <v>2.69043</v>
      </c>
      <c r="JK441">
        <v>1.49658</v>
      </c>
      <c r="JL441">
        <v>2.38037</v>
      </c>
      <c r="JM441">
        <v>1.54907</v>
      </c>
      <c r="JN441">
        <v>2.48047</v>
      </c>
      <c r="JO441">
        <v>48.0869</v>
      </c>
      <c r="JP441">
        <v>14.7625</v>
      </c>
      <c r="JQ441">
        <v>18</v>
      </c>
      <c r="JR441">
        <v>480.381</v>
      </c>
      <c r="JS441">
        <v>422.347</v>
      </c>
      <c r="JT441">
        <v>26.0339</v>
      </c>
      <c r="JU441">
        <v>33.5272</v>
      </c>
      <c r="JV441">
        <v>30.0011</v>
      </c>
      <c r="JW441">
        <v>33.5246</v>
      </c>
      <c r="JX441">
        <v>33.4728</v>
      </c>
      <c r="JY441">
        <v>31.1427</v>
      </c>
      <c r="JZ441">
        <v>68.751</v>
      </c>
      <c r="KA441">
        <v>0</v>
      </c>
      <c r="KB441">
        <v>26.0343</v>
      </c>
      <c r="KC441">
        <v>627.282</v>
      </c>
      <c r="KD441">
        <v>6.34431</v>
      </c>
      <c r="KE441">
        <v>99.7829</v>
      </c>
      <c r="KF441">
        <v>99.6193</v>
      </c>
    </row>
    <row r="442" spans="1:292">
      <c r="A442">
        <v>422</v>
      </c>
      <c r="B442">
        <v>1686161183.1</v>
      </c>
      <c r="C442">
        <v>11932.09999990463</v>
      </c>
      <c r="D442" t="s">
        <v>1283</v>
      </c>
      <c r="E442" t="s">
        <v>1284</v>
      </c>
      <c r="F442">
        <v>5</v>
      </c>
      <c r="G442" t="s">
        <v>1210</v>
      </c>
      <c r="H442">
        <v>1686161175.6</v>
      </c>
      <c r="I442">
        <f>(J442)/1000</f>
        <v>0</v>
      </c>
      <c r="J442">
        <f>IF(DO442, AM442, AG442)</f>
        <v>0</v>
      </c>
      <c r="K442">
        <f>IF(DO442, AH442, AF442)</f>
        <v>0</v>
      </c>
      <c r="L442">
        <f>DQ442 - IF(AT442&gt;1, K442*DK442*100.0/(AV442*EE442), 0)</f>
        <v>0</v>
      </c>
      <c r="M442">
        <f>((S442-I442/2)*L442-K442)/(S442+I442/2)</f>
        <v>0</v>
      </c>
      <c r="N442">
        <f>M442*(DX442+DY442)/1000.0</f>
        <v>0</v>
      </c>
      <c r="O442">
        <f>(DQ442 - IF(AT442&gt;1, K442*DK442*100.0/(AV442*EE442), 0))*(DX442+DY442)/1000.0</f>
        <v>0</v>
      </c>
      <c r="P442">
        <f>2.0/((1/R442-1/Q442)+SIGN(R442)*SQRT((1/R442-1/Q442)*(1/R442-1/Q442) + 4*DL442/((DL442+1)*(DL442+1))*(2*1/R442*1/Q442-1/Q442*1/Q442)))</f>
        <v>0</v>
      </c>
      <c r="Q442">
        <f>IF(LEFT(DM442,1)&lt;&gt;"0",IF(LEFT(DM442,1)="1",3.0,DN442),$D$5+$E$5*(EE442*DX442/($K$5*1000))+$F$5*(EE442*DX442/($K$5*1000))*MAX(MIN(DK442,$J$5),$I$5)*MAX(MIN(DK442,$J$5),$I$5)+$G$5*MAX(MIN(DK442,$J$5),$I$5)*(EE442*DX442/($K$5*1000))+$H$5*(EE442*DX442/($K$5*1000))*(EE442*DX442/($K$5*1000)))</f>
        <v>0</v>
      </c>
      <c r="R442">
        <f>I442*(1000-(1000*0.61365*exp(17.502*V442/(240.97+V442))/(DX442+DY442)+DS442)/2)/(1000*0.61365*exp(17.502*V442/(240.97+V442))/(DX442+DY442)-DS442)</f>
        <v>0</v>
      </c>
      <c r="S442">
        <f>1/((DL442+1)/(P442/1.6)+1/(Q442/1.37)) + DL442/((DL442+1)/(P442/1.6) + DL442/(Q442/1.37))</f>
        <v>0</v>
      </c>
      <c r="T442">
        <f>(DG442*DJ442)</f>
        <v>0</v>
      </c>
      <c r="U442">
        <f>(DZ442+(T442+2*0.95*5.67E-8*(((DZ442+$B$9)+273)^4-(DZ442+273)^4)-44100*I442)/(1.84*29.3*Q442+8*0.95*5.67E-8*(DZ442+273)^3))</f>
        <v>0</v>
      </c>
      <c r="V442">
        <f>($C$9*EA442+$D$9*EB442+$E$9*U442)</f>
        <v>0</v>
      </c>
      <c r="W442">
        <f>0.61365*exp(17.502*V442/(240.97+V442))</f>
        <v>0</v>
      </c>
      <c r="X442">
        <f>(Y442/Z442*100)</f>
        <v>0</v>
      </c>
      <c r="Y442">
        <f>DS442*(DX442+DY442)/1000</f>
        <v>0</v>
      </c>
      <c r="Z442">
        <f>0.61365*exp(17.502*DZ442/(240.97+DZ442))</f>
        <v>0</v>
      </c>
      <c r="AA442">
        <f>(W442-DS442*(DX442+DY442)/1000)</f>
        <v>0</v>
      </c>
      <c r="AB442">
        <f>(-I442*44100)</f>
        <v>0</v>
      </c>
      <c r="AC442">
        <f>2*29.3*Q442*0.92*(DZ442-V442)</f>
        <v>0</v>
      </c>
      <c r="AD442">
        <f>2*0.95*5.67E-8*(((DZ442+$B$9)+273)^4-(V442+273)^4)</f>
        <v>0</v>
      </c>
      <c r="AE442">
        <f>T442+AD442+AB442+AC442</f>
        <v>0</v>
      </c>
      <c r="AF442">
        <f>DW442*AT442*(DR442-DQ442*(1000-AT442*DT442)/(1000-AT442*DS442))/(100*DK442)</f>
        <v>0</v>
      </c>
      <c r="AG442">
        <f>1000*DW442*AT442*(DS442-DT442)/(100*DK442*(1000-AT442*DS442))</f>
        <v>0</v>
      </c>
      <c r="AH442">
        <f>(AI442 - AJ442 - DX442*1E3/(8.314*(DZ442+273.15)) * AL442/DW442 * AK442) * DW442/(100*DK442) * (1000 - DT442)/1000</f>
        <v>0</v>
      </c>
      <c r="AI442">
        <v>613.1304290033278</v>
      </c>
      <c r="AJ442">
        <v>527.979327272727</v>
      </c>
      <c r="AK442">
        <v>3.09689671220557</v>
      </c>
      <c r="AL442">
        <v>66.87208228537739</v>
      </c>
      <c r="AM442">
        <f>(AO442 - AN442 + DX442*1E3/(8.314*(DZ442+273.15)) * AQ442/DW442 * AP442) * DW442/(100*DK442) * 1000/(1000 - AO442)</f>
        <v>0</v>
      </c>
      <c r="AN442">
        <v>6.315837928096757</v>
      </c>
      <c r="AO442">
        <v>22.55427575757576</v>
      </c>
      <c r="AP442">
        <v>-7.710948637053412E-05</v>
      </c>
      <c r="AQ442">
        <v>99.38411773435404</v>
      </c>
      <c r="AR442">
        <v>0</v>
      </c>
      <c r="AS442">
        <v>0</v>
      </c>
      <c r="AT442">
        <f>IF(AR442*$H$15&gt;=AV442,1.0,(AV442/(AV442-AR442*$H$15)))</f>
        <v>0</v>
      </c>
      <c r="AU442">
        <f>(AT442-1)*100</f>
        <v>0</v>
      </c>
      <c r="AV442">
        <f>MAX(0,($B$15+$C$15*EE442)/(1+$D$15*EE442)*DX442/(DZ442+273)*$E$15)</f>
        <v>0</v>
      </c>
      <c r="AW442" t="s">
        <v>429</v>
      </c>
      <c r="AX442" t="s">
        <v>429</v>
      </c>
      <c r="AY442">
        <v>0</v>
      </c>
      <c r="AZ442">
        <v>0</v>
      </c>
      <c r="BA442">
        <f>1-AY442/AZ442</f>
        <v>0</v>
      </c>
      <c r="BB442">
        <v>0</v>
      </c>
      <c r="BC442" t="s">
        <v>429</v>
      </c>
      <c r="BD442" t="s">
        <v>429</v>
      </c>
      <c r="BE442">
        <v>0</v>
      </c>
      <c r="BF442">
        <v>0</v>
      </c>
      <c r="BG442">
        <f>1-BE442/BF442</f>
        <v>0</v>
      </c>
      <c r="BH442">
        <v>0.5</v>
      </c>
      <c r="BI442">
        <f>DH442</f>
        <v>0</v>
      </c>
      <c r="BJ442">
        <f>K442</f>
        <v>0</v>
      </c>
      <c r="BK442">
        <f>BG442*BH442*BI442</f>
        <v>0</v>
      </c>
      <c r="BL442">
        <f>(BJ442-BB442)/BI442</f>
        <v>0</v>
      </c>
      <c r="BM442">
        <f>(AZ442-BF442)/BF442</f>
        <v>0</v>
      </c>
      <c r="BN442">
        <f>AY442/(BA442+AY442/BF442)</f>
        <v>0</v>
      </c>
      <c r="BO442" t="s">
        <v>429</v>
      </c>
      <c r="BP442">
        <v>0</v>
      </c>
      <c r="BQ442">
        <f>IF(BP442&lt;&gt;0, BP442, BN442)</f>
        <v>0</v>
      </c>
      <c r="BR442">
        <f>1-BQ442/BF442</f>
        <v>0</v>
      </c>
      <c r="BS442">
        <f>(BF442-BE442)/(BF442-BQ442)</f>
        <v>0</v>
      </c>
      <c r="BT442">
        <f>(AZ442-BF442)/(AZ442-BQ442)</f>
        <v>0</v>
      </c>
      <c r="BU442">
        <f>(BF442-BE442)/(BF442-AY442)</f>
        <v>0</v>
      </c>
      <c r="BV442">
        <f>(AZ442-BF442)/(AZ442-AY442)</f>
        <v>0</v>
      </c>
      <c r="BW442">
        <f>(BS442*BQ442/BE442)</f>
        <v>0</v>
      </c>
      <c r="BX442">
        <f>(1-BW442)</f>
        <v>0</v>
      </c>
      <c r="DG442">
        <f>$B$13*EF442+$C$13*EG442+$F$13*ER442*(1-EU442)</f>
        <v>0</v>
      </c>
      <c r="DH442">
        <f>DG442*DI442</f>
        <v>0</v>
      </c>
      <c r="DI442">
        <f>($B$13*$D$11+$C$13*$D$11+$F$13*((FE442+EW442)/MAX(FE442+EW442+FF442, 0.1)*$I$11+FF442/MAX(FE442+EW442+FF442, 0.1)*$J$11))/($B$13+$C$13+$F$13)</f>
        <v>0</v>
      </c>
      <c r="DJ442">
        <f>($B$13*$K$11+$C$13*$K$11+$F$13*((FE442+EW442)/MAX(FE442+EW442+FF442, 0.1)*$P$11+FF442/MAX(FE442+EW442+FF442, 0.1)*$Q$11))/($B$13+$C$13+$F$13)</f>
        <v>0</v>
      </c>
      <c r="DK442">
        <v>6</v>
      </c>
      <c r="DL442">
        <v>0.5</v>
      </c>
      <c r="DM442" t="s">
        <v>430</v>
      </c>
      <c r="DN442">
        <v>2</v>
      </c>
      <c r="DO442" t="b">
        <v>1</v>
      </c>
      <c r="DP442">
        <v>1686161175.6</v>
      </c>
      <c r="DQ442">
        <v>494.7932962962964</v>
      </c>
      <c r="DR442">
        <v>593.8816666666667</v>
      </c>
      <c r="DS442">
        <v>22.57082592592593</v>
      </c>
      <c r="DT442">
        <v>6.31482925925926</v>
      </c>
      <c r="DU442">
        <v>495.9152222222223</v>
      </c>
      <c r="DV442">
        <v>22.80214074074074</v>
      </c>
      <c r="DW442">
        <v>500.0346666666667</v>
      </c>
      <c r="DX442">
        <v>90.63008888888886</v>
      </c>
      <c r="DY442">
        <v>0.1000349777777778</v>
      </c>
      <c r="DZ442">
        <v>29.31545555555556</v>
      </c>
      <c r="EA442">
        <v>28.01262222222222</v>
      </c>
      <c r="EB442">
        <v>999.9000000000001</v>
      </c>
      <c r="EC442">
        <v>0</v>
      </c>
      <c r="ED442">
        <v>0</v>
      </c>
      <c r="EE442">
        <v>10001.00185185185</v>
      </c>
      <c r="EF442">
        <v>0</v>
      </c>
      <c r="EG442">
        <v>1223.38962962963</v>
      </c>
      <c r="EH442">
        <v>-99.08846296296296</v>
      </c>
      <c r="EI442">
        <v>506.2189259259259</v>
      </c>
      <c r="EJ442">
        <v>597.655888888889</v>
      </c>
      <c r="EK442">
        <v>16.25599259259259</v>
      </c>
      <c r="EL442">
        <v>593.8816666666667</v>
      </c>
      <c r="EM442">
        <v>6.31482925925926</v>
      </c>
      <c r="EN442">
        <v>2.045595185185185</v>
      </c>
      <c r="EO442">
        <v>0.5723134814814814</v>
      </c>
      <c r="EP442">
        <v>17.80175185185185</v>
      </c>
      <c r="EQ442">
        <v>-0.9563500370370371</v>
      </c>
      <c r="ER442">
        <v>1999.97</v>
      </c>
      <c r="ES442">
        <v>0.9799995555555556</v>
      </c>
      <c r="ET442">
        <v>0.02000014444444445</v>
      </c>
      <c r="EU442">
        <v>0</v>
      </c>
      <c r="EV442">
        <v>922.491074074074</v>
      </c>
      <c r="EW442">
        <v>5.00078</v>
      </c>
      <c r="EX442">
        <v>22771.78518518518</v>
      </c>
      <c r="EY442">
        <v>16379.38518518519</v>
      </c>
      <c r="EZ442">
        <v>43.61774074074073</v>
      </c>
      <c r="FA442">
        <v>45.1755185185185</v>
      </c>
      <c r="FB442">
        <v>43.94425925925925</v>
      </c>
      <c r="FC442">
        <v>44.50196296296295</v>
      </c>
      <c r="FD442">
        <v>44.52292592592593</v>
      </c>
      <c r="FE442">
        <v>1955.07</v>
      </c>
      <c r="FF442">
        <v>39.9</v>
      </c>
      <c r="FG442">
        <v>0</v>
      </c>
      <c r="FH442">
        <v>1686161176.3</v>
      </c>
      <c r="FI442">
        <v>0</v>
      </c>
      <c r="FJ442">
        <v>922.56376</v>
      </c>
      <c r="FK442">
        <v>26.91384620173561</v>
      </c>
      <c r="FL442">
        <v>-773.084615993758</v>
      </c>
      <c r="FM442">
        <v>22768.376</v>
      </c>
      <c r="FN442">
        <v>15</v>
      </c>
      <c r="FO442">
        <v>0</v>
      </c>
      <c r="FP442" t="s">
        <v>431</v>
      </c>
      <c r="FQ442">
        <v>1685208052.5</v>
      </c>
      <c r="FR442">
        <v>1685208070</v>
      </c>
      <c r="FS442">
        <v>0</v>
      </c>
      <c r="FT442">
        <v>0.013</v>
      </c>
      <c r="FU442">
        <v>-0.005</v>
      </c>
      <c r="FV442">
        <v>-0.464</v>
      </c>
      <c r="FW442">
        <v>-0.401</v>
      </c>
      <c r="FX442">
        <v>420</v>
      </c>
      <c r="FY442">
        <v>0</v>
      </c>
      <c r="FZ442">
        <v>0.03</v>
      </c>
      <c r="GA442">
        <v>0.02</v>
      </c>
      <c r="GB442">
        <v>-97.78688292682926</v>
      </c>
      <c r="GC442">
        <v>-22.62387386759599</v>
      </c>
      <c r="GD442">
        <v>2.291693732879299</v>
      </c>
      <c r="GE442">
        <v>0</v>
      </c>
      <c r="GF442">
        <v>16.2576</v>
      </c>
      <c r="GG442">
        <v>-0.04712404181184108</v>
      </c>
      <c r="GH442">
        <v>0.006275154259108805</v>
      </c>
      <c r="GI442">
        <v>1</v>
      </c>
      <c r="GJ442">
        <v>1</v>
      </c>
      <c r="GK442">
        <v>2</v>
      </c>
      <c r="GL442" t="s">
        <v>439</v>
      </c>
      <c r="GM442">
        <v>3.09914</v>
      </c>
      <c r="GN442">
        <v>2.75811</v>
      </c>
      <c r="GO442">
        <v>0.101917</v>
      </c>
      <c r="GP442">
        <v>0.115433</v>
      </c>
      <c r="GQ442">
        <v>0.103998</v>
      </c>
      <c r="GR442">
        <v>0.0395728</v>
      </c>
      <c r="GS442">
        <v>22950.5</v>
      </c>
      <c r="GT442">
        <v>22257.8</v>
      </c>
      <c r="GU442">
        <v>26114.2</v>
      </c>
      <c r="GV442">
        <v>25519.9</v>
      </c>
      <c r="GW442">
        <v>37548.1</v>
      </c>
      <c r="GX442">
        <v>37191.9</v>
      </c>
      <c r="GY442">
        <v>45657.1</v>
      </c>
      <c r="GZ442">
        <v>41896.4</v>
      </c>
      <c r="HA442">
        <v>1.81203</v>
      </c>
      <c r="HB442">
        <v>1.69983</v>
      </c>
      <c r="HC442">
        <v>-0.107288</v>
      </c>
      <c r="HD442">
        <v>0</v>
      </c>
      <c r="HE442">
        <v>29.7446</v>
      </c>
      <c r="HF442">
        <v>999.9</v>
      </c>
      <c r="HG442">
        <v>28.3</v>
      </c>
      <c r="HH442">
        <v>45.9</v>
      </c>
      <c r="HI442">
        <v>31.5183</v>
      </c>
      <c r="HJ442">
        <v>61.3186</v>
      </c>
      <c r="HK442">
        <v>28.2091</v>
      </c>
      <c r="HL442">
        <v>1</v>
      </c>
      <c r="HM442">
        <v>0.463874</v>
      </c>
      <c r="HN442">
        <v>3.1358</v>
      </c>
      <c r="HO442">
        <v>20.2757</v>
      </c>
      <c r="HP442">
        <v>5.2095</v>
      </c>
      <c r="HQ442">
        <v>11.98</v>
      </c>
      <c r="HR442">
        <v>4.96295</v>
      </c>
      <c r="HS442">
        <v>3.27385</v>
      </c>
      <c r="HT442">
        <v>9999</v>
      </c>
      <c r="HU442">
        <v>9999</v>
      </c>
      <c r="HV442">
        <v>9999</v>
      </c>
      <c r="HW442">
        <v>60.1</v>
      </c>
      <c r="HX442">
        <v>1.86401</v>
      </c>
      <c r="HY442">
        <v>1.86023</v>
      </c>
      <c r="HZ442">
        <v>1.85866</v>
      </c>
      <c r="IA442">
        <v>1.85991</v>
      </c>
      <c r="IB442">
        <v>1.85989</v>
      </c>
      <c r="IC442">
        <v>1.85852</v>
      </c>
      <c r="ID442">
        <v>1.8576</v>
      </c>
      <c r="IE442">
        <v>1.85242</v>
      </c>
      <c r="IF442">
        <v>0</v>
      </c>
      <c r="IG442">
        <v>0</v>
      </c>
      <c r="IH442">
        <v>0</v>
      </c>
      <c r="II442">
        <v>0</v>
      </c>
      <c r="IJ442" t="s">
        <v>433</v>
      </c>
      <c r="IK442" t="s">
        <v>434</v>
      </c>
      <c r="IL442" t="s">
        <v>435</v>
      </c>
      <c r="IM442" t="s">
        <v>435</v>
      </c>
      <c r="IN442" t="s">
        <v>435</v>
      </c>
      <c r="IO442" t="s">
        <v>435</v>
      </c>
      <c r="IP442">
        <v>0</v>
      </c>
      <c r="IQ442">
        <v>100</v>
      </c>
      <c r="IR442">
        <v>100</v>
      </c>
      <c r="IS442">
        <v>-1.136</v>
      </c>
      <c r="IT442">
        <v>-0.2316</v>
      </c>
      <c r="IU442">
        <v>-0.7885906718864093</v>
      </c>
      <c r="IV442">
        <v>-0.0007240741224296705</v>
      </c>
      <c r="IW442">
        <v>1.394155135453638E-07</v>
      </c>
      <c r="IX442">
        <v>-7.009397865246837E-11</v>
      </c>
      <c r="IY442">
        <v>-0.2677907096197649</v>
      </c>
      <c r="IZ442">
        <v>-0.01839738240005131</v>
      </c>
      <c r="JA442">
        <v>0.0009886339832832726</v>
      </c>
      <c r="JB442">
        <v>-4.895939666473346E-06</v>
      </c>
      <c r="JC442">
        <v>3</v>
      </c>
      <c r="JD442">
        <v>2018</v>
      </c>
      <c r="JE442">
        <v>1</v>
      </c>
      <c r="JF442">
        <v>26</v>
      </c>
      <c r="JG442">
        <v>15885.5</v>
      </c>
      <c r="JH442">
        <v>15885.2</v>
      </c>
      <c r="JI442">
        <v>1.58081</v>
      </c>
      <c r="JJ442">
        <v>2.69531</v>
      </c>
      <c r="JK442">
        <v>1.49658</v>
      </c>
      <c r="JL442">
        <v>2.38037</v>
      </c>
      <c r="JM442">
        <v>1.54785</v>
      </c>
      <c r="JN442">
        <v>2.41455</v>
      </c>
      <c r="JO442">
        <v>48.1174</v>
      </c>
      <c r="JP442">
        <v>14.7449</v>
      </c>
      <c r="JQ442">
        <v>18</v>
      </c>
      <c r="JR442">
        <v>480.447</v>
      </c>
      <c r="JS442">
        <v>422.354</v>
      </c>
      <c r="JT442">
        <v>26.0207</v>
      </c>
      <c r="JU442">
        <v>33.5387</v>
      </c>
      <c r="JV442">
        <v>30.0009</v>
      </c>
      <c r="JW442">
        <v>33.534</v>
      </c>
      <c r="JX442">
        <v>33.4808</v>
      </c>
      <c r="JY442">
        <v>31.7976</v>
      </c>
      <c r="JZ442">
        <v>68.751</v>
      </c>
      <c r="KA442">
        <v>0</v>
      </c>
      <c r="KB442">
        <v>26.0232</v>
      </c>
      <c r="KC442">
        <v>640.7</v>
      </c>
      <c r="KD442">
        <v>6.34466</v>
      </c>
      <c r="KE442">
        <v>99.78100000000001</v>
      </c>
      <c r="KF442">
        <v>99.6178</v>
      </c>
    </row>
    <row r="443" spans="1:292">
      <c r="A443">
        <v>423</v>
      </c>
      <c r="B443">
        <v>1686161188.1</v>
      </c>
      <c r="C443">
        <v>11937.09999990463</v>
      </c>
      <c r="D443" t="s">
        <v>1285</v>
      </c>
      <c r="E443" t="s">
        <v>1286</v>
      </c>
      <c r="F443">
        <v>5</v>
      </c>
      <c r="G443" t="s">
        <v>1210</v>
      </c>
      <c r="H443">
        <v>1686161180.314285</v>
      </c>
      <c r="I443">
        <f>(J443)/1000</f>
        <v>0</v>
      </c>
      <c r="J443">
        <f>IF(DO443, AM443, AG443)</f>
        <v>0</v>
      </c>
      <c r="K443">
        <f>IF(DO443, AH443, AF443)</f>
        <v>0</v>
      </c>
      <c r="L443">
        <f>DQ443 - IF(AT443&gt;1, K443*DK443*100.0/(AV443*EE443), 0)</f>
        <v>0</v>
      </c>
      <c r="M443">
        <f>((S443-I443/2)*L443-K443)/(S443+I443/2)</f>
        <v>0</v>
      </c>
      <c r="N443">
        <f>M443*(DX443+DY443)/1000.0</f>
        <v>0</v>
      </c>
      <c r="O443">
        <f>(DQ443 - IF(AT443&gt;1, K443*DK443*100.0/(AV443*EE443), 0))*(DX443+DY443)/1000.0</f>
        <v>0</v>
      </c>
      <c r="P443">
        <f>2.0/((1/R443-1/Q443)+SIGN(R443)*SQRT((1/R443-1/Q443)*(1/R443-1/Q443) + 4*DL443/((DL443+1)*(DL443+1))*(2*1/R443*1/Q443-1/Q443*1/Q443)))</f>
        <v>0</v>
      </c>
      <c r="Q443">
        <f>IF(LEFT(DM443,1)&lt;&gt;"0",IF(LEFT(DM443,1)="1",3.0,DN443),$D$5+$E$5*(EE443*DX443/($K$5*1000))+$F$5*(EE443*DX443/($K$5*1000))*MAX(MIN(DK443,$J$5),$I$5)*MAX(MIN(DK443,$J$5),$I$5)+$G$5*MAX(MIN(DK443,$J$5),$I$5)*(EE443*DX443/($K$5*1000))+$H$5*(EE443*DX443/($K$5*1000))*(EE443*DX443/($K$5*1000)))</f>
        <v>0</v>
      </c>
      <c r="R443">
        <f>I443*(1000-(1000*0.61365*exp(17.502*V443/(240.97+V443))/(DX443+DY443)+DS443)/2)/(1000*0.61365*exp(17.502*V443/(240.97+V443))/(DX443+DY443)-DS443)</f>
        <v>0</v>
      </c>
      <c r="S443">
        <f>1/((DL443+1)/(P443/1.6)+1/(Q443/1.37)) + DL443/((DL443+1)/(P443/1.6) + DL443/(Q443/1.37))</f>
        <v>0</v>
      </c>
      <c r="T443">
        <f>(DG443*DJ443)</f>
        <v>0</v>
      </c>
      <c r="U443">
        <f>(DZ443+(T443+2*0.95*5.67E-8*(((DZ443+$B$9)+273)^4-(DZ443+273)^4)-44100*I443)/(1.84*29.3*Q443+8*0.95*5.67E-8*(DZ443+273)^3))</f>
        <v>0</v>
      </c>
      <c r="V443">
        <f>($C$9*EA443+$D$9*EB443+$E$9*U443)</f>
        <v>0</v>
      </c>
      <c r="W443">
        <f>0.61365*exp(17.502*V443/(240.97+V443))</f>
        <v>0</v>
      </c>
      <c r="X443">
        <f>(Y443/Z443*100)</f>
        <v>0</v>
      </c>
      <c r="Y443">
        <f>DS443*(DX443+DY443)/1000</f>
        <v>0</v>
      </c>
      <c r="Z443">
        <f>0.61365*exp(17.502*DZ443/(240.97+DZ443))</f>
        <v>0</v>
      </c>
      <c r="AA443">
        <f>(W443-DS443*(DX443+DY443)/1000)</f>
        <v>0</v>
      </c>
      <c r="AB443">
        <f>(-I443*44100)</f>
        <v>0</v>
      </c>
      <c r="AC443">
        <f>2*29.3*Q443*0.92*(DZ443-V443)</f>
        <v>0</v>
      </c>
      <c r="AD443">
        <f>2*0.95*5.67E-8*(((DZ443+$B$9)+273)^4-(V443+273)^4)</f>
        <v>0</v>
      </c>
      <c r="AE443">
        <f>T443+AD443+AB443+AC443</f>
        <v>0</v>
      </c>
      <c r="AF443">
        <f>DW443*AT443*(DR443-DQ443*(1000-AT443*DT443)/(1000-AT443*DS443))/(100*DK443)</f>
        <v>0</v>
      </c>
      <c r="AG443">
        <f>1000*DW443*AT443*(DS443-DT443)/(100*DK443*(1000-AT443*DS443))</f>
        <v>0</v>
      </c>
      <c r="AH443">
        <f>(AI443 - AJ443 - DX443*1E3/(8.314*(DZ443+273.15)) * AL443/DW443 * AK443) * DW443/(100*DK443) * (1000 - DT443)/1000</f>
        <v>0</v>
      </c>
      <c r="AI443">
        <v>629.8725503147004</v>
      </c>
      <c r="AJ443">
        <v>543.4645636363636</v>
      </c>
      <c r="AK443">
        <v>3.100034402418899</v>
      </c>
      <c r="AL443">
        <v>66.87208228537739</v>
      </c>
      <c r="AM443">
        <f>(AO443 - AN443 + DX443*1E3/(8.314*(DZ443+273.15)) * AQ443/DW443 * AP443) * DW443/(100*DK443) * 1000/(1000 - AO443)</f>
        <v>0</v>
      </c>
      <c r="AN443">
        <v>6.316435550057853</v>
      </c>
      <c r="AO443">
        <v>22.55935696969697</v>
      </c>
      <c r="AP443">
        <v>6.331054195284857E-05</v>
      </c>
      <c r="AQ443">
        <v>99.38411773435404</v>
      </c>
      <c r="AR443">
        <v>0</v>
      </c>
      <c r="AS443">
        <v>0</v>
      </c>
      <c r="AT443">
        <f>IF(AR443*$H$15&gt;=AV443,1.0,(AV443/(AV443-AR443*$H$15)))</f>
        <v>0</v>
      </c>
      <c r="AU443">
        <f>(AT443-1)*100</f>
        <v>0</v>
      </c>
      <c r="AV443">
        <f>MAX(0,($B$15+$C$15*EE443)/(1+$D$15*EE443)*DX443/(DZ443+273)*$E$15)</f>
        <v>0</v>
      </c>
      <c r="AW443" t="s">
        <v>429</v>
      </c>
      <c r="AX443" t="s">
        <v>429</v>
      </c>
      <c r="AY443">
        <v>0</v>
      </c>
      <c r="AZ443">
        <v>0</v>
      </c>
      <c r="BA443">
        <f>1-AY443/AZ443</f>
        <v>0</v>
      </c>
      <c r="BB443">
        <v>0</v>
      </c>
      <c r="BC443" t="s">
        <v>429</v>
      </c>
      <c r="BD443" t="s">
        <v>429</v>
      </c>
      <c r="BE443">
        <v>0</v>
      </c>
      <c r="BF443">
        <v>0</v>
      </c>
      <c r="BG443">
        <f>1-BE443/BF443</f>
        <v>0</v>
      </c>
      <c r="BH443">
        <v>0.5</v>
      </c>
      <c r="BI443">
        <f>DH443</f>
        <v>0</v>
      </c>
      <c r="BJ443">
        <f>K443</f>
        <v>0</v>
      </c>
      <c r="BK443">
        <f>BG443*BH443*BI443</f>
        <v>0</v>
      </c>
      <c r="BL443">
        <f>(BJ443-BB443)/BI443</f>
        <v>0</v>
      </c>
      <c r="BM443">
        <f>(AZ443-BF443)/BF443</f>
        <v>0</v>
      </c>
      <c r="BN443">
        <f>AY443/(BA443+AY443/BF443)</f>
        <v>0</v>
      </c>
      <c r="BO443" t="s">
        <v>429</v>
      </c>
      <c r="BP443">
        <v>0</v>
      </c>
      <c r="BQ443">
        <f>IF(BP443&lt;&gt;0, BP443, BN443)</f>
        <v>0</v>
      </c>
      <c r="BR443">
        <f>1-BQ443/BF443</f>
        <v>0</v>
      </c>
      <c r="BS443">
        <f>(BF443-BE443)/(BF443-BQ443)</f>
        <v>0</v>
      </c>
      <c r="BT443">
        <f>(AZ443-BF443)/(AZ443-BQ443)</f>
        <v>0</v>
      </c>
      <c r="BU443">
        <f>(BF443-BE443)/(BF443-AY443)</f>
        <v>0</v>
      </c>
      <c r="BV443">
        <f>(AZ443-BF443)/(AZ443-AY443)</f>
        <v>0</v>
      </c>
      <c r="BW443">
        <f>(BS443*BQ443/BE443)</f>
        <v>0</v>
      </c>
      <c r="BX443">
        <f>(1-BW443)</f>
        <v>0</v>
      </c>
      <c r="DG443">
        <f>$B$13*EF443+$C$13*EG443+$F$13*ER443*(1-EU443)</f>
        <v>0</v>
      </c>
      <c r="DH443">
        <f>DG443*DI443</f>
        <v>0</v>
      </c>
      <c r="DI443">
        <f>($B$13*$D$11+$C$13*$D$11+$F$13*((FE443+EW443)/MAX(FE443+EW443+FF443, 0.1)*$I$11+FF443/MAX(FE443+EW443+FF443, 0.1)*$J$11))/($B$13+$C$13+$F$13)</f>
        <v>0</v>
      </c>
      <c r="DJ443">
        <f>($B$13*$K$11+$C$13*$K$11+$F$13*((FE443+EW443)/MAX(FE443+EW443+FF443, 0.1)*$P$11+FF443/MAX(FE443+EW443+FF443, 0.1)*$Q$11))/($B$13+$C$13+$F$13)</f>
        <v>0</v>
      </c>
      <c r="DK443">
        <v>6</v>
      </c>
      <c r="DL443">
        <v>0.5</v>
      </c>
      <c r="DM443" t="s">
        <v>430</v>
      </c>
      <c r="DN443">
        <v>2</v>
      </c>
      <c r="DO443" t="b">
        <v>1</v>
      </c>
      <c r="DP443">
        <v>1686161180.314285</v>
      </c>
      <c r="DQ443">
        <v>509.1493214285715</v>
      </c>
      <c r="DR443">
        <v>609.5917142857143</v>
      </c>
      <c r="DS443">
        <v>22.56531071428571</v>
      </c>
      <c r="DT443">
        <v>6.315725</v>
      </c>
      <c r="DU443">
        <v>510.2805</v>
      </c>
      <c r="DV443">
        <v>22.79671785714285</v>
      </c>
      <c r="DW443">
        <v>500.0264642857142</v>
      </c>
      <c r="DX443">
        <v>90.62964285714285</v>
      </c>
      <c r="DY443">
        <v>0.09998335357142858</v>
      </c>
      <c r="DZ443">
        <v>29.30261785714286</v>
      </c>
      <c r="EA443">
        <v>28.00001071428571</v>
      </c>
      <c r="EB443">
        <v>999.9000000000002</v>
      </c>
      <c r="EC443">
        <v>0</v>
      </c>
      <c r="ED443">
        <v>0</v>
      </c>
      <c r="EE443">
        <v>10007.3225</v>
      </c>
      <c r="EF443">
        <v>0</v>
      </c>
      <c r="EG443">
        <v>1183.671785714286</v>
      </c>
      <c r="EH443">
        <v>-100.4424928571429</v>
      </c>
      <c r="EI443">
        <v>520.9035357142857</v>
      </c>
      <c r="EJ443">
        <v>613.4663928571428</v>
      </c>
      <c r="EK443">
        <v>16.24957857142857</v>
      </c>
      <c r="EL443">
        <v>609.5917142857143</v>
      </c>
      <c r="EM443">
        <v>6.315725</v>
      </c>
      <c r="EN443">
        <v>2.045085714285714</v>
      </c>
      <c r="EO443">
        <v>0.5723918214285714</v>
      </c>
      <c r="EP443">
        <v>17.79779285714286</v>
      </c>
      <c r="EQ443">
        <v>-0.9544805357142856</v>
      </c>
      <c r="ER443">
        <v>1999.988571428572</v>
      </c>
      <c r="ES443">
        <v>0.9799999285714287</v>
      </c>
      <c r="ET443">
        <v>0.01999977142857143</v>
      </c>
      <c r="EU443">
        <v>0</v>
      </c>
      <c r="EV443">
        <v>924.3769642857142</v>
      </c>
      <c r="EW443">
        <v>5.00078</v>
      </c>
      <c r="EX443">
        <v>22686.83928571429</v>
      </c>
      <c r="EY443">
        <v>16379.53928571429</v>
      </c>
      <c r="EZ443">
        <v>43.61803571428571</v>
      </c>
      <c r="FA443">
        <v>45.17814285714284</v>
      </c>
      <c r="FB443">
        <v>43.94625</v>
      </c>
      <c r="FC443">
        <v>44.52414285714284</v>
      </c>
      <c r="FD443">
        <v>44.5355</v>
      </c>
      <c r="FE443">
        <v>1955.088571428572</v>
      </c>
      <c r="FF443">
        <v>39.9</v>
      </c>
      <c r="FG443">
        <v>0</v>
      </c>
      <c r="FH443">
        <v>1686161181.7</v>
      </c>
      <c r="FI443">
        <v>0</v>
      </c>
      <c r="FJ443">
        <v>924.5815000000001</v>
      </c>
      <c r="FK443">
        <v>22.43880343680159</v>
      </c>
      <c r="FL443">
        <v>-919.4188044960372</v>
      </c>
      <c r="FM443">
        <v>22679.68461538462</v>
      </c>
      <c r="FN443">
        <v>15</v>
      </c>
      <c r="FO443">
        <v>0</v>
      </c>
      <c r="FP443" t="s">
        <v>431</v>
      </c>
      <c r="FQ443">
        <v>1685208052.5</v>
      </c>
      <c r="FR443">
        <v>1685208070</v>
      </c>
      <c r="FS443">
        <v>0</v>
      </c>
      <c r="FT443">
        <v>0.013</v>
      </c>
      <c r="FU443">
        <v>-0.005</v>
      </c>
      <c r="FV443">
        <v>-0.464</v>
      </c>
      <c r="FW443">
        <v>-0.401</v>
      </c>
      <c r="FX443">
        <v>420</v>
      </c>
      <c r="FY443">
        <v>0</v>
      </c>
      <c r="FZ443">
        <v>0.03</v>
      </c>
      <c r="GA443">
        <v>0.02</v>
      </c>
      <c r="GB443">
        <v>-99.62466341463416</v>
      </c>
      <c r="GC443">
        <v>-18.47395818815346</v>
      </c>
      <c r="GD443">
        <v>1.859253466334309</v>
      </c>
      <c r="GE443">
        <v>0</v>
      </c>
      <c r="GF443">
        <v>16.25227804878049</v>
      </c>
      <c r="GG443">
        <v>-0.08308850174214058</v>
      </c>
      <c r="GH443">
        <v>0.00928672044806712</v>
      </c>
      <c r="GI443">
        <v>1</v>
      </c>
      <c r="GJ443">
        <v>1</v>
      </c>
      <c r="GK443">
        <v>2</v>
      </c>
      <c r="GL443" t="s">
        <v>439</v>
      </c>
      <c r="GM443">
        <v>3.09904</v>
      </c>
      <c r="GN443">
        <v>2.75836</v>
      </c>
      <c r="GO443">
        <v>0.104064</v>
      </c>
      <c r="GP443">
        <v>0.117588</v>
      </c>
      <c r="GQ443">
        <v>0.104008</v>
      </c>
      <c r="GR443">
        <v>0.0395755</v>
      </c>
      <c r="GS443">
        <v>22895.3</v>
      </c>
      <c r="GT443">
        <v>22203.3</v>
      </c>
      <c r="GU443">
        <v>26113.8</v>
      </c>
      <c r="GV443">
        <v>25519.6</v>
      </c>
      <c r="GW443">
        <v>37547.6</v>
      </c>
      <c r="GX443">
        <v>37191.4</v>
      </c>
      <c r="GY443">
        <v>45656.6</v>
      </c>
      <c r="GZ443">
        <v>41895.7</v>
      </c>
      <c r="HA443">
        <v>1.8117</v>
      </c>
      <c r="HB443">
        <v>1.69983</v>
      </c>
      <c r="HC443">
        <v>-0.108771</v>
      </c>
      <c r="HD443">
        <v>0</v>
      </c>
      <c r="HE443">
        <v>29.7438</v>
      </c>
      <c r="HF443">
        <v>999.9</v>
      </c>
      <c r="HG443">
        <v>28.3</v>
      </c>
      <c r="HH443">
        <v>46</v>
      </c>
      <c r="HI443">
        <v>31.6841</v>
      </c>
      <c r="HJ443">
        <v>61.0586</v>
      </c>
      <c r="HK443">
        <v>28.0489</v>
      </c>
      <c r="HL443">
        <v>1</v>
      </c>
      <c r="HM443">
        <v>0.530409</v>
      </c>
      <c r="HN443">
        <v>2.0844</v>
      </c>
      <c r="HO443">
        <v>20.2906</v>
      </c>
      <c r="HP443">
        <v>5.2086</v>
      </c>
      <c r="HQ443">
        <v>11.98</v>
      </c>
      <c r="HR443">
        <v>4.96235</v>
      </c>
      <c r="HS443">
        <v>3.27403</v>
      </c>
      <c r="HT443">
        <v>9999</v>
      </c>
      <c r="HU443">
        <v>9999</v>
      </c>
      <c r="HV443">
        <v>9999</v>
      </c>
      <c r="HW443">
        <v>60.1</v>
      </c>
      <c r="HX443">
        <v>1.86401</v>
      </c>
      <c r="HY443">
        <v>1.86025</v>
      </c>
      <c r="HZ443">
        <v>1.85867</v>
      </c>
      <c r="IA443">
        <v>1.85995</v>
      </c>
      <c r="IB443">
        <v>1.85989</v>
      </c>
      <c r="IC443">
        <v>1.85852</v>
      </c>
      <c r="ID443">
        <v>1.8576</v>
      </c>
      <c r="IE443">
        <v>1.85242</v>
      </c>
      <c r="IF443">
        <v>0</v>
      </c>
      <c r="IG443">
        <v>0</v>
      </c>
      <c r="IH443">
        <v>0</v>
      </c>
      <c r="II443">
        <v>0</v>
      </c>
      <c r="IJ443" t="s">
        <v>433</v>
      </c>
      <c r="IK443" t="s">
        <v>434</v>
      </c>
      <c r="IL443" t="s">
        <v>435</v>
      </c>
      <c r="IM443" t="s">
        <v>435</v>
      </c>
      <c r="IN443" t="s">
        <v>435</v>
      </c>
      <c r="IO443" t="s">
        <v>435</v>
      </c>
      <c r="IP443">
        <v>0</v>
      </c>
      <c r="IQ443">
        <v>100</v>
      </c>
      <c r="IR443">
        <v>100</v>
      </c>
      <c r="IS443">
        <v>-1.146</v>
      </c>
      <c r="IT443">
        <v>-0.2315</v>
      </c>
      <c r="IU443">
        <v>-0.7885906718864093</v>
      </c>
      <c r="IV443">
        <v>-0.0007240741224296705</v>
      </c>
      <c r="IW443">
        <v>1.394155135453638E-07</v>
      </c>
      <c r="IX443">
        <v>-7.009397865246837E-11</v>
      </c>
      <c r="IY443">
        <v>-0.2677907096197649</v>
      </c>
      <c r="IZ443">
        <v>-0.01839738240005131</v>
      </c>
      <c r="JA443">
        <v>0.0009886339832832726</v>
      </c>
      <c r="JB443">
        <v>-4.895939666473346E-06</v>
      </c>
      <c r="JC443">
        <v>3</v>
      </c>
      <c r="JD443">
        <v>2018</v>
      </c>
      <c r="JE443">
        <v>1</v>
      </c>
      <c r="JF443">
        <v>26</v>
      </c>
      <c r="JG443">
        <v>15885.6</v>
      </c>
      <c r="JH443">
        <v>15885.3</v>
      </c>
      <c r="JI443">
        <v>1.61255</v>
      </c>
      <c r="JJ443">
        <v>2.69165</v>
      </c>
      <c r="JK443">
        <v>1.49658</v>
      </c>
      <c r="JL443">
        <v>2.38159</v>
      </c>
      <c r="JM443">
        <v>1.54785</v>
      </c>
      <c r="JN443">
        <v>2.40967</v>
      </c>
      <c r="JO443">
        <v>48.1174</v>
      </c>
      <c r="JP443">
        <v>14.7712</v>
      </c>
      <c r="JQ443">
        <v>18</v>
      </c>
      <c r="JR443">
        <v>480.319</v>
      </c>
      <c r="JS443">
        <v>422.411</v>
      </c>
      <c r="JT443">
        <v>26.0843</v>
      </c>
      <c r="JU443">
        <v>33.5498</v>
      </c>
      <c r="JV443">
        <v>29.9996</v>
      </c>
      <c r="JW443">
        <v>33.5436</v>
      </c>
      <c r="JX443">
        <v>33.4896</v>
      </c>
      <c r="JY443">
        <v>32.4356</v>
      </c>
      <c r="JZ443">
        <v>68.751</v>
      </c>
      <c r="KA443">
        <v>0</v>
      </c>
      <c r="KB443">
        <v>26.2988</v>
      </c>
      <c r="KC443">
        <v>660.7329999999999</v>
      </c>
      <c r="KD443">
        <v>6.34466</v>
      </c>
      <c r="KE443">
        <v>99.7799</v>
      </c>
      <c r="KF443">
        <v>99.6163</v>
      </c>
    </row>
    <row r="444" spans="1:292">
      <c r="A444">
        <v>424</v>
      </c>
      <c r="B444">
        <v>1686161193.1</v>
      </c>
      <c r="C444">
        <v>11942.09999990463</v>
      </c>
      <c r="D444" t="s">
        <v>1287</v>
      </c>
      <c r="E444" t="s">
        <v>1288</v>
      </c>
      <c r="F444">
        <v>5</v>
      </c>
      <c r="G444" t="s">
        <v>1210</v>
      </c>
      <c r="H444">
        <v>1686161185.6</v>
      </c>
      <c r="I444">
        <f>(J444)/1000</f>
        <v>0</v>
      </c>
      <c r="J444">
        <f>IF(DO444, AM444, AG444)</f>
        <v>0</v>
      </c>
      <c r="K444">
        <f>IF(DO444, AH444, AF444)</f>
        <v>0</v>
      </c>
      <c r="L444">
        <f>DQ444 - IF(AT444&gt;1, K444*DK444*100.0/(AV444*EE444), 0)</f>
        <v>0</v>
      </c>
      <c r="M444">
        <f>((S444-I444/2)*L444-K444)/(S444+I444/2)</f>
        <v>0</v>
      </c>
      <c r="N444">
        <f>M444*(DX444+DY444)/1000.0</f>
        <v>0</v>
      </c>
      <c r="O444">
        <f>(DQ444 - IF(AT444&gt;1, K444*DK444*100.0/(AV444*EE444), 0))*(DX444+DY444)/1000.0</f>
        <v>0</v>
      </c>
      <c r="P444">
        <f>2.0/((1/R444-1/Q444)+SIGN(R444)*SQRT((1/R444-1/Q444)*(1/R444-1/Q444) + 4*DL444/((DL444+1)*(DL444+1))*(2*1/R444*1/Q444-1/Q444*1/Q444)))</f>
        <v>0</v>
      </c>
      <c r="Q444">
        <f>IF(LEFT(DM444,1)&lt;&gt;"0",IF(LEFT(DM444,1)="1",3.0,DN444),$D$5+$E$5*(EE444*DX444/($K$5*1000))+$F$5*(EE444*DX444/($K$5*1000))*MAX(MIN(DK444,$J$5),$I$5)*MAX(MIN(DK444,$J$5),$I$5)+$G$5*MAX(MIN(DK444,$J$5),$I$5)*(EE444*DX444/($K$5*1000))+$H$5*(EE444*DX444/($K$5*1000))*(EE444*DX444/($K$5*1000)))</f>
        <v>0</v>
      </c>
      <c r="R444">
        <f>I444*(1000-(1000*0.61365*exp(17.502*V444/(240.97+V444))/(DX444+DY444)+DS444)/2)/(1000*0.61365*exp(17.502*V444/(240.97+V444))/(DX444+DY444)-DS444)</f>
        <v>0</v>
      </c>
      <c r="S444">
        <f>1/((DL444+1)/(P444/1.6)+1/(Q444/1.37)) + DL444/((DL444+1)/(P444/1.6) + DL444/(Q444/1.37))</f>
        <v>0</v>
      </c>
      <c r="T444">
        <f>(DG444*DJ444)</f>
        <v>0</v>
      </c>
      <c r="U444">
        <f>(DZ444+(T444+2*0.95*5.67E-8*(((DZ444+$B$9)+273)^4-(DZ444+273)^4)-44100*I444)/(1.84*29.3*Q444+8*0.95*5.67E-8*(DZ444+273)^3))</f>
        <v>0</v>
      </c>
      <c r="V444">
        <f>($C$9*EA444+$D$9*EB444+$E$9*U444)</f>
        <v>0</v>
      </c>
      <c r="W444">
        <f>0.61365*exp(17.502*V444/(240.97+V444))</f>
        <v>0</v>
      </c>
      <c r="X444">
        <f>(Y444/Z444*100)</f>
        <v>0</v>
      </c>
      <c r="Y444">
        <f>DS444*(DX444+DY444)/1000</f>
        <v>0</v>
      </c>
      <c r="Z444">
        <f>0.61365*exp(17.502*DZ444/(240.97+DZ444))</f>
        <v>0</v>
      </c>
      <c r="AA444">
        <f>(W444-DS444*(DX444+DY444)/1000)</f>
        <v>0</v>
      </c>
      <c r="AB444">
        <f>(-I444*44100)</f>
        <v>0</v>
      </c>
      <c r="AC444">
        <f>2*29.3*Q444*0.92*(DZ444-V444)</f>
        <v>0</v>
      </c>
      <c r="AD444">
        <f>2*0.95*5.67E-8*(((DZ444+$B$9)+273)^4-(V444+273)^4)</f>
        <v>0</v>
      </c>
      <c r="AE444">
        <f>T444+AD444+AB444+AC444</f>
        <v>0</v>
      </c>
      <c r="AF444">
        <f>DW444*AT444*(DR444-DQ444*(1000-AT444*DT444)/(1000-AT444*DS444))/(100*DK444)</f>
        <v>0</v>
      </c>
      <c r="AG444">
        <f>1000*DW444*AT444*(DS444-DT444)/(100*DK444*(1000-AT444*DS444))</f>
        <v>0</v>
      </c>
      <c r="AH444">
        <f>(AI444 - AJ444 - DX444*1E3/(8.314*(DZ444+273.15)) * AL444/DW444 * AK444) * DW444/(100*DK444) * (1000 - DT444)/1000</f>
        <v>0</v>
      </c>
      <c r="AI444">
        <v>646.6869901757977</v>
      </c>
      <c r="AJ444">
        <v>559.0038484848482</v>
      </c>
      <c r="AK444">
        <v>3.107373814531751</v>
      </c>
      <c r="AL444">
        <v>66.87208228537739</v>
      </c>
      <c r="AM444">
        <f>(AO444 - AN444 + DX444*1E3/(8.314*(DZ444+273.15)) * AQ444/DW444 * AP444) * DW444/(100*DK444) * 1000/(1000 - AO444)</f>
        <v>0</v>
      </c>
      <c r="AN444">
        <v>6.318864236591209</v>
      </c>
      <c r="AO444">
        <v>22.55562181818182</v>
      </c>
      <c r="AP444">
        <v>-2.303245079787306E-05</v>
      </c>
      <c r="AQ444">
        <v>99.38411773435404</v>
      </c>
      <c r="AR444">
        <v>0</v>
      </c>
      <c r="AS444">
        <v>0</v>
      </c>
      <c r="AT444">
        <f>IF(AR444*$H$15&gt;=AV444,1.0,(AV444/(AV444-AR444*$H$15)))</f>
        <v>0</v>
      </c>
      <c r="AU444">
        <f>(AT444-1)*100</f>
        <v>0</v>
      </c>
      <c r="AV444">
        <f>MAX(0,($B$15+$C$15*EE444)/(1+$D$15*EE444)*DX444/(DZ444+273)*$E$15)</f>
        <v>0</v>
      </c>
      <c r="AW444" t="s">
        <v>429</v>
      </c>
      <c r="AX444" t="s">
        <v>429</v>
      </c>
      <c r="AY444">
        <v>0</v>
      </c>
      <c r="AZ444">
        <v>0</v>
      </c>
      <c r="BA444">
        <f>1-AY444/AZ444</f>
        <v>0</v>
      </c>
      <c r="BB444">
        <v>0</v>
      </c>
      <c r="BC444" t="s">
        <v>429</v>
      </c>
      <c r="BD444" t="s">
        <v>429</v>
      </c>
      <c r="BE444">
        <v>0</v>
      </c>
      <c r="BF444">
        <v>0</v>
      </c>
      <c r="BG444">
        <f>1-BE444/BF444</f>
        <v>0</v>
      </c>
      <c r="BH444">
        <v>0.5</v>
      </c>
      <c r="BI444">
        <f>DH444</f>
        <v>0</v>
      </c>
      <c r="BJ444">
        <f>K444</f>
        <v>0</v>
      </c>
      <c r="BK444">
        <f>BG444*BH444*BI444</f>
        <v>0</v>
      </c>
      <c r="BL444">
        <f>(BJ444-BB444)/BI444</f>
        <v>0</v>
      </c>
      <c r="BM444">
        <f>(AZ444-BF444)/BF444</f>
        <v>0</v>
      </c>
      <c r="BN444">
        <f>AY444/(BA444+AY444/BF444)</f>
        <v>0</v>
      </c>
      <c r="BO444" t="s">
        <v>429</v>
      </c>
      <c r="BP444">
        <v>0</v>
      </c>
      <c r="BQ444">
        <f>IF(BP444&lt;&gt;0, BP444, BN444)</f>
        <v>0</v>
      </c>
      <c r="BR444">
        <f>1-BQ444/BF444</f>
        <v>0</v>
      </c>
      <c r="BS444">
        <f>(BF444-BE444)/(BF444-BQ444)</f>
        <v>0</v>
      </c>
      <c r="BT444">
        <f>(AZ444-BF444)/(AZ444-BQ444)</f>
        <v>0</v>
      </c>
      <c r="BU444">
        <f>(BF444-BE444)/(BF444-AY444)</f>
        <v>0</v>
      </c>
      <c r="BV444">
        <f>(AZ444-BF444)/(AZ444-AY444)</f>
        <v>0</v>
      </c>
      <c r="BW444">
        <f>(BS444*BQ444/BE444)</f>
        <v>0</v>
      </c>
      <c r="BX444">
        <f>(1-BW444)</f>
        <v>0</v>
      </c>
      <c r="DG444">
        <f>$B$13*EF444+$C$13*EG444+$F$13*ER444*(1-EU444)</f>
        <v>0</v>
      </c>
      <c r="DH444">
        <f>DG444*DI444</f>
        <v>0</v>
      </c>
      <c r="DI444">
        <f>($B$13*$D$11+$C$13*$D$11+$F$13*((FE444+EW444)/MAX(FE444+EW444+FF444, 0.1)*$I$11+FF444/MAX(FE444+EW444+FF444, 0.1)*$J$11))/($B$13+$C$13+$F$13)</f>
        <v>0</v>
      </c>
      <c r="DJ444">
        <f>($B$13*$K$11+$C$13*$K$11+$F$13*((FE444+EW444)/MAX(FE444+EW444+FF444, 0.1)*$P$11+FF444/MAX(FE444+EW444+FF444, 0.1)*$Q$11))/($B$13+$C$13+$F$13)</f>
        <v>0</v>
      </c>
      <c r="DK444">
        <v>6</v>
      </c>
      <c r="DL444">
        <v>0.5</v>
      </c>
      <c r="DM444" t="s">
        <v>430</v>
      </c>
      <c r="DN444">
        <v>2</v>
      </c>
      <c r="DO444" t="b">
        <v>1</v>
      </c>
      <c r="DP444">
        <v>1686161185.6</v>
      </c>
      <c r="DQ444">
        <v>525.1527407407407</v>
      </c>
      <c r="DR444">
        <v>627.1941111111111</v>
      </c>
      <c r="DS444">
        <v>22.55914814814815</v>
      </c>
      <c r="DT444">
        <v>6.316994814814815</v>
      </c>
      <c r="DU444">
        <v>526.2941111111111</v>
      </c>
      <c r="DV444">
        <v>22.79067777777778</v>
      </c>
      <c r="DW444">
        <v>500.0294814814815</v>
      </c>
      <c r="DX444">
        <v>90.62952222222222</v>
      </c>
      <c r="DY444">
        <v>0.1000200962962963</v>
      </c>
      <c r="DZ444">
        <v>29.28764074074074</v>
      </c>
      <c r="EA444">
        <v>27.9840074074074</v>
      </c>
      <c r="EB444">
        <v>999.9000000000001</v>
      </c>
      <c r="EC444">
        <v>0</v>
      </c>
      <c r="ED444">
        <v>0</v>
      </c>
      <c r="EE444">
        <v>9999.371111111112</v>
      </c>
      <c r="EF444">
        <v>0</v>
      </c>
      <c r="EG444">
        <v>1148.207777777778</v>
      </c>
      <c r="EH444">
        <v>-102.0413555555556</v>
      </c>
      <c r="EI444">
        <v>537.273148148148</v>
      </c>
      <c r="EJ444">
        <v>631.1813703703704</v>
      </c>
      <c r="EK444">
        <v>16.24215185185185</v>
      </c>
      <c r="EL444">
        <v>627.1941111111111</v>
      </c>
      <c r="EM444">
        <v>6.316994814814815</v>
      </c>
      <c r="EN444">
        <v>2.044525555555555</v>
      </c>
      <c r="EO444">
        <v>0.5725060000000001</v>
      </c>
      <c r="EP444">
        <v>17.79344074074074</v>
      </c>
      <c r="EQ444">
        <v>-0.9517543703703704</v>
      </c>
      <c r="ER444">
        <v>2000.017037037037</v>
      </c>
      <c r="ES444">
        <v>0.9800003333333336</v>
      </c>
      <c r="ET444">
        <v>0.01999937407407408</v>
      </c>
      <c r="EU444">
        <v>0</v>
      </c>
      <c r="EV444">
        <v>926.2694074074075</v>
      </c>
      <c r="EW444">
        <v>5.00078</v>
      </c>
      <c r="EX444">
        <v>22623.26296296296</v>
      </c>
      <c r="EY444">
        <v>16379.77407407407</v>
      </c>
      <c r="EZ444">
        <v>43.65018518518518</v>
      </c>
      <c r="FA444">
        <v>45.17788888888889</v>
      </c>
      <c r="FB444">
        <v>43.98818518518518</v>
      </c>
      <c r="FC444">
        <v>44.52277777777777</v>
      </c>
      <c r="FD444">
        <v>44.51148148148148</v>
      </c>
      <c r="FE444">
        <v>1955.117037037037</v>
      </c>
      <c r="FF444">
        <v>39.9</v>
      </c>
      <c r="FG444">
        <v>0</v>
      </c>
      <c r="FH444">
        <v>1686161186.5</v>
      </c>
      <c r="FI444">
        <v>0</v>
      </c>
      <c r="FJ444">
        <v>926.2698076923077</v>
      </c>
      <c r="FK444">
        <v>18.51367518725985</v>
      </c>
      <c r="FL444">
        <v>-945.1076909493893</v>
      </c>
      <c r="FM444">
        <v>22624.66153846154</v>
      </c>
      <c r="FN444">
        <v>15</v>
      </c>
      <c r="FO444">
        <v>0</v>
      </c>
      <c r="FP444" t="s">
        <v>431</v>
      </c>
      <c r="FQ444">
        <v>1685208052.5</v>
      </c>
      <c r="FR444">
        <v>1685208070</v>
      </c>
      <c r="FS444">
        <v>0</v>
      </c>
      <c r="FT444">
        <v>0.013</v>
      </c>
      <c r="FU444">
        <v>-0.005</v>
      </c>
      <c r="FV444">
        <v>-0.464</v>
      </c>
      <c r="FW444">
        <v>-0.401</v>
      </c>
      <c r="FX444">
        <v>420</v>
      </c>
      <c r="FY444">
        <v>0</v>
      </c>
      <c r="FZ444">
        <v>0.03</v>
      </c>
      <c r="GA444">
        <v>0.02</v>
      </c>
      <c r="GB444">
        <v>-101.064555</v>
      </c>
      <c r="GC444">
        <v>-17.86059962476511</v>
      </c>
      <c r="GD444">
        <v>1.725761132942505</v>
      </c>
      <c r="GE444">
        <v>0</v>
      </c>
      <c r="GF444">
        <v>16.2475225</v>
      </c>
      <c r="GG444">
        <v>-0.0884454033771247</v>
      </c>
      <c r="GH444">
        <v>0.009372339289099542</v>
      </c>
      <c r="GI444">
        <v>1</v>
      </c>
      <c r="GJ444">
        <v>1</v>
      </c>
      <c r="GK444">
        <v>2</v>
      </c>
      <c r="GL444" t="s">
        <v>439</v>
      </c>
      <c r="GM444">
        <v>3.09901</v>
      </c>
      <c r="GN444">
        <v>2.75802</v>
      </c>
      <c r="GO444">
        <v>0.106189</v>
      </c>
      <c r="GP444">
        <v>0.119687</v>
      </c>
      <c r="GQ444">
        <v>0.103997</v>
      </c>
      <c r="GR444">
        <v>0.0395835</v>
      </c>
      <c r="GS444">
        <v>22840.6</v>
      </c>
      <c r="GT444">
        <v>22150.2</v>
      </c>
      <c r="GU444">
        <v>26113.4</v>
      </c>
      <c r="GV444">
        <v>25519.3</v>
      </c>
      <c r="GW444">
        <v>37547.8</v>
      </c>
      <c r="GX444">
        <v>37191</v>
      </c>
      <c r="GY444">
        <v>45656</v>
      </c>
      <c r="GZ444">
        <v>41895.4</v>
      </c>
      <c r="HA444">
        <v>1.81183</v>
      </c>
      <c r="HB444">
        <v>1.69972</v>
      </c>
      <c r="HC444">
        <v>-0.108782</v>
      </c>
      <c r="HD444">
        <v>0</v>
      </c>
      <c r="HE444">
        <v>29.7381</v>
      </c>
      <c r="HF444">
        <v>999.9</v>
      </c>
      <c r="HG444">
        <v>28.3</v>
      </c>
      <c r="HH444">
        <v>46</v>
      </c>
      <c r="HI444">
        <v>31.6857</v>
      </c>
      <c r="HJ444">
        <v>61.3086</v>
      </c>
      <c r="HK444">
        <v>28.3614</v>
      </c>
      <c r="HL444">
        <v>1</v>
      </c>
      <c r="HM444">
        <v>0.528651</v>
      </c>
      <c r="HN444">
        <v>2.27397</v>
      </c>
      <c r="HO444">
        <v>20.2892</v>
      </c>
      <c r="HP444">
        <v>5.20905</v>
      </c>
      <c r="HQ444">
        <v>11.98</v>
      </c>
      <c r="HR444">
        <v>4.96225</v>
      </c>
      <c r="HS444">
        <v>3.274</v>
      </c>
      <c r="HT444">
        <v>9999</v>
      </c>
      <c r="HU444">
        <v>9999</v>
      </c>
      <c r="HV444">
        <v>9999</v>
      </c>
      <c r="HW444">
        <v>60.1</v>
      </c>
      <c r="HX444">
        <v>1.86401</v>
      </c>
      <c r="HY444">
        <v>1.86021</v>
      </c>
      <c r="HZ444">
        <v>1.85867</v>
      </c>
      <c r="IA444">
        <v>1.85994</v>
      </c>
      <c r="IB444">
        <v>1.85989</v>
      </c>
      <c r="IC444">
        <v>1.85852</v>
      </c>
      <c r="ID444">
        <v>1.8576</v>
      </c>
      <c r="IE444">
        <v>1.85242</v>
      </c>
      <c r="IF444">
        <v>0</v>
      </c>
      <c r="IG444">
        <v>0</v>
      </c>
      <c r="IH444">
        <v>0</v>
      </c>
      <c r="II444">
        <v>0</v>
      </c>
      <c r="IJ444" t="s">
        <v>433</v>
      </c>
      <c r="IK444" t="s">
        <v>434</v>
      </c>
      <c r="IL444" t="s">
        <v>435</v>
      </c>
      <c r="IM444" t="s">
        <v>435</v>
      </c>
      <c r="IN444" t="s">
        <v>435</v>
      </c>
      <c r="IO444" t="s">
        <v>435</v>
      </c>
      <c r="IP444">
        <v>0</v>
      </c>
      <c r="IQ444">
        <v>100</v>
      </c>
      <c r="IR444">
        <v>100</v>
      </c>
      <c r="IS444">
        <v>-1.156</v>
      </c>
      <c r="IT444">
        <v>-0.2316</v>
      </c>
      <c r="IU444">
        <v>-0.7885906718864093</v>
      </c>
      <c r="IV444">
        <v>-0.0007240741224296705</v>
      </c>
      <c r="IW444">
        <v>1.394155135453638E-07</v>
      </c>
      <c r="IX444">
        <v>-7.009397865246837E-11</v>
      </c>
      <c r="IY444">
        <v>-0.2677907096197649</v>
      </c>
      <c r="IZ444">
        <v>-0.01839738240005131</v>
      </c>
      <c r="JA444">
        <v>0.0009886339832832726</v>
      </c>
      <c r="JB444">
        <v>-4.895939666473346E-06</v>
      </c>
      <c r="JC444">
        <v>3</v>
      </c>
      <c r="JD444">
        <v>2018</v>
      </c>
      <c r="JE444">
        <v>1</v>
      </c>
      <c r="JF444">
        <v>26</v>
      </c>
      <c r="JG444">
        <v>15885.7</v>
      </c>
      <c r="JH444">
        <v>15885.4</v>
      </c>
      <c r="JI444">
        <v>1.64551</v>
      </c>
      <c r="JJ444">
        <v>2.69287</v>
      </c>
      <c r="JK444">
        <v>1.49658</v>
      </c>
      <c r="JL444">
        <v>2.38037</v>
      </c>
      <c r="JM444">
        <v>1.54907</v>
      </c>
      <c r="JN444">
        <v>2.4707</v>
      </c>
      <c r="JO444">
        <v>48.1174</v>
      </c>
      <c r="JP444">
        <v>14.7712</v>
      </c>
      <c r="JQ444">
        <v>18</v>
      </c>
      <c r="JR444">
        <v>480.452</v>
      </c>
      <c r="JS444">
        <v>422.4</v>
      </c>
      <c r="JT444">
        <v>26.2868</v>
      </c>
      <c r="JU444">
        <v>33.5606</v>
      </c>
      <c r="JV444">
        <v>29.9992</v>
      </c>
      <c r="JW444">
        <v>33.552</v>
      </c>
      <c r="JX444">
        <v>33.4972</v>
      </c>
      <c r="JY444">
        <v>33.108</v>
      </c>
      <c r="JZ444">
        <v>68.751</v>
      </c>
      <c r="KA444">
        <v>0</v>
      </c>
      <c r="KB444">
        <v>26.3178</v>
      </c>
      <c r="KC444">
        <v>674.1079999999999</v>
      </c>
      <c r="KD444">
        <v>6.34466</v>
      </c>
      <c r="KE444">
        <v>99.7784</v>
      </c>
      <c r="KF444">
        <v>99.6153</v>
      </c>
    </row>
    <row r="445" spans="1:292">
      <c r="A445">
        <v>425</v>
      </c>
      <c r="B445">
        <v>1686161198.1</v>
      </c>
      <c r="C445">
        <v>11947.09999990463</v>
      </c>
      <c r="D445" t="s">
        <v>1289</v>
      </c>
      <c r="E445" t="s">
        <v>1290</v>
      </c>
      <c r="F445">
        <v>5</v>
      </c>
      <c r="G445" t="s">
        <v>1210</v>
      </c>
      <c r="H445">
        <v>1686161190.314285</v>
      </c>
      <c r="I445">
        <f>(J445)/1000</f>
        <v>0</v>
      </c>
      <c r="J445">
        <f>IF(DO445, AM445, AG445)</f>
        <v>0</v>
      </c>
      <c r="K445">
        <f>IF(DO445, AH445, AF445)</f>
        <v>0</v>
      </c>
      <c r="L445">
        <f>DQ445 - IF(AT445&gt;1, K445*DK445*100.0/(AV445*EE445), 0)</f>
        <v>0</v>
      </c>
      <c r="M445">
        <f>((S445-I445/2)*L445-K445)/(S445+I445/2)</f>
        <v>0</v>
      </c>
      <c r="N445">
        <f>M445*(DX445+DY445)/1000.0</f>
        <v>0</v>
      </c>
      <c r="O445">
        <f>(DQ445 - IF(AT445&gt;1, K445*DK445*100.0/(AV445*EE445), 0))*(DX445+DY445)/1000.0</f>
        <v>0</v>
      </c>
      <c r="P445">
        <f>2.0/((1/R445-1/Q445)+SIGN(R445)*SQRT((1/R445-1/Q445)*(1/R445-1/Q445) + 4*DL445/((DL445+1)*(DL445+1))*(2*1/R445*1/Q445-1/Q445*1/Q445)))</f>
        <v>0</v>
      </c>
      <c r="Q445">
        <f>IF(LEFT(DM445,1)&lt;&gt;"0",IF(LEFT(DM445,1)="1",3.0,DN445),$D$5+$E$5*(EE445*DX445/($K$5*1000))+$F$5*(EE445*DX445/($K$5*1000))*MAX(MIN(DK445,$J$5),$I$5)*MAX(MIN(DK445,$J$5),$I$5)+$G$5*MAX(MIN(DK445,$J$5),$I$5)*(EE445*DX445/($K$5*1000))+$H$5*(EE445*DX445/($K$5*1000))*(EE445*DX445/($K$5*1000)))</f>
        <v>0</v>
      </c>
      <c r="R445">
        <f>I445*(1000-(1000*0.61365*exp(17.502*V445/(240.97+V445))/(DX445+DY445)+DS445)/2)/(1000*0.61365*exp(17.502*V445/(240.97+V445))/(DX445+DY445)-DS445)</f>
        <v>0</v>
      </c>
      <c r="S445">
        <f>1/((DL445+1)/(P445/1.6)+1/(Q445/1.37)) + DL445/((DL445+1)/(P445/1.6) + DL445/(Q445/1.37))</f>
        <v>0</v>
      </c>
      <c r="T445">
        <f>(DG445*DJ445)</f>
        <v>0</v>
      </c>
      <c r="U445">
        <f>(DZ445+(T445+2*0.95*5.67E-8*(((DZ445+$B$9)+273)^4-(DZ445+273)^4)-44100*I445)/(1.84*29.3*Q445+8*0.95*5.67E-8*(DZ445+273)^3))</f>
        <v>0</v>
      </c>
      <c r="V445">
        <f>($C$9*EA445+$D$9*EB445+$E$9*U445)</f>
        <v>0</v>
      </c>
      <c r="W445">
        <f>0.61365*exp(17.502*V445/(240.97+V445))</f>
        <v>0</v>
      </c>
      <c r="X445">
        <f>(Y445/Z445*100)</f>
        <v>0</v>
      </c>
      <c r="Y445">
        <f>DS445*(DX445+DY445)/1000</f>
        <v>0</v>
      </c>
      <c r="Z445">
        <f>0.61365*exp(17.502*DZ445/(240.97+DZ445))</f>
        <v>0</v>
      </c>
      <c r="AA445">
        <f>(W445-DS445*(DX445+DY445)/1000)</f>
        <v>0</v>
      </c>
      <c r="AB445">
        <f>(-I445*44100)</f>
        <v>0</v>
      </c>
      <c r="AC445">
        <f>2*29.3*Q445*0.92*(DZ445-V445)</f>
        <v>0</v>
      </c>
      <c r="AD445">
        <f>2*0.95*5.67E-8*(((DZ445+$B$9)+273)^4-(V445+273)^4)</f>
        <v>0</v>
      </c>
      <c r="AE445">
        <f>T445+AD445+AB445+AC445</f>
        <v>0</v>
      </c>
      <c r="AF445">
        <f>DW445*AT445*(DR445-DQ445*(1000-AT445*DT445)/(1000-AT445*DS445))/(100*DK445)</f>
        <v>0</v>
      </c>
      <c r="AG445">
        <f>1000*DW445*AT445*(DS445-DT445)/(100*DK445*(1000-AT445*DS445))</f>
        <v>0</v>
      </c>
      <c r="AH445">
        <f>(AI445 - AJ445 - DX445*1E3/(8.314*(DZ445+273.15)) * AL445/DW445 * AK445) * DW445/(100*DK445) * (1000 - DT445)/1000</f>
        <v>0</v>
      </c>
      <c r="AI445">
        <v>662.766869999119</v>
      </c>
      <c r="AJ445">
        <v>574.3384606060603</v>
      </c>
      <c r="AK445">
        <v>3.05519199118491</v>
      </c>
      <c r="AL445">
        <v>66.87208228537739</v>
      </c>
      <c r="AM445">
        <f>(AO445 - AN445 + DX445*1E3/(8.314*(DZ445+273.15)) * AQ445/DW445 * AP445) * DW445/(100*DK445) * 1000/(1000 - AO445)</f>
        <v>0</v>
      </c>
      <c r="AN445">
        <v>6.318880265417054</v>
      </c>
      <c r="AO445">
        <v>22.56985151515151</v>
      </c>
      <c r="AP445">
        <v>0.0001367013458970857</v>
      </c>
      <c r="AQ445">
        <v>99.38411773435404</v>
      </c>
      <c r="AR445">
        <v>0</v>
      </c>
      <c r="AS445">
        <v>0</v>
      </c>
      <c r="AT445">
        <f>IF(AR445*$H$15&gt;=AV445,1.0,(AV445/(AV445-AR445*$H$15)))</f>
        <v>0</v>
      </c>
      <c r="AU445">
        <f>(AT445-1)*100</f>
        <v>0</v>
      </c>
      <c r="AV445">
        <f>MAX(0,($B$15+$C$15*EE445)/(1+$D$15*EE445)*DX445/(DZ445+273)*$E$15)</f>
        <v>0</v>
      </c>
      <c r="AW445" t="s">
        <v>429</v>
      </c>
      <c r="AX445" t="s">
        <v>429</v>
      </c>
      <c r="AY445">
        <v>0</v>
      </c>
      <c r="AZ445">
        <v>0</v>
      </c>
      <c r="BA445">
        <f>1-AY445/AZ445</f>
        <v>0</v>
      </c>
      <c r="BB445">
        <v>0</v>
      </c>
      <c r="BC445" t="s">
        <v>429</v>
      </c>
      <c r="BD445" t="s">
        <v>429</v>
      </c>
      <c r="BE445">
        <v>0</v>
      </c>
      <c r="BF445">
        <v>0</v>
      </c>
      <c r="BG445">
        <f>1-BE445/BF445</f>
        <v>0</v>
      </c>
      <c r="BH445">
        <v>0.5</v>
      </c>
      <c r="BI445">
        <f>DH445</f>
        <v>0</v>
      </c>
      <c r="BJ445">
        <f>K445</f>
        <v>0</v>
      </c>
      <c r="BK445">
        <f>BG445*BH445*BI445</f>
        <v>0</v>
      </c>
      <c r="BL445">
        <f>(BJ445-BB445)/BI445</f>
        <v>0</v>
      </c>
      <c r="BM445">
        <f>(AZ445-BF445)/BF445</f>
        <v>0</v>
      </c>
      <c r="BN445">
        <f>AY445/(BA445+AY445/BF445)</f>
        <v>0</v>
      </c>
      <c r="BO445" t="s">
        <v>429</v>
      </c>
      <c r="BP445">
        <v>0</v>
      </c>
      <c r="BQ445">
        <f>IF(BP445&lt;&gt;0, BP445, BN445)</f>
        <v>0</v>
      </c>
      <c r="BR445">
        <f>1-BQ445/BF445</f>
        <v>0</v>
      </c>
      <c r="BS445">
        <f>(BF445-BE445)/(BF445-BQ445)</f>
        <v>0</v>
      </c>
      <c r="BT445">
        <f>(AZ445-BF445)/(AZ445-BQ445)</f>
        <v>0</v>
      </c>
      <c r="BU445">
        <f>(BF445-BE445)/(BF445-AY445)</f>
        <v>0</v>
      </c>
      <c r="BV445">
        <f>(AZ445-BF445)/(AZ445-AY445)</f>
        <v>0</v>
      </c>
      <c r="BW445">
        <f>(BS445*BQ445/BE445)</f>
        <v>0</v>
      </c>
      <c r="BX445">
        <f>(1-BW445)</f>
        <v>0</v>
      </c>
      <c r="DG445">
        <f>$B$13*EF445+$C$13*EG445+$F$13*ER445*(1-EU445)</f>
        <v>0</v>
      </c>
      <c r="DH445">
        <f>DG445*DI445</f>
        <v>0</v>
      </c>
      <c r="DI445">
        <f>($B$13*$D$11+$C$13*$D$11+$F$13*((FE445+EW445)/MAX(FE445+EW445+FF445, 0.1)*$I$11+FF445/MAX(FE445+EW445+FF445, 0.1)*$J$11))/($B$13+$C$13+$F$13)</f>
        <v>0</v>
      </c>
      <c r="DJ445">
        <f>($B$13*$K$11+$C$13*$K$11+$F$13*((FE445+EW445)/MAX(FE445+EW445+FF445, 0.1)*$P$11+FF445/MAX(FE445+EW445+FF445, 0.1)*$Q$11))/($B$13+$C$13+$F$13)</f>
        <v>0</v>
      </c>
      <c r="DK445">
        <v>6</v>
      </c>
      <c r="DL445">
        <v>0.5</v>
      </c>
      <c r="DM445" t="s">
        <v>430</v>
      </c>
      <c r="DN445">
        <v>2</v>
      </c>
      <c r="DO445" t="b">
        <v>1</v>
      </c>
      <c r="DP445">
        <v>1686161190.314285</v>
      </c>
      <c r="DQ445">
        <v>539.4326071428571</v>
      </c>
      <c r="DR445">
        <v>642.6844642857143</v>
      </c>
      <c r="DS445">
        <v>22.55966428571429</v>
      </c>
      <c r="DT445">
        <v>6.317896785714285</v>
      </c>
      <c r="DU445">
        <v>540.5829285714286</v>
      </c>
      <c r="DV445">
        <v>22.79118571428572</v>
      </c>
      <c r="DW445">
        <v>500.0242142857143</v>
      </c>
      <c r="DX445">
        <v>90.62927500000001</v>
      </c>
      <c r="DY445">
        <v>0.09992926785714284</v>
      </c>
      <c r="DZ445">
        <v>29.278175</v>
      </c>
      <c r="EA445">
        <v>27.97453928571428</v>
      </c>
      <c r="EB445">
        <v>999.9000000000002</v>
      </c>
      <c r="EC445">
        <v>0</v>
      </c>
      <c r="ED445">
        <v>0</v>
      </c>
      <c r="EE445">
        <v>10004.01392857143</v>
      </c>
      <c r="EF445">
        <v>0</v>
      </c>
      <c r="EG445">
        <v>1125.7725</v>
      </c>
      <c r="EH445">
        <v>-103.2518571428572</v>
      </c>
      <c r="EI445">
        <v>551.8829642857144</v>
      </c>
      <c r="EJ445">
        <v>646.7707142857143</v>
      </c>
      <c r="EK445">
        <v>16.241775</v>
      </c>
      <c r="EL445">
        <v>642.6844642857143</v>
      </c>
      <c r="EM445">
        <v>6.317896785714285</v>
      </c>
      <c r="EN445">
        <v>2.044566785714285</v>
      </c>
      <c r="EO445">
        <v>0.5725862499999999</v>
      </c>
      <c r="EP445">
        <v>17.79376071428571</v>
      </c>
      <c r="EQ445">
        <v>-0.9498402857142857</v>
      </c>
      <c r="ER445">
        <v>2000.026785714286</v>
      </c>
      <c r="ES445">
        <v>0.9800004642857145</v>
      </c>
      <c r="ET445">
        <v>0.01999924285714286</v>
      </c>
      <c r="EU445">
        <v>0</v>
      </c>
      <c r="EV445">
        <v>927.5715000000001</v>
      </c>
      <c r="EW445">
        <v>5.00078</v>
      </c>
      <c r="EX445">
        <v>22615.61071428571</v>
      </c>
      <c r="EY445">
        <v>16379.85714285714</v>
      </c>
      <c r="EZ445">
        <v>43.66496428571428</v>
      </c>
      <c r="FA445">
        <v>45.18714285714283</v>
      </c>
      <c r="FB445">
        <v>44.0065</v>
      </c>
      <c r="FC445">
        <v>44.52192857142855</v>
      </c>
      <c r="FD445">
        <v>44.45971428571429</v>
      </c>
      <c r="FE445">
        <v>1955.126785714286</v>
      </c>
      <c r="FF445">
        <v>39.9</v>
      </c>
      <c r="FG445">
        <v>0</v>
      </c>
      <c r="FH445">
        <v>1686161191.9</v>
      </c>
      <c r="FI445">
        <v>0</v>
      </c>
      <c r="FJ445">
        <v>927.83348</v>
      </c>
      <c r="FK445">
        <v>15.74830766737747</v>
      </c>
      <c r="FL445">
        <v>914.4769211681984</v>
      </c>
      <c r="FM445">
        <v>22622.976</v>
      </c>
      <c r="FN445">
        <v>15</v>
      </c>
      <c r="FO445">
        <v>0</v>
      </c>
      <c r="FP445" t="s">
        <v>431</v>
      </c>
      <c r="FQ445">
        <v>1685208052.5</v>
      </c>
      <c r="FR445">
        <v>1685208070</v>
      </c>
      <c r="FS445">
        <v>0</v>
      </c>
      <c r="FT445">
        <v>0.013</v>
      </c>
      <c r="FU445">
        <v>-0.005</v>
      </c>
      <c r="FV445">
        <v>-0.464</v>
      </c>
      <c r="FW445">
        <v>-0.401</v>
      </c>
      <c r="FX445">
        <v>420</v>
      </c>
      <c r="FY445">
        <v>0</v>
      </c>
      <c r="FZ445">
        <v>0.03</v>
      </c>
      <c r="GA445">
        <v>0.02</v>
      </c>
      <c r="GB445">
        <v>-102.4916170731707</v>
      </c>
      <c r="GC445">
        <v>-16.03749616724723</v>
      </c>
      <c r="GD445">
        <v>1.592558026955597</v>
      </c>
      <c r="GE445">
        <v>0</v>
      </c>
      <c r="GF445">
        <v>16.24355365853659</v>
      </c>
      <c r="GG445">
        <v>-0.01172822299647494</v>
      </c>
      <c r="GH445">
        <v>0.005542654887368969</v>
      </c>
      <c r="GI445">
        <v>1</v>
      </c>
      <c r="GJ445">
        <v>1</v>
      </c>
      <c r="GK445">
        <v>2</v>
      </c>
      <c r="GL445" t="s">
        <v>439</v>
      </c>
      <c r="GM445">
        <v>3.09897</v>
      </c>
      <c r="GN445">
        <v>2.75812</v>
      </c>
      <c r="GO445">
        <v>0.108251</v>
      </c>
      <c r="GP445">
        <v>0.121695</v>
      </c>
      <c r="GQ445">
        <v>0.104035</v>
      </c>
      <c r="GR445">
        <v>0.039583</v>
      </c>
      <c r="GS445">
        <v>22787.7</v>
      </c>
      <c r="GT445">
        <v>22099.3</v>
      </c>
      <c r="GU445">
        <v>26113.2</v>
      </c>
      <c r="GV445">
        <v>25518.9</v>
      </c>
      <c r="GW445">
        <v>37546.1</v>
      </c>
      <c r="GX445">
        <v>37190.7</v>
      </c>
      <c r="GY445">
        <v>45655.6</v>
      </c>
      <c r="GZ445">
        <v>41894.8</v>
      </c>
      <c r="HA445">
        <v>1.81117</v>
      </c>
      <c r="HB445">
        <v>1.6998</v>
      </c>
      <c r="HC445">
        <v>-0.108015</v>
      </c>
      <c r="HD445">
        <v>0</v>
      </c>
      <c r="HE445">
        <v>29.7306</v>
      </c>
      <c r="HF445">
        <v>999.9</v>
      </c>
      <c r="HG445">
        <v>28.3</v>
      </c>
      <c r="HH445">
        <v>46</v>
      </c>
      <c r="HI445">
        <v>31.6859</v>
      </c>
      <c r="HJ445">
        <v>61.6486</v>
      </c>
      <c r="HK445">
        <v>28.0889</v>
      </c>
      <c r="HL445">
        <v>1</v>
      </c>
      <c r="HM445">
        <v>0.530051</v>
      </c>
      <c r="HN445">
        <v>2.44642</v>
      </c>
      <c r="HO445">
        <v>20.2867</v>
      </c>
      <c r="HP445">
        <v>5.2086</v>
      </c>
      <c r="HQ445">
        <v>11.98</v>
      </c>
      <c r="HR445">
        <v>4.96255</v>
      </c>
      <c r="HS445">
        <v>3.27393</v>
      </c>
      <c r="HT445">
        <v>9999</v>
      </c>
      <c r="HU445">
        <v>9999</v>
      </c>
      <c r="HV445">
        <v>9999</v>
      </c>
      <c r="HW445">
        <v>60.1</v>
      </c>
      <c r="HX445">
        <v>1.86401</v>
      </c>
      <c r="HY445">
        <v>1.86026</v>
      </c>
      <c r="HZ445">
        <v>1.85867</v>
      </c>
      <c r="IA445">
        <v>1.85995</v>
      </c>
      <c r="IB445">
        <v>1.85989</v>
      </c>
      <c r="IC445">
        <v>1.85852</v>
      </c>
      <c r="ID445">
        <v>1.85762</v>
      </c>
      <c r="IE445">
        <v>1.85242</v>
      </c>
      <c r="IF445">
        <v>0</v>
      </c>
      <c r="IG445">
        <v>0</v>
      </c>
      <c r="IH445">
        <v>0</v>
      </c>
      <c r="II445">
        <v>0</v>
      </c>
      <c r="IJ445" t="s">
        <v>433</v>
      </c>
      <c r="IK445" t="s">
        <v>434</v>
      </c>
      <c r="IL445" t="s">
        <v>435</v>
      </c>
      <c r="IM445" t="s">
        <v>435</v>
      </c>
      <c r="IN445" t="s">
        <v>435</v>
      </c>
      <c r="IO445" t="s">
        <v>435</v>
      </c>
      <c r="IP445">
        <v>0</v>
      </c>
      <c r="IQ445">
        <v>100</v>
      </c>
      <c r="IR445">
        <v>100</v>
      </c>
      <c r="IS445">
        <v>-1.165</v>
      </c>
      <c r="IT445">
        <v>-0.2313</v>
      </c>
      <c r="IU445">
        <v>-0.7885906718864093</v>
      </c>
      <c r="IV445">
        <v>-0.0007240741224296705</v>
      </c>
      <c r="IW445">
        <v>1.394155135453638E-07</v>
      </c>
      <c r="IX445">
        <v>-7.009397865246837E-11</v>
      </c>
      <c r="IY445">
        <v>-0.2677907096197649</v>
      </c>
      <c r="IZ445">
        <v>-0.01839738240005131</v>
      </c>
      <c r="JA445">
        <v>0.0009886339832832726</v>
      </c>
      <c r="JB445">
        <v>-4.895939666473346E-06</v>
      </c>
      <c r="JC445">
        <v>3</v>
      </c>
      <c r="JD445">
        <v>2018</v>
      </c>
      <c r="JE445">
        <v>1</v>
      </c>
      <c r="JF445">
        <v>26</v>
      </c>
      <c r="JG445">
        <v>15885.8</v>
      </c>
      <c r="JH445">
        <v>15885.5</v>
      </c>
      <c r="JI445">
        <v>1.67969</v>
      </c>
      <c r="JJ445">
        <v>2.69287</v>
      </c>
      <c r="JK445">
        <v>1.49658</v>
      </c>
      <c r="JL445">
        <v>2.38037</v>
      </c>
      <c r="JM445">
        <v>1.54785</v>
      </c>
      <c r="JN445">
        <v>2.48169</v>
      </c>
      <c r="JO445">
        <v>48.1174</v>
      </c>
      <c r="JP445">
        <v>14.7625</v>
      </c>
      <c r="JQ445">
        <v>18</v>
      </c>
      <c r="JR445">
        <v>480.123</v>
      </c>
      <c r="JS445">
        <v>422.493</v>
      </c>
      <c r="JT445">
        <v>26.3468</v>
      </c>
      <c r="JU445">
        <v>33.5711</v>
      </c>
      <c r="JV445">
        <v>30.0006</v>
      </c>
      <c r="JW445">
        <v>33.5607</v>
      </c>
      <c r="JX445">
        <v>33.5046</v>
      </c>
      <c r="JY445">
        <v>33.7354</v>
      </c>
      <c r="JZ445">
        <v>68.751</v>
      </c>
      <c r="KA445">
        <v>0</v>
      </c>
      <c r="KB445">
        <v>26.3409</v>
      </c>
      <c r="KC445">
        <v>694.144</v>
      </c>
      <c r="KD445">
        <v>6.34466</v>
      </c>
      <c r="KE445">
        <v>99.77760000000001</v>
      </c>
      <c r="KF445">
        <v>99.6139</v>
      </c>
    </row>
    <row r="446" spans="1:292">
      <c r="A446">
        <v>426</v>
      </c>
      <c r="B446">
        <v>1686161202.6</v>
      </c>
      <c r="C446">
        <v>11951.59999990463</v>
      </c>
      <c r="D446" t="s">
        <v>1291</v>
      </c>
      <c r="E446" t="s">
        <v>1292</v>
      </c>
      <c r="F446">
        <v>5</v>
      </c>
      <c r="G446" t="s">
        <v>1210</v>
      </c>
      <c r="H446">
        <v>1686161194.760714</v>
      </c>
      <c r="I446">
        <f>(J446)/1000</f>
        <v>0</v>
      </c>
      <c r="J446">
        <f>IF(DO446, AM446, AG446)</f>
        <v>0</v>
      </c>
      <c r="K446">
        <f>IF(DO446, AH446, AF446)</f>
        <v>0</v>
      </c>
      <c r="L446">
        <f>DQ446 - IF(AT446&gt;1, K446*DK446*100.0/(AV446*EE446), 0)</f>
        <v>0</v>
      </c>
      <c r="M446">
        <f>((S446-I446/2)*L446-K446)/(S446+I446/2)</f>
        <v>0</v>
      </c>
      <c r="N446">
        <f>M446*(DX446+DY446)/1000.0</f>
        <v>0</v>
      </c>
      <c r="O446">
        <f>(DQ446 - IF(AT446&gt;1, K446*DK446*100.0/(AV446*EE446), 0))*(DX446+DY446)/1000.0</f>
        <v>0</v>
      </c>
      <c r="P446">
        <f>2.0/((1/R446-1/Q446)+SIGN(R446)*SQRT((1/R446-1/Q446)*(1/R446-1/Q446) + 4*DL446/((DL446+1)*(DL446+1))*(2*1/R446*1/Q446-1/Q446*1/Q446)))</f>
        <v>0</v>
      </c>
      <c r="Q446">
        <f>IF(LEFT(DM446,1)&lt;&gt;"0",IF(LEFT(DM446,1)="1",3.0,DN446),$D$5+$E$5*(EE446*DX446/($K$5*1000))+$F$5*(EE446*DX446/($K$5*1000))*MAX(MIN(DK446,$J$5),$I$5)*MAX(MIN(DK446,$J$5),$I$5)+$G$5*MAX(MIN(DK446,$J$5),$I$5)*(EE446*DX446/($K$5*1000))+$H$5*(EE446*DX446/($K$5*1000))*(EE446*DX446/($K$5*1000)))</f>
        <v>0</v>
      </c>
      <c r="R446">
        <f>I446*(1000-(1000*0.61365*exp(17.502*V446/(240.97+V446))/(DX446+DY446)+DS446)/2)/(1000*0.61365*exp(17.502*V446/(240.97+V446))/(DX446+DY446)-DS446)</f>
        <v>0</v>
      </c>
      <c r="S446">
        <f>1/((DL446+1)/(P446/1.6)+1/(Q446/1.37)) + DL446/((DL446+1)/(P446/1.6) + DL446/(Q446/1.37))</f>
        <v>0</v>
      </c>
      <c r="T446">
        <f>(DG446*DJ446)</f>
        <v>0</v>
      </c>
      <c r="U446">
        <f>(DZ446+(T446+2*0.95*5.67E-8*(((DZ446+$B$9)+273)^4-(DZ446+273)^4)-44100*I446)/(1.84*29.3*Q446+8*0.95*5.67E-8*(DZ446+273)^3))</f>
        <v>0</v>
      </c>
      <c r="V446">
        <f>($C$9*EA446+$D$9*EB446+$E$9*U446)</f>
        <v>0</v>
      </c>
      <c r="W446">
        <f>0.61365*exp(17.502*V446/(240.97+V446))</f>
        <v>0</v>
      </c>
      <c r="X446">
        <f>(Y446/Z446*100)</f>
        <v>0</v>
      </c>
      <c r="Y446">
        <f>DS446*(DX446+DY446)/1000</f>
        <v>0</v>
      </c>
      <c r="Z446">
        <f>0.61365*exp(17.502*DZ446/(240.97+DZ446))</f>
        <v>0</v>
      </c>
      <c r="AA446">
        <f>(W446-DS446*(DX446+DY446)/1000)</f>
        <v>0</v>
      </c>
      <c r="AB446">
        <f>(-I446*44100)</f>
        <v>0</v>
      </c>
      <c r="AC446">
        <f>2*29.3*Q446*0.92*(DZ446-V446)</f>
        <v>0</v>
      </c>
      <c r="AD446">
        <f>2*0.95*5.67E-8*(((DZ446+$B$9)+273)^4-(V446+273)^4)</f>
        <v>0</v>
      </c>
      <c r="AE446">
        <f>T446+AD446+AB446+AC446</f>
        <v>0</v>
      </c>
      <c r="AF446">
        <f>DW446*AT446*(DR446-DQ446*(1000-AT446*DT446)/(1000-AT446*DS446))/(100*DK446)</f>
        <v>0</v>
      </c>
      <c r="AG446">
        <f>1000*DW446*AT446*(DS446-DT446)/(100*DK446*(1000-AT446*DS446))</f>
        <v>0</v>
      </c>
      <c r="AH446">
        <f>(AI446 - AJ446 - DX446*1E3/(8.314*(DZ446+273.15)) * AL446/DW446 * AK446) * DW446/(100*DK446) * (1000 - DT446)/1000</f>
        <v>0</v>
      </c>
      <c r="AI446">
        <v>677.432469598361</v>
      </c>
      <c r="AJ446">
        <v>588.0285030303033</v>
      </c>
      <c r="AK446">
        <v>3.040114694305735</v>
      </c>
      <c r="AL446">
        <v>66.87208228537739</v>
      </c>
      <c r="AM446">
        <f>(AO446 - AN446 + DX446*1E3/(8.314*(DZ446+273.15)) * AQ446/DW446 * AP446) * DW446/(100*DK446) * 1000/(1000 - AO446)</f>
        <v>0</v>
      </c>
      <c r="AN446">
        <v>6.318780105117916</v>
      </c>
      <c r="AO446">
        <v>22.57226969696969</v>
      </c>
      <c r="AP446">
        <v>2.223761542605357E-05</v>
      </c>
      <c r="AQ446">
        <v>99.38411773435404</v>
      </c>
      <c r="AR446">
        <v>0</v>
      </c>
      <c r="AS446">
        <v>0</v>
      </c>
      <c r="AT446">
        <f>IF(AR446*$H$15&gt;=AV446,1.0,(AV446/(AV446-AR446*$H$15)))</f>
        <v>0</v>
      </c>
      <c r="AU446">
        <f>(AT446-1)*100</f>
        <v>0</v>
      </c>
      <c r="AV446">
        <f>MAX(0,($B$15+$C$15*EE446)/(1+$D$15*EE446)*DX446/(DZ446+273)*$E$15)</f>
        <v>0</v>
      </c>
      <c r="AW446" t="s">
        <v>429</v>
      </c>
      <c r="AX446" t="s">
        <v>429</v>
      </c>
      <c r="AY446">
        <v>0</v>
      </c>
      <c r="AZ446">
        <v>0</v>
      </c>
      <c r="BA446">
        <f>1-AY446/AZ446</f>
        <v>0</v>
      </c>
      <c r="BB446">
        <v>0</v>
      </c>
      <c r="BC446" t="s">
        <v>429</v>
      </c>
      <c r="BD446" t="s">
        <v>429</v>
      </c>
      <c r="BE446">
        <v>0</v>
      </c>
      <c r="BF446">
        <v>0</v>
      </c>
      <c r="BG446">
        <f>1-BE446/BF446</f>
        <v>0</v>
      </c>
      <c r="BH446">
        <v>0.5</v>
      </c>
      <c r="BI446">
        <f>DH446</f>
        <v>0</v>
      </c>
      <c r="BJ446">
        <f>K446</f>
        <v>0</v>
      </c>
      <c r="BK446">
        <f>BG446*BH446*BI446</f>
        <v>0</v>
      </c>
      <c r="BL446">
        <f>(BJ446-BB446)/BI446</f>
        <v>0</v>
      </c>
      <c r="BM446">
        <f>(AZ446-BF446)/BF446</f>
        <v>0</v>
      </c>
      <c r="BN446">
        <f>AY446/(BA446+AY446/BF446)</f>
        <v>0</v>
      </c>
      <c r="BO446" t="s">
        <v>429</v>
      </c>
      <c r="BP446">
        <v>0</v>
      </c>
      <c r="BQ446">
        <f>IF(BP446&lt;&gt;0, BP446, BN446)</f>
        <v>0</v>
      </c>
      <c r="BR446">
        <f>1-BQ446/BF446</f>
        <v>0</v>
      </c>
      <c r="BS446">
        <f>(BF446-BE446)/(BF446-BQ446)</f>
        <v>0</v>
      </c>
      <c r="BT446">
        <f>(AZ446-BF446)/(AZ446-BQ446)</f>
        <v>0</v>
      </c>
      <c r="BU446">
        <f>(BF446-BE446)/(BF446-AY446)</f>
        <v>0</v>
      </c>
      <c r="BV446">
        <f>(AZ446-BF446)/(AZ446-AY446)</f>
        <v>0</v>
      </c>
      <c r="BW446">
        <f>(BS446*BQ446/BE446)</f>
        <v>0</v>
      </c>
      <c r="BX446">
        <f>(1-BW446)</f>
        <v>0</v>
      </c>
      <c r="DG446">
        <f>$B$13*EF446+$C$13*EG446+$F$13*ER446*(1-EU446)</f>
        <v>0</v>
      </c>
      <c r="DH446">
        <f>DG446*DI446</f>
        <v>0</v>
      </c>
      <c r="DI446">
        <f>($B$13*$D$11+$C$13*$D$11+$F$13*((FE446+EW446)/MAX(FE446+EW446+FF446, 0.1)*$I$11+FF446/MAX(FE446+EW446+FF446, 0.1)*$J$11))/($B$13+$C$13+$F$13)</f>
        <v>0</v>
      </c>
      <c r="DJ446">
        <f>($B$13*$K$11+$C$13*$K$11+$F$13*((FE446+EW446)/MAX(FE446+EW446+FF446, 0.1)*$P$11+FF446/MAX(FE446+EW446+FF446, 0.1)*$Q$11))/($B$13+$C$13+$F$13)</f>
        <v>0</v>
      </c>
      <c r="DK446">
        <v>6</v>
      </c>
      <c r="DL446">
        <v>0.5</v>
      </c>
      <c r="DM446" t="s">
        <v>430</v>
      </c>
      <c r="DN446">
        <v>2</v>
      </c>
      <c r="DO446" t="b">
        <v>1</v>
      </c>
      <c r="DP446">
        <v>1686161194.760714</v>
      </c>
      <c r="DQ446">
        <v>552.8172500000001</v>
      </c>
      <c r="DR446">
        <v>657.1819285714286</v>
      </c>
      <c r="DS446">
        <v>22.56394285714286</v>
      </c>
      <c r="DT446">
        <v>6.318627142857144</v>
      </c>
      <c r="DU446">
        <v>553.9760357142858</v>
      </c>
      <c r="DV446">
        <v>22.79538214285714</v>
      </c>
      <c r="DW446">
        <v>499.9939642857143</v>
      </c>
      <c r="DX446">
        <v>90.62872142857144</v>
      </c>
      <c r="DY446">
        <v>0.1000246107142857</v>
      </c>
      <c r="DZ446">
        <v>29.27208928571429</v>
      </c>
      <c r="EA446">
        <v>27.96612857142858</v>
      </c>
      <c r="EB446">
        <v>999.9000000000002</v>
      </c>
      <c r="EC446">
        <v>0</v>
      </c>
      <c r="ED446">
        <v>0</v>
      </c>
      <c r="EE446">
        <v>9995.665714285715</v>
      </c>
      <c r="EF446">
        <v>0</v>
      </c>
      <c r="EG446">
        <v>1129.383928571429</v>
      </c>
      <c r="EH446">
        <v>-104.3646428571429</v>
      </c>
      <c r="EI446">
        <v>565.5791071428572</v>
      </c>
      <c r="EJ446">
        <v>661.3607857142858</v>
      </c>
      <c r="EK446">
        <v>16.24531428571429</v>
      </c>
      <c r="EL446">
        <v>657.1819285714286</v>
      </c>
      <c r="EM446">
        <v>6.318627142857144</v>
      </c>
      <c r="EN446">
        <v>2.044941071428572</v>
      </c>
      <c r="EO446">
        <v>0.5726490000000001</v>
      </c>
      <c r="EP446">
        <v>17.79667142857143</v>
      </c>
      <c r="EQ446">
        <v>-0.9483428571428572</v>
      </c>
      <c r="ER446">
        <v>2000.025</v>
      </c>
      <c r="ES446">
        <v>0.9800003571428572</v>
      </c>
      <c r="ET446">
        <v>0.01999935</v>
      </c>
      <c r="EU446">
        <v>0</v>
      </c>
      <c r="EV446">
        <v>928.6079642857142</v>
      </c>
      <c r="EW446">
        <v>5.00078</v>
      </c>
      <c r="EX446">
        <v>22664.51428571429</v>
      </c>
      <c r="EY446">
        <v>16379.83928571428</v>
      </c>
      <c r="EZ446">
        <v>43.66939285714285</v>
      </c>
      <c r="FA446">
        <v>45.19157142857141</v>
      </c>
      <c r="FB446">
        <v>44.02657142857142</v>
      </c>
      <c r="FC446">
        <v>44.51303571428571</v>
      </c>
      <c r="FD446">
        <v>44.41949999999999</v>
      </c>
      <c r="FE446">
        <v>1955.125</v>
      </c>
      <c r="FF446">
        <v>39.9</v>
      </c>
      <c r="FG446">
        <v>0</v>
      </c>
      <c r="FH446">
        <v>1686161196.1</v>
      </c>
      <c r="FI446">
        <v>0</v>
      </c>
      <c r="FJ446">
        <v>928.6990384615384</v>
      </c>
      <c r="FK446">
        <v>10.78977777963674</v>
      </c>
      <c r="FL446">
        <v>1177.165811819291</v>
      </c>
      <c r="FM446">
        <v>22670.12692307692</v>
      </c>
      <c r="FN446">
        <v>15</v>
      </c>
      <c r="FO446">
        <v>0</v>
      </c>
      <c r="FP446" t="s">
        <v>431</v>
      </c>
      <c r="FQ446">
        <v>1685208052.5</v>
      </c>
      <c r="FR446">
        <v>1685208070</v>
      </c>
      <c r="FS446">
        <v>0</v>
      </c>
      <c r="FT446">
        <v>0.013</v>
      </c>
      <c r="FU446">
        <v>-0.005</v>
      </c>
      <c r="FV446">
        <v>-0.464</v>
      </c>
      <c r="FW446">
        <v>-0.401</v>
      </c>
      <c r="FX446">
        <v>420</v>
      </c>
      <c r="FY446">
        <v>0</v>
      </c>
      <c r="FZ446">
        <v>0.03</v>
      </c>
      <c r="GA446">
        <v>0.02</v>
      </c>
      <c r="GB446">
        <v>-103.5487804878049</v>
      </c>
      <c r="GC446">
        <v>-14.78186759581891</v>
      </c>
      <c r="GD446">
        <v>1.464808361930069</v>
      </c>
      <c r="GE446">
        <v>0</v>
      </c>
      <c r="GF446">
        <v>16.24355853658536</v>
      </c>
      <c r="GG446">
        <v>0.0434048780487593</v>
      </c>
      <c r="GH446">
        <v>0.005529344141840454</v>
      </c>
      <c r="GI446">
        <v>1</v>
      </c>
      <c r="GJ446">
        <v>1</v>
      </c>
      <c r="GK446">
        <v>2</v>
      </c>
      <c r="GL446" t="s">
        <v>439</v>
      </c>
      <c r="GM446">
        <v>3.09915</v>
      </c>
      <c r="GN446">
        <v>2.75815</v>
      </c>
      <c r="GO446">
        <v>0.11007</v>
      </c>
      <c r="GP446">
        <v>0.123534</v>
      </c>
      <c r="GQ446">
        <v>0.104035</v>
      </c>
      <c r="GR446">
        <v>0.0395884</v>
      </c>
      <c r="GS446">
        <v>22740.9</v>
      </c>
      <c r="GT446">
        <v>22052.8</v>
      </c>
      <c r="GU446">
        <v>26112.8</v>
      </c>
      <c r="GV446">
        <v>25518.7</v>
      </c>
      <c r="GW446">
        <v>37545.9</v>
      </c>
      <c r="GX446">
        <v>37190.6</v>
      </c>
      <c r="GY446">
        <v>45655</v>
      </c>
      <c r="GZ446">
        <v>41894.6</v>
      </c>
      <c r="HA446">
        <v>1.8115</v>
      </c>
      <c r="HB446">
        <v>1.6993</v>
      </c>
      <c r="HC446">
        <v>-0.108592</v>
      </c>
      <c r="HD446">
        <v>0</v>
      </c>
      <c r="HE446">
        <v>29.7226</v>
      </c>
      <c r="HF446">
        <v>999.9</v>
      </c>
      <c r="HG446">
        <v>28.3</v>
      </c>
      <c r="HH446">
        <v>46</v>
      </c>
      <c r="HI446">
        <v>31.686</v>
      </c>
      <c r="HJ446">
        <v>61.6986</v>
      </c>
      <c r="HK446">
        <v>28.1731</v>
      </c>
      <c r="HL446">
        <v>1</v>
      </c>
      <c r="HM446">
        <v>0.531667</v>
      </c>
      <c r="HN446">
        <v>2.54974</v>
      </c>
      <c r="HO446">
        <v>20.285</v>
      </c>
      <c r="HP446">
        <v>5.2089</v>
      </c>
      <c r="HQ446">
        <v>11.9806</v>
      </c>
      <c r="HR446">
        <v>4.9623</v>
      </c>
      <c r="HS446">
        <v>3.27393</v>
      </c>
      <c r="HT446">
        <v>9999</v>
      </c>
      <c r="HU446">
        <v>9999</v>
      </c>
      <c r="HV446">
        <v>9999</v>
      </c>
      <c r="HW446">
        <v>60.1</v>
      </c>
      <c r="HX446">
        <v>1.86401</v>
      </c>
      <c r="HY446">
        <v>1.86022</v>
      </c>
      <c r="HZ446">
        <v>1.85867</v>
      </c>
      <c r="IA446">
        <v>1.8599</v>
      </c>
      <c r="IB446">
        <v>1.85989</v>
      </c>
      <c r="IC446">
        <v>1.85852</v>
      </c>
      <c r="ID446">
        <v>1.85762</v>
      </c>
      <c r="IE446">
        <v>1.85242</v>
      </c>
      <c r="IF446">
        <v>0</v>
      </c>
      <c r="IG446">
        <v>0</v>
      </c>
      <c r="IH446">
        <v>0</v>
      </c>
      <c r="II446">
        <v>0</v>
      </c>
      <c r="IJ446" t="s">
        <v>433</v>
      </c>
      <c r="IK446" t="s">
        <v>434</v>
      </c>
      <c r="IL446" t="s">
        <v>435</v>
      </c>
      <c r="IM446" t="s">
        <v>435</v>
      </c>
      <c r="IN446" t="s">
        <v>435</v>
      </c>
      <c r="IO446" t="s">
        <v>435</v>
      </c>
      <c r="IP446">
        <v>0</v>
      </c>
      <c r="IQ446">
        <v>100</v>
      </c>
      <c r="IR446">
        <v>100</v>
      </c>
      <c r="IS446">
        <v>-1.174</v>
      </c>
      <c r="IT446">
        <v>-0.2313</v>
      </c>
      <c r="IU446">
        <v>-0.7885906718864093</v>
      </c>
      <c r="IV446">
        <v>-0.0007240741224296705</v>
      </c>
      <c r="IW446">
        <v>1.394155135453638E-07</v>
      </c>
      <c r="IX446">
        <v>-7.009397865246837E-11</v>
      </c>
      <c r="IY446">
        <v>-0.2677907096197649</v>
      </c>
      <c r="IZ446">
        <v>-0.01839738240005131</v>
      </c>
      <c r="JA446">
        <v>0.0009886339832832726</v>
      </c>
      <c r="JB446">
        <v>-4.895939666473346E-06</v>
      </c>
      <c r="JC446">
        <v>3</v>
      </c>
      <c r="JD446">
        <v>2018</v>
      </c>
      <c r="JE446">
        <v>1</v>
      </c>
      <c r="JF446">
        <v>26</v>
      </c>
      <c r="JG446">
        <v>15885.8</v>
      </c>
      <c r="JH446">
        <v>15885.5</v>
      </c>
      <c r="JI446">
        <v>1.70654</v>
      </c>
      <c r="JJ446">
        <v>2.69775</v>
      </c>
      <c r="JK446">
        <v>1.49658</v>
      </c>
      <c r="JL446">
        <v>2.38037</v>
      </c>
      <c r="JM446">
        <v>1.54785</v>
      </c>
      <c r="JN446">
        <v>2.40723</v>
      </c>
      <c r="JO446">
        <v>48.1174</v>
      </c>
      <c r="JP446">
        <v>14.7537</v>
      </c>
      <c r="JQ446">
        <v>18</v>
      </c>
      <c r="JR446">
        <v>480.366</v>
      </c>
      <c r="JS446">
        <v>422.231</v>
      </c>
      <c r="JT446">
        <v>26.3712</v>
      </c>
      <c r="JU446">
        <v>33.5798</v>
      </c>
      <c r="JV446">
        <v>30.0013</v>
      </c>
      <c r="JW446">
        <v>33.5677</v>
      </c>
      <c r="JX446">
        <v>33.5106</v>
      </c>
      <c r="JY446">
        <v>34.3957</v>
      </c>
      <c r="JZ446">
        <v>68.751</v>
      </c>
      <c r="KA446">
        <v>0</v>
      </c>
      <c r="KB446">
        <v>26.363</v>
      </c>
      <c r="KC446">
        <v>707.5069999999999</v>
      </c>
      <c r="KD446">
        <v>6.34466</v>
      </c>
      <c r="KE446">
        <v>99.7762</v>
      </c>
      <c r="KF446">
        <v>99.6134</v>
      </c>
    </row>
    <row r="447" spans="1:292">
      <c r="A447">
        <v>427</v>
      </c>
      <c r="B447">
        <v>1686161207.6</v>
      </c>
      <c r="C447">
        <v>11956.59999990463</v>
      </c>
      <c r="D447" t="s">
        <v>1293</v>
      </c>
      <c r="E447" t="s">
        <v>1294</v>
      </c>
      <c r="F447">
        <v>5</v>
      </c>
      <c r="G447" t="s">
        <v>1210</v>
      </c>
      <c r="H447">
        <v>1686161200.062963</v>
      </c>
      <c r="I447">
        <f>(J447)/1000</f>
        <v>0</v>
      </c>
      <c r="J447">
        <f>IF(DO447, AM447, AG447)</f>
        <v>0</v>
      </c>
      <c r="K447">
        <f>IF(DO447, AH447, AF447)</f>
        <v>0</v>
      </c>
      <c r="L447">
        <f>DQ447 - IF(AT447&gt;1, K447*DK447*100.0/(AV447*EE447), 0)</f>
        <v>0</v>
      </c>
      <c r="M447">
        <f>((S447-I447/2)*L447-K447)/(S447+I447/2)</f>
        <v>0</v>
      </c>
      <c r="N447">
        <f>M447*(DX447+DY447)/1000.0</f>
        <v>0</v>
      </c>
      <c r="O447">
        <f>(DQ447 - IF(AT447&gt;1, K447*DK447*100.0/(AV447*EE447), 0))*(DX447+DY447)/1000.0</f>
        <v>0</v>
      </c>
      <c r="P447">
        <f>2.0/((1/R447-1/Q447)+SIGN(R447)*SQRT((1/R447-1/Q447)*(1/R447-1/Q447) + 4*DL447/((DL447+1)*(DL447+1))*(2*1/R447*1/Q447-1/Q447*1/Q447)))</f>
        <v>0</v>
      </c>
      <c r="Q447">
        <f>IF(LEFT(DM447,1)&lt;&gt;"0",IF(LEFT(DM447,1)="1",3.0,DN447),$D$5+$E$5*(EE447*DX447/($K$5*1000))+$F$5*(EE447*DX447/($K$5*1000))*MAX(MIN(DK447,$J$5),$I$5)*MAX(MIN(DK447,$J$5),$I$5)+$G$5*MAX(MIN(DK447,$J$5),$I$5)*(EE447*DX447/($K$5*1000))+$H$5*(EE447*DX447/($K$5*1000))*(EE447*DX447/($K$5*1000)))</f>
        <v>0</v>
      </c>
      <c r="R447">
        <f>I447*(1000-(1000*0.61365*exp(17.502*V447/(240.97+V447))/(DX447+DY447)+DS447)/2)/(1000*0.61365*exp(17.502*V447/(240.97+V447))/(DX447+DY447)-DS447)</f>
        <v>0</v>
      </c>
      <c r="S447">
        <f>1/((DL447+1)/(P447/1.6)+1/(Q447/1.37)) + DL447/((DL447+1)/(P447/1.6) + DL447/(Q447/1.37))</f>
        <v>0</v>
      </c>
      <c r="T447">
        <f>(DG447*DJ447)</f>
        <v>0</v>
      </c>
      <c r="U447">
        <f>(DZ447+(T447+2*0.95*5.67E-8*(((DZ447+$B$9)+273)^4-(DZ447+273)^4)-44100*I447)/(1.84*29.3*Q447+8*0.95*5.67E-8*(DZ447+273)^3))</f>
        <v>0</v>
      </c>
      <c r="V447">
        <f>($C$9*EA447+$D$9*EB447+$E$9*U447)</f>
        <v>0</v>
      </c>
      <c r="W447">
        <f>0.61365*exp(17.502*V447/(240.97+V447))</f>
        <v>0</v>
      </c>
      <c r="X447">
        <f>(Y447/Z447*100)</f>
        <v>0</v>
      </c>
      <c r="Y447">
        <f>DS447*(DX447+DY447)/1000</f>
        <v>0</v>
      </c>
      <c r="Z447">
        <f>0.61365*exp(17.502*DZ447/(240.97+DZ447))</f>
        <v>0</v>
      </c>
      <c r="AA447">
        <f>(W447-DS447*(DX447+DY447)/1000)</f>
        <v>0</v>
      </c>
      <c r="AB447">
        <f>(-I447*44100)</f>
        <v>0</v>
      </c>
      <c r="AC447">
        <f>2*29.3*Q447*0.92*(DZ447-V447)</f>
        <v>0</v>
      </c>
      <c r="AD447">
        <f>2*0.95*5.67E-8*(((DZ447+$B$9)+273)^4-(V447+273)^4)</f>
        <v>0</v>
      </c>
      <c r="AE447">
        <f>T447+AD447+AB447+AC447</f>
        <v>0</v>
      </c>
      <c r="AF447">
        <f>DW447*AT447*(DR447-DQ447*(1000-AT447*DT447)/(1000-AT447*DS447))/(100*DK447)</f>
        <v>0</v>
      </c>
      <c r="AG447">
        <f>1000*DW447*AT447*(DS447-DT447)/(100*DK447*(1000-AT447*DS447))</f>
        <v>0</v>
      </c>
      <c r="AH447">
        <f>(AI447 - AJ447 - DX447*1E3/(8.314*(DZ447+273.15)) * AL447/DW447 * AK447) * DW447/(100*DK447) * (1000 - DT447)/1000</f>
        <v>0</v>
      </c>
      <c r="AI447">
        <v>694.0691679025736</v>
      </c>
      <c r="AJ447">
        <v>603.5586848484847</v>
      </c>
      <c r="AK447">
        <v>3.113106081935841</v>
      </c>
      <c r="AL447">
        <v>66.87208228537739</v>
      </c>
      <c r="AM447">
        <f>(AO447 - AN447 + DX447*1E3/(8.314*(DZ447+273.15)) * AQ447/DW447 * AP447) * DW447/(100*DK447) * 1000/(1000 - AO447)</f>
        <v>0</v>
      </c>
      <c r="AN447">
        <v>6.319293184957993</v>
      </c>
      <c r="AO447">
        <v>22.56456666666666</v>
      </c>
      <c r="AP447">
        <v>-5.015794645043564E-05</v>
      </c>
      <c r="AQ447">
        <v>99.38411773435404</v>
      </c>
      <c r="AR447">
        <v>0</v>
      </c>
      <c r="AS447">
        <v>0</v>
      </c>
      <c r="AT447">
        <f>IF(AR447*$H$15&gt;=AV447,1.0,(AV447/(AV447-AR447*$H$15)))</f>
        <v>0</v>
      </c>
      <c r="AU447">
        <f>(AT447-1)*100</f>
        <v>0</v>
      </c>
      <c r="AV447">
        <f>MAX(0,($B$15+$C$15*EE447)/(1+$D$15*EE447)*DX447/(DZ447+273)*$E$15)</f>
        <v>0</v>
      </c>
      <c r="AW447" t="s">
        <v>429</v>
      </c>
      <c r="AX447" t="s">
        <v>429</v>
      </c>
      <c r="AY447">
        <v>0</v>
      </c>
      <c r="AZ447">
        <v>0</v>
      </c>
      <c r="BA447">
        <f>1-AY447/AZ447</f>
        <v>0</v>
      </c>
      <c r="BB447">
        <v>0</v>
      </c>
      <c r="BC447" t="s">
        <v>429</v>
      </c>
      <c r="BD447" t="s">
        <v>429</v>
      </c>
      <c r="BE447">
        <v>0</v>
      </c>
      <c r="BF447">
        <v>0</v>
      </c>
      <c r="BG447">
        <f>1-BE447/BF447</f>
        <v>0</v>
      </c>
      <c r="BH447">
        <v>0.5</v>
      </c>
      <c r="BI447">
        <f>DH447</f>
        <v>0</v>
      </c>
      <c r="BJ447">
        <f>K447</f>
        <v>0</v>
      </c>
      <c r="BK447">
        <f>BG447*BH447*BI447</f>
        <v>0</v>
      </c>
      <c r="BL447">
        <f>(BJ447-BB447)/BI447</f>
        <v>0</v>
      </c>
      <c r="BM447">
        <f>(AZ447-BF447)/BF447</f>
        <v>0</v>
      </c>
      <c r="BN447">
        <f>AY447/(BA447+AY447/BF447)</f>
        <v>0</v>
      </c>
      <c r="BO447" t="s">
        <v>429</v>
      </c>
      <c r="BP447">
        <v>0</v>
      </c>
      <c r="BQ447">
        <f>IF(BP447&lt;&gt;0, BP447, BN447)</f>
        <v>0</v>
      </c>
      <c r="BR447">
        <f>1-BQ447/BF447</f>
        <v>0</v>
      </c>
      <c r="BS447">
        <f>(BF447-BE447)/(BF447-BQ447)</f>
        <v>0</v>
      </c>
      <c r="BT447">
        <f>(AZ447-BF447)/(AZ447-BQ447)</f>
        <v>0</v>
      </c>
      <c r="BU447">
        <f>(BF447-BE447)/(BF447-AY447)</f>
        <v>0</v>
      </c>
      <c r="BV447">
        <f>(AZ447-BF447)/(AZ447-AY447)</f>
        <v>0</v>
      </c>
      <c r="BW447">
        <f>(BS447*BQ447/BE447)</f>
        <v>0</v>
      </c>
      <c r="BX447">
        <f>(1-BW447)</f>
        <v>0</v>
      </c>
      <c r="DG447">
        <f>$B$13*EF447+$C$13*EG447+$F$13*ER447*(1-EU447)</f>
        <v>0</v>
      </c>
      <c r="DH447">
        <f>DG447*DI447</f>
        <v>0</v>
      </c>
      <c r="DI447">
        <f>($B$13*$D$11+$C$13*$D$11+$F$13*((FE447+EW447)/MAX(FE447+EW447+FF447, 0.1)*$I$11+FF447/MAX(FE447+EW447+FF447, 0.1)*$J$11))/($B$13+$C$13+$F$13)</f>
        <v>0</v>
      </c>
      <c r="DJ447">
        <f>($B$13*$K$11+$C$13*$K$11+$F$13*((FE447+EW447)/MAX(FE447+EW447+FF447, 0.1)*$P$11+FF447/MAX(FE447+EW447+FF447, 0.1)*$Q$11))/($B$13+$C$13+$F$13)</f>
        <v>0</v>
      </c>
      <c r="DK447">
        <v>6</v>
      </c>
      <c r="DL447">
        <v>0.5</v>
      </c>
      <c r="DM447" t="s">
        <v>430</v>
      </c>
      <c r="DN447">
        <v>2</v>
      </c>
      <c r="DO447" t="b">
        <v>1</v>
      </c>
      <c r="DP447">
        <v>1686161200.062963</v>
      </c>
      <c r="DQ447">
        <v>568.7412962962962</v>
      </c>
      <c r="DR447">
        <v>674.4464444444443</v>
      </c>
      <c r="DS447">
        <v>22.56630370370371</v>
      </c>
      <c r="DT447">
        <v>6.319046666666666</v>
      </c>
      <c r="DU447">
        <v>569.9102592592592</v>
      </c>
      <c r="DV447">
        <v>22.7976925925926</v>
      </c>
      <c r="DW447">
        <v>499.9954814814814</v>
      </c>
      <c r="DX447">
        <v>90.62811481481482</v>
      </c>
      <c r="DY447">
        <v>0.09999728518518518</v>
      </c>
      <c r="DZ447">
        <v>29.2679925925926</v>
      </c>
      <c r="EA447">
        <v>27.96292962962963</v>
      </c>
      <c r="EB447">
        <v>999.9000000000001</v>
      </c>
      <c r="EC447">
        <v>0</v>
      </c>
      <c r="ED447">
        <v>0</v>
      </c>
      <c r="EE447">
        <v>10001.29851851852</v>
      </c>
      <c r="EF447">
        <v>0</v>
      </c>
      <c r="EG447">
        <v>1150.445555555556</v>
      </c>
      <c r="EH447">
        <v>-105.7050740740741</v>
      </c>
      <c r="EI447">
        <v>581.8721481481481</v>
      </c>
      <c r="EJ447">
        <v>678.7353333333333</v>
      </c>
      <c r="EK447">
        <v>16.24725555555555</v>
      </c>
      <c r="EL447">
        <v>674.4464444444443</v>
      </c>
      <c r="EM447">
        <v>6.319046666666666</v>
      </c>
      <c r="EN447">
        <v>2.045140740740741</v>
      </c>
      <c r="EO447">
        <v>0.5726832592592592</v>
      </c>
      <c r="EP447">
        <v>17.79823333333333</v>
      </c>
      <c r="EQ447">
        <v>-0.9475263333333336</v>
      </c>
      <c r="ER447">
        <v>1999.998518518518</v>
      </c>
      <c r="ES447">
        <v>0.9799998888888888</v>
      </c>
      <c r="ET447">
        <v>0.01999981481481481</v>
      </c>
      <c r="EU447">
        <v>0</v>
      </c>
      <c r="EV447">
        <v>929.5154814814815</v>
      </c>
      <c r="EW447">
        <v>5.00078</v>
      </c>
      <c r="EX447">
        <v>22750.00740740741</v>
      </c>
      <c r="EY447">
        <v>16379.61851851852</v>
      </c>
      <c r="EZ447">
        <v>43.67111111111111</v>
      </c>
      <c r="FA447">
        <v>45.18937037037036</v>
      </c>
      <c r="FB447">
        <v>44.12022222222222</v>
      </c>
      <c r="FC447">
        <v>44.5181111111111</v>
      </c>
      <c r="FD447">
        <v>44.42114814814815</v>
      </c>
      <c r="FE447">
        <v>1955.098518518519</v>
      </c>
      <c r="FF447">
        <v>39.9</v>
      </c>
      <c r="FG447">
        <v>0</v>
      </c>
      <c r="FH447">
        <v>1686161200.9</v>
      </c>
      <c r="FI447">
        <v>0</v>
      </c>
      <c r="FJ447">
        <v>929.5245</v>
      </c>
      <c r="FK447">
        <v>8.129606839968279</v>
      </c>
      <c r="FL447">
        <v>823.5726494610512</v>
      </c>
      <c r="FM447">
        <v>22749.81923076923</v>
      </c>
      <c r="FN447">
        <v>15</v>
      </c>
      <c r="FO447">
        <v>0</v>
      </c>
      <c r="FP447" t="s">
        <v>431</v>
      </c>
      <c r="FQ447">
        <v>1685208052.5</v>
      </c>
      <c r="FR447">
        <v>1685208070</v>
      </c>
      <c r="FS447">
        <v>0</v>
      </c>
      <c r="FT447">
        <v>0.013</v>
      </c>
      <c r="FU447">
        <v>-0.005</v>
      </c>
      <c r="FV447">
        <v>-0.464</v>
      </c>
      <c r="FW447">
        <v>-0.401</v>
      </c>
      <c r="FX447">
        <v>420</v>
      </c>
      <c r="FY447">
        <v>0</v>
      </c>
      <c r="FZ447">
        <v>0.03</v>
      </c>
      <c r="GA447">
        <v>0.02</v>
      </c>
      <c r="GB447">
        <v>-105.064175</v>
      </c>
      <c r="GC447">
        <v>-15.18777861163177</v>
      </c>
      <c r="GD447">
        <v>1.47197603389967</v>
      </c>
      <c r="GE447">
        <v>0</v>
      </c>
      <c r="GF447">
        <v>16.2453025</v>
      </c>
      <c r="GG447">
        <v>0.0284071294559156</v>
      </c>
      <c r="GH447">
        <v>0.005199398402699986</v>
      </c>
      <c r="GI447">
        <v>1</v>
      </c>
      <c r="GJ447">
        <v>1</v>
      </c>
      <c r="GK447">
        <v>2</v>
      </c>
      <c r="GL447" t="s">
        <v>439</v>
      </c>
      <c r="GM447">
        <v>3.09903</v>
      </c>
      <c r="GN447">
        <v>2.75821</v>
      </c>
      <c r="GO447">
        <v>0.112115</v>
      </c>
      <c r="GP447">
        <v>0.125614</v>
      </c>
      <c r="GQ447">
        <v>0.104017</v>
      </c>
      <c r="GR447">
        <v>0.0395905</v>
      </c>
      <c r="GS447">
        <v>22688.2</v>
      </c>
      <c r="GT447">
        <v>22000.2</v>
      </c>
      <c r="GU447">
        <v>26112.3</v>
      </c>
      <c r="GV447">
        <v>25518.4</v>
      </c>
      <c r="GW447">
        <v>37546.1</v>
      </c>
      <c r="GX447">
        <v>37190.1</v>
      </c>
      <c r="GY447">
        <v>45654.1</v>
      </c>
      <c r="GZ447">
        <v>41894</v>
      </c>
      <c r="HA447">
        <v>1.81145</v>
      </c>
      <c r="HB447">
        <v>1.6995</v>
      </c>
      <c r="HC447">
        <v>-0.107594</v>
      </c>
      <c r="HD447">
        <v>0</v>
      </c>
      <c r="HE447">
        <v>29.7104</v>
      </c>
      <c r="HF447">
        <v>999.9</v>
      </c>
      <c r="HG447">
        <v>28.3</v>
      </c>
      <c r="HH447">
        <v>46</v>
      </c>
      <c r="HI447">
        <v>31.6834</v>
      </c>
      <c r="HJ447">
        <v>61.7086</v>
      </c>
      <c r="HK447">
        <v>28.2011</v>
      </c>
      <c r="HL447">
        <v>1</v>
      </c>
      <c r="HM447">
        <v>0.532904</v>
      </c>
      <c r="HN447">
        <v>2.54664</v>
      </c>
      <c r="HO447">
        <v>20.285</v>
      </c>
      <c r="HP447">
        <v>5.20905</v>
      </c>
      <c r="HQ447">
        <v>11.98</v>
      </c>
      <c r="HR447">
        <v>4.96235</v>
      </c>
      <c r="HS447">
        <v>3.27397</v>
      </c>
      <c r="HT447">
        <v>9999</v>
      </c>
      <c r="HU447">
        <v>9999</v>
      </c>
      <c r="HV447">
        <v>9999</v>
      </c>
      <c r="HW447">
        <v>60.1</v>
      </c>
      <c r="HX447">
        <v>1.86402</v>
      </c>
      <c r="HY447">
        <v>1.86025</v>
      </c>
      <c r="HZ447">
        <v>1.85867</v>
      </c>
      <c r="IA447">
        <v>1.85992</v>
      </c>
      <c r="IB447">
        <v>1.85989</v>
      </c>
      <c r="IC447">
        <v>1.85852</v>
      </c>
      <c r="ID447">
        <v>1.85761</v>
      </c>
      <c r="IE447">
        <v>1.85242</v>
      </c>
      <c r="IF447">
        <v>0</v>
      </c>
      <c r="IG447">
        <v>0</v>
      </c>
      <c r="IH447">
        <v>0</v>
      </c>
      <c r="II447">
        <v>0</v>
      </c>
      <c r="IJ447" t="s">
        <v>433</v>
      </c>
      <c r="IK447" t="s">
        <v>434</v>
      </c>
      <c r="IL447" t="s">
        <v>435</v>
      </c>
      <c r="IM447" t="s">
        <v>435</v>
      </c>
      <c r="IN447" t="s">
        <v>435</v>
      </c>
      <c r="IO447" t="s">
        <v>435</v>
      </c>
      <c r="IP447">
        <v>0</v>
      </c>
      <c r="IQ447">
        <v>100</v>
      </c>
      <c r="IR447">
        <v>100</v>
      </c>
      <c r="IS447">
        <v>-1.183</v>
      </c>
      <c r="IT447">
        <v>-0.2314</v>
      </c>
      <c r="IU447">
        <v>-0.7885906718864093</v>
      </c>
      <c r="IV447">
        <v>-0.0007240741224296705</v>
      </c>
      <c r="IW447">
        <v>1.394155135453638E-07</v>
      </c>
      <c r="IX447">
        <v>-7.009397865246837E-11</v>
      </c>
      <c r="IY447">
        <v>-0.2677907096197649</v>
      </c>
      <c r="IZ447">
        <v>-0.01839738240005131</v>
      </c>
      <c r="JA447">
        <v>0.0009886339832832726</v>
      </c>
      <c r="JB447">
        <v>-4.895939666473346E-06</v>
      </c>
      <c r="JC447">
        <v>3</v>
      </c>
      <c r="JD447">
        <v>2018</v>
      </c>
      <c r="JE447">
        <v>1</v>
      </c>
      <c r="JF447">
        <v>26</v>
      </c>
      <c r="JG447">
        <v>15885.9</v>
      </c>
      <c r="JH447">
        <v>15885.6</v>
      </c>
      <c r="JI447">
        <v>1.74194</v>
      </c>
      <c r="JJ447">
        <v>2.68311</v>
      </c>
      <c r="JK447">
        <v>1.49658</v>
      </c>
      <c r="JL447">
        <v>2.38159</v>
      </c>
      <c r="JM447">
        <v>1.54785</v>
      </c>
      <c r="JN447">
        <v>2.45117</v>
      </c>
      <c r="JO447">
        <v>48.1479</v>
      </c>
      <c r="JP447">
        <v>14.7625</v>
      </c>
      <c r="JQ447">
        <v>18</v>
      </c>
      <c r="JR447">
        <v>480.388</v>
      </c>
      <c r="JS447">
        <v>422.39</v>
      </c>
      <c r="JT447">
        <v>26.3865</v>
      </c>
      <c r="JU447">
        <v>33.59</v>
      </c>
      <c r="JV447">
        <v>30.0012</v>
      </c>
      <c r="JW447">
        <v>33.5752</v>
      </c>
      <c r="JX447">
        <v>33.5165</v>
      </c>
      <c r="JY447">
        <v>35.0356</v>
      </c>
      <c r="JZ447">
        <v>68.751</v>
      </c>
      <c r="KA447">
        <v>0</v>
      </c>
      <c r="KB447">
        <v>26.3938</v>
      </c>
      <c r="KC447">
        <v>720.8630000000001</v>
      </c>
      <c r="KD447">
        <v>6.34466</v>
      </c>
      <c r="KE447">
        <v>99.77419999999999</v>
      </c>
      <c r="KF447">
        <v>99.61199999999999</v>
      </c>
    </row>
    <row r="448" spans="1:292">
      <c r="A448">
        <v>428</v>
      </c>
      <c r="B448">
        <v>1686161212.6</v>
      </c>
      <c r="C448">
        <v>11961.59999990463</v>
      </c>
      <c r="D448" t="s">
        <v>1295</v>
      </c>
      <c r="E448" t="s">
        <v>1296</v>
      </c>
      <c r="F448">
        <v>5</v>
      </c>
      <c r="G448" t="s">
        <v>1210</v>
      </c>
      <c r="H448">
        <v>1686161205.081481</v>
      </c>
      <c r="I448">
        <f>(J448)/1000</f>
        <v>0</v>
      </c>
      <c r="J448">
        <f>IF(DO448, AM448, AG448)</f>
        <v>0</v>
      </c>
      <c r="K448">
        <f>IF(DO448, AH448, AF448)</f>
        <v>0</v>
      </c>
      <c r="L448">
        <f>DQ448 - IF(AT448&gt;1, K448*DK448*100.0/(AV448*EE448), 0)</f>
        <v>0</v>
      </c>
      <c r="M448">
        <f>((S448-I448/2)*L448-K448)/(S448+I448/2)</f>
        <v>0</v>
      </c>
      <c r="N448">
        <f>M448*(DX448+DY448)/1000.0</f>
        <v>0</v>
      </c>
      <c r="O448">
        <f>(DQ448 - IF(AT448&gt;1, K448*DK448*100.0/(AV448*EE448), 0))*(DX448+DY448)/1000.0</f>
        <v>0</v>
      </c>
      <c r="P448">
        <f>2.0/((1/R448-1/Q448)+SIGN(R448)*SQRT((1/R448-1/Q448)*(1/R448-1/Q448) + 4*DL448/((DL448+1)*(DL448+1))*(2*1/R448*1/Q448-1/Q448*1/Q448)))</f>
        <v>0</v>
      </c>
      <c r="Q448">
        <f>IF(LEFT(DM448,1)&lt;&gt;"0",IF(LEFT(DM448,1)="1",3.0,DN448),$D$5+$E$5*(EE448*DX448/($K$5*1000))+$F$5*(EE448*DX448/($K$5*1000))*MAX(MIN(DK448,$J$5),$I$5)*MAX(MIN(DK448,$J$5),$I$5)+$G$5*MAX(MIN(DK448,$J$5),$I$5)*(EE448*DX448/($K$5*1000))+$H$5*(EE448*DX448/($K$5*1000))*(EE448*DX448/($K$5*1000)))</f>
        <v>0</v>
      </c>
      <c r="R448">
        <f>I448*(1000-(1000*0.61365*exp(17.502*V448/(240.97+V448))/(DX448+DY448)+DS448)/2)/(1000*0.61365*exp(17.502*V448/(240.97+V448))/(DX448+DY448)-DS448)</f>
        <v>0</v>
      </c>
      <c r="S448">
        <f>1/((DL448+1)/(P448/1.6)+1/(Q448/1.37)) + DL448/((DL448+1)/(P448/1.6) + DL448/(Q448/1.37))</f>
        <v>0</v>
      </c>
      <c r="T448">
        <f>(DG448*DJ448)</f>
        <v>0</v>
      </c>
      <c r="U448">
        <f>(DZ448+(T448+2*0.95*5.67E-8*(((DZ448+$B$9)+273)^4-(DZ448+273)^4)-44100*I448)/(1.84*29.3*Q448+8*0.95*5.67E-8*(DZ448+273)^3))</f>
        <v>0</v>
      </c>
      <c r="V448">
        <f>($C$9*EA448+$D$9*EB448+$E$9*U448)</f>
        <v>0</v>
      </c>
      <c r="W448">
        <f>0.61365*exp(17.502*V448/(240.97+V448))</f>
        <v>0</v>
      </c>
      <c r="X448">
        <f>(Y448/Z448*100)</f>
        <v>0</v>
      </c>
      <c r="Y448">
        <f>DS448*(DX448+DY448)/1000</f>
        <v>0</v>
      </c>
      <c r="Z448">
        <f>0.61365*exp(17.502*DZ448/(240.97+DZ448))</f>
        <v>0</v>
      </c>
      <c r="AA448">
        <f>(W448-DS448*(DX448+DY448)/1000)</f>
        <v>0</v>
      </c>
      <c r="AB448">
        <f>(-I448*44100)</f>
        <v>0</v>
      </c>
      <c r="AC448">
        <f>2*29.3*Q448*0.92*(DZ448-V448)</f>
        <v>0</v>
      </c>
      <c r="AD448">
        <f>2*0.95*5.67E-8*(((DZ448+$B$9)+273)^4-(V448+273)^4)</f>
        <v>0</v>
      </c>
      <c r="AE448">
        <f>T448+AD448+AB448+AC448</f>
        <v>0</v>
      </c>
      <c r="AF448">
        <f>DW448*AT448*(DR448-DQ448*(1000-AT448*DT448)/(1000-AT448*DS448))/(100*DK448)</f>
        <v>0</v>
      </c>
      <c r="AG448">
        <f>1000*DW448*AT448*(DS448-DT448)/(100*DK448*(1000-AT448*DS448))</f>
        <v>0</v>
      </c>
      <c r="AH448">
        <f>(AI448 - AJ448 - DX448*1E3/(8.314*(DZ448+273.15)) * AL448/DW448 * AK448) * DW448/(100*DK448) * (1000 - DT448)/1000</f>
        <v>0</v>
      </c>
      <c r="AI448">
        <v>710.973763584806</v>
      </c>
      <c r="AJ448">
        <v>619.2200787878786</v>
      </c>
      <c r="AK448">
        <v>3.129508582048265</v>
      </c>
      <c r="AL448">
        <v>66.87208228537739</v>
      </c>
      <c r="AM448">
        <f>(AO448 - AN448 + DX448*1E3/(8.314*(DZ448+273.15)) * AQ448/DW448 * AP448) * DW448/(100*DK448) * 1000/(1000 - AO448)</f>
        <v>0</v>
      </c>
      <c r="AN448">
        <v>6.320495312792402</v>
      </c>
      <c r="AO448">
        <v>22.56750969696969</v>
      </c>
      <c r="AP448">
        <v>3.095712975734912E-06</v>
      </c>
      <c r="AQ448">
        <v>99.38411773435404</v>
      </c>
      <c r="AR448">
        <v>0</v>
      </c>
      <c r="AS448">
        <v>0</v>
      </c>
      <c r="AT448">
        <f>IF(AR448*$H$15&gt;=AV448,1.0,(AV448/(AV448-AR448*$H$15)))</f>
        <v>0</v>
      </c>
      <c r="AU448">
        <f>(AT448-1)*100</f>
        <v>0</v>
      </c>
      <c r="AV448">
        <f>MAX(0,($B$15+$C$15*EE448)/(1+$D$15*EE448)*DX448/(DZ448+273)*$E$15)</f>
        <v>0</v>
      </c>
      <c r="AW448" t="s">
        <v>429</v>
      </c>
      <c r="AX448" t="s">
        <v>429</v>
      </c>
      <c r="AY448">
        <v>0</v>
      </c>
      <c r="AZ448">
        <v>0</v>
      </c>
      <c r="BA448">
        <f>1-AY448/AZ448</f>
        <v>0</v>
      </c>
      <c r="BB448">
        <v>0</v>
      </c>
      <c r="BC448" t="s">
        <v>429</v>
      </c>
      <c r="BD448" t="s">
        <v>429</v>
      </c>
      <c r="BE448">
        <v>0</v>
      </c>
      <c r="BF448">
        <v>0</v>
      </c>
      <c r="BG448">
        <f>1-BE448/BF448</f>
        <v>0</v>
      </c>
      <c r="BH448">
        <v>0.5</v>
      </c>
      <c r="BI448">
        <f>DH448</f>
        <v>0</v>
      </c>
      <c r="BJ448">
        <f>K448</f>
        <v>0</v>
      </c>
      <c r="BK448">
        <f>BG448*BH448*BI448</f>
        <v>0</v>
      </c>
      <c r="BL448">
        <f>(BJ448-BB448)/BI448</f>
        <v>0</v>
      </c>
      <c r="BM448">
        <f>(AZ448-BF448)/BF448</f>
        <v>0</v>
      </c>
      <c r="BN448">
        <f>AY448/(BA448+AY448/BF448)</f>
        <v>0</v>
      </c>
      <c r="BO448" t="s">
        <v>429</v>
      </c>
      <c r="BP448">
        <v>0</v>
      </c>
      <c r="BQ448">
        <f>IF(BP448&lt;&gt;0, BP448, BN448)</f>
        <v>0</v>
      </c>
      <c r="BR448">
        <f>1-BQ448/BF448</f>
        <v>0</v>
      </c>
      <c r="BS448">
        <f>(BF448-BE448)/(BF448-BQ448)</f>
        <v>0</v>
      </c>
      <c r="BT448">
        <f>(AZ448-BF448)/(AZ448-BQ448)</f>
        <v>0</v>
      </c>
      <c r="BU448">
        <f>(BF448-BE448)/(BF448-AY448)</f>
        <v>0</v>
      </c>
      <c r="BV448">
        <f>(AZ448-BF448)/(AZ448-AY448)</f>
        <v>0</v>
      </c>
      <c r="BW448">
        <f>(BS448*BQ448/BE448)</f>
        <v>0</v>
      </c>
      <c r="BX448">
        <f>(1-BW448)</f>
        <v>0</v>
      </c>
      <c r="DG448">
        <f>$B$13*EF448+$C$13*EG448+$F$13*ER448*(1-EU448)</f>
        <v>0</v>
      </c>
      <c r="DH448">
        <f>DG448*DI448</f>
        <v>0</v>
      </c>
      <c r="DI448">
        <f>($B$13*$D$11+$C$13*$D$11+$F$13*((FE448+EW448)/MAX(FE448+EW448+FF448, 0.1)*$I$11+FF448/MAX(FE448+EW448+FF448, 0.1)*$J$11))/($B$13+$C$13+$F$13)</f>
        <v>0</v>
      </c>
      <c r="DJ448">
        <f>($B$13*$K$11+$C$13*$K$11+$F$13*((FE448+EW448)/MAX(FE448+EW448+FF448, 0.1)*$P$11+FF448/MAX(FE448+EW448+FF448, 0.1)*$Q$11))/($B$13+$C$13+$F$13)</f>
        <v>0</v>
      </c>
      <c r="DK448">
        <v>6</v>
      </c>
      <c r="DL448">
        <v>0.5</v>
      </c>
      <c r="DM448" t="s">
        <v>430</v>
      </c>
      <c r="DN448">
        <v>2</v>
      </c>
      <c r="DO448" t="b">
        <v>1</v>
      </c>
      <c r="DP448">
        <v>1686161205.081481</v>
      </c>
      <c r="DQ448">
        <v>583.8619629629628</v>
      </c>
      <c r="DR448">
        <v>691.0191481481481</v>
      </c>
      <c r="DS448">
        <v>22.56709629629631</v>
      </c>
      <c r="DT448">
        <v>6.319576666666666</v>
      </c>
      <c r="DU448">
        <v>585.0404814814815</v>
      </c>
      <c r="DV448">
        <v>22.79846296296297</v>
      </c>
      <c r="DW448">
        <v>499.9864814814815</v>
      </c>
      <c r="DX448">
        <v>90.6276851851852</v>
      </c>
      <c r="DY448">
        <v>0.09995828518518518</v>
      </c>
      <c r="DZ448">
        <v>29.26288148148148</v>
      </c>
      <c r="EA448">
        <v>27.95703333333333</v>
      </c>
      <c r="EB448">
        <v>999.9000000000001</v>
      </c>
      <c r="EC448">
        <v>0</v>
      </c>
      <c r="ED448">
        <v>0</v>
      </c>
      <c r="EE448">
        <v>10008.58777777778</v>
      </c>
      <c r="EF448">
        <v>0</v>
      </c>
      <c r="EG448">
        <v>1184.095185185185</v>
      </c>
      <c r="EH448">
        <v>-107.1571111111111</v>
      </c>
      <c r="EI448">
        <v>597.3422962962962</v>
      </c>
      <c r="EJ448">
        <v>695.4138518518519</v>
      </c>
      <c r="EK448">
        <v>16.24751111111111</v>
      </c>
      <c r="EL448">
        <v>691.0191481481481</v>
      </c>
      <c r="EM448">
        <v>6.319576666666666</v>
      </c>
      <c r="EN448">
        <v>2.045203333333333</v>
      </c>
      <c r="EO448">
        <v>0.5727285555555556</v>
      </c>
      <c r="EP448">
        <v>17.79871481481482</v>
      </c>
      <c r="EQ448">
        <v>-0.9464446296296296</v>
      </c>
      <c r="ER448">
        <v>1999.988888888889</v>
      </c>
      <c r="ES448">
        <v>0.9799994444444442</v>
      </c>
      <c r="ET448">
        <v>0.02000025555555556</v>
      </c>
      <c r="EU448">
        <v>0</v>
      </c>
      <c r="EV448">
        <v>930.0054814814814</v>
      </c>
      <c r="EW448">
        <v>5.00078</v>
      </c>
      <c r="EX448">
        <v>22905.10740740741</v>
      </c>
      <c r="EY448">
        <v>16379.54444444445</v>
      </c>
      <c r="EZ448">
        <v>43.65492592592592</v>
      </c>
      <c r="FA448">
        <v>45.18470370370369</v>
      </c>
      <c r="FB448">
        <v>44.03459259259259</v>
      </c>
      <c r="FC448">
        <v>44.52044444444443</v>
      </c>
      <c r="FD448">
        <v>44.4442962962963</v>
      </c>
      <c r="FE448">
        <v>1955.088888888889</v>
      </c>
      <c r="FF448">
        <v>39.9</v>
      </c>
      <c r="FG448">
        <v>0</v>
      </c>
      <c r="FH448">
        <v>1686161205.7</v>
      </c>
      <c r="FI448">
        <v>0</v>
      </c>
      <c r="FJ448">
        <v>929.9974615384616</v>
      </c>
      <c r="FK448">
        <v>5.104136756138782</v>
      </c>
      <c r="FL448">
        <v>2096.037608970554</v>
      </c>
      <c r="FM448">
        <v>22899.60384615385</v>
      </c>
      <c r="FN448">
        <v>15</v>
      </c>
      <c r="FO448">
        <v>0</v>
      </c>
      <c r="FP448" t="s">
        <v>431</v>
      </c>
      <c r="FQ448">
        <v>1685208052.5</v>
      </c>
      <c r="FR448">
        <v>1685208070</v>
      </c>
      <c r="FS448">
        <v>0</v>
      </c>
      <c r="FT448">
        <v>0.013</v>
      </c>
      <c r="FU448">
        <v>-0.005</v>
      </c>
      <c r="FV448">
        <v>-0.464</v>
      </c>
      <c r="FW448">
        <v>-0.401</v>
      </c>
      <c r="FX448">
        <v>420</v>
      </c>
      <c r="FY448">
        <v>0</v>
      </c>
      <c r="FZ448">
        <v>0.03</v>
      </c>
      <c r="GA448">
        <v>0.02</v>
      </c>
      <c r="GB448">
        <v>-106.386125</v>
      </c>
      <c r="GC448">
        <v>-17.34804878048801</v>
      </c>
      <c r="GD448">
        <v>1.673477938120188</v>
      </c>
      <c r="GE448">
        <v>0</v>
      </c>
      <c r="GF448">
        <v>16.2468375</v>
      </c>
      <c r="GG448">
        <v>0.0009962476547486032</v>
      </c>
      <c r="GH448">
        <v>0.004063845930888555</v>
      </c>
      <c r="GI448">
        <v>1</v>
      </c>
      <c r="GJ448">
        <v>1</v>
      </c>
      <c r="GK448">
        <v>2</v>
      </c>
      <c r="GL448" t="s">
        <v>439</v>
      </c>
      <c r="GM448">
        <v>3.09915</v>
      </c>
      <c r="GN448">
        <v>2.7581</v>
      </c>
      <c r="GO448">
        <v>0.114152</v>
      </c>
      <c r="GP448">
        <v>0.127658</v>
      </c>
      <c r="GQ448">
        <v>0.104023</v>
      </c>
      <c r="GR448">
        <v>0.0395836</v>
      </c>
      <c r="GS448">
        <v>22635.6</v>
      </c>
      <c r="GT448">
        <v>21948.3</v>
      </c>
      <c r="GU448">
        <v>26111.7</v>
      </c>
      <c r="GV448">
        <v>25517.9</v>
      </c>
      <c r="GW448">
        <v>37545.2</v>
      </c>
      <c r="GX448">
        <v>37189.9</v>
      </c>
      <c r="GY448">
        <v>45652.9</v>
      </c>
      <c r="GZ448">
        <v>41893.1</v>
      </c>
      <c r="HA448">
        <v>1.81105</v>
      </c>
      <c r="HB448">
        <v>1.6992</v>
      </c>
      <c r="HC448">
        <v>-0.107534</v>
      </c>
      <c r="HD448">
        <v>0</v>
      </c>
      <c r="HE448">
        <v>29.7002</v>
      </c>
      <c r="HF448">
        <v>999.9</v>
      </c>
      <c r="HG448">
        <v>28.3</v>
      </c>
      <c r="HH448">
        <v>46</v>
      </c>
      <c r="HI448">
        <v>31.6876</v>
      </c>
      <c r="HJ448">
        <v>61.4186</v>
      </c>
      <c r="HK448">
        <v>28.2893</v>
      </c>
      <c r="HL448">
        <v>1</v>
      </c>
      <c r="HM448">
        <v>0.53373</v>
      </c>
      <c r="HN448">
        <v>2.52642</v>
      </c>
      <c r="HO448">
        <v>20.2856</v>
      </c>
      <c r="HP448">
        <v>5.20875</v>
      </c>
      <c r="HQ448">
        <v>11.98</v>
      </c>
      <c r="HR448">
        <v>4.96245</v>
      </c>
      <c r="HS448">
        <v>3.27385</v>
      </c>
      <c r="HT448">
        <v>9999</v>
      </c>
      <c r="HU448">
        <v>9999</v>
      </c>
      <c r="HV448">
        <v>9999</v>
      </c>
      <c r="HW448">
        <v>60.1</v>
      </c>
      <c r="HX448">
        <v>1.86401</v>
      </c>
      <c r="HY448">
        <v>1.86022</v>
      </c>
      <c r="HZ448">
        <v>1.85867</v>
      </c>
      <c r="IA448">
        <v>1.85992</v>
      </c>
      <c r="IB448">
        <v>1.85989</v>
      </c>
      <c r="IC448">
        <v>1.85852</v>
      </c>
      <c r="ID448">
        <v>1.8576</v>
      </c>
      <c r="IE448">
        <v>1.85242</v>
      </c>
      <c r="IF448">
        <v>0</v>
      </c>
      <c r="IG448">
        <v>0</v>
      </c>
      <c r="IH448">
        <v>0</v>
      </c>
      <c r="II448">
        <v>0</v>
      </c>
      <c r="IJ448" t="s">
        <v>433</v>
      </c>
      <c r="IK448" t="s">
        <v>434</v>
      </c>
      <c r="IL448" t="s">
        <v>435</v>
      </c>
      <c r="IM448" t="s">
        <v>435</v>
      </c>
      <c r="IN448" t="s">
        <v>435</v>
      </c>
      <c r="IO448" t="s">
        <v>435</v>
      </c>
      <c r="IP448">
        <v>0</v>
      </c>
      <c r="IQ448">
        <v>100</v>
      </c>
      <c r="IR448">
        <v>100</v>
      </c>
      <c r="IS448">
        <v>-1.193</v>
      </c>
      <c r="IT448">
        <v>-0.2314</v>
      </c>
      <c r="IU448">
        <v>-0.7885906718864093</v>
      </c>
      <c r="IV448">
        <v>-0.0007240741224296705</v>
      </c>
      <c r="IW448">
        <v>1.394155135453638E-07</v>
      </c>
      <c r="IX448">
        <v>-7.009397865246837E-11</v>
      </c>
      <c r="IY448">
        <v>-0.2677907096197649</v>
      </c>
      <c r="IZ448">
        <v>-0.01839738240005131</v>
      </c>
      <c r="JA448">
        <v>0.0009886339832832726</v>
      </c>
      <c r="JB448">
        <v>-4.895939666473346E-06</v>
      </c>
      <c r="JC448">
        <v>3</v>
      </c>
      <c r="JD448">
        <v>2018</v>
      </c>
      <c r="JE448">
        <v>1</v>
      </c>
      <c r="JF448">
        <v>26</v>
      </c>
      <c r="JG448">
        <v>15886</v>
      </c>
      <c r="JH448">
        <v>15885.7</v>
      </c>
      <c r="JI448">
        <v>1.77368</v>
      </c>
      <c r="JJ448">
        <v>2.69043</v>
      </c>
      <c r="JK448">
        <v>1.49658</v>
      </c>
      <c r="JL448">
        <v>2.38037</v>
      </c>
      <c r="JM448">
        <v>1.54785</v>
      </c>
      <c r="JN448">
        <v>2.4585</v>
      </c>
      <c r="JO448">
        <v>48.1479</v>
      </c>
      <c r="JP448">
        <v>14.7625</v>
      </c>
      <c r="JQ448">
        <v>18</v>
      </c>
      <c r="JR448">
        <v>480.201</v>
      </c>
      <c r="JS448">
        <v>422.248</v>
      </c>
      <c r="JT448">
        <v>26.4089</v>
      </c>
      <c r="JU448">
        <v>33.599</v>
      </c>
      <c r="JV448">
        <v>30.001</v>
      </c>
      <c r="JW448">
        <v>33.5827</v>
      </c>
      <c r="JX448">
        <v>33.5225</v>
      </c>
      <c r="JY448">
        <v>35.729</v>
      </c>
      <c r="JZ448">
        <v>68.751</v>
      </c>
      <c r="KA448">
        <v>0</v>
      </c>
      <c r="KB448">
        <v>26.4245</v>
      </c>
      <c r="KC448">
        <v>740.898</v>
      </c>
      <c r="KD448">
        <v>6.34466</v>
      </c>
      <c r="KE448">
        <v>99.7717</v>
      </c>
      <c r="KF448">
        <v>99.61</v>
      </c>
    </row>
    <row r="449" spans="1:292">
      <c r="A449">
        <v>429</v>
      </c>
      <c r="B449">
        <v>1686161217.6</v>
      </c>
      <c r="C449">
        <v>11966.59999990463</v>
      </c>
      <c r="D449" t="s">
        <v>1297</v>
      </c>
      <c r="E449" t="s">
        <v>1298</v>
      </c>
      <c r="F449">
        <v>5</v>
      </c>
      <c r="G449" t="s">
        <v>1210</v>
      </c>
      <c r="H449">
        <v>1686161210.1</v>
      </c>
      <c r="I449">
        <f>(J449)/1000</f>
        <v>0</v>
      </c>
      <c r="J449">
        <f>IF(DO449, AM449, AG449)</f>
        <v>0</v>
      </c>
      <c r="K449">
        <f>IF(DO449, AH449, AF449)</f>
        <v>0</v>
      </c>
      <c r="L449">
        <f>DQ449 - IF(AT449&gt;1, K449*DK449*100.0/(AV449*EE449), 0)</f>
        <v>0</v>
      </c>
      <c r="M449">
        <f>((S449-I449/2)*L449-K449)/(S449+I449/2)</f>
        <v>0</v>
      </c>
      <c r="N449">
        <f>M449*(DX449+DY449)/1000.0</f>
        <v>0</v>
      </c>
      <c r="O449">
        <f>(DQ449 - IF(AT449&gt;1, K449*DK449*100.0/(AV449*EE449), 0))*(DX449+DY449)/1000.0</f>
        <v>0</v>
      </c>
      <c r="P449">
        <f>2.0/((1/R449-1/Q449)+SIGN(R449)*SQRT((1/R449-1/Q449)*(1/R449-1/Q449) + 4*DL449/((DL449+1)*(DL449+1))*(2*1/R449*1/Q449-1/Q449*1/Q449)))</f>
        <v>0</v>
      </c>
      <c r="Q449">
        <f>IF(LEFT(DM449,1)&lt;&gt;"0",IF(LEFT(DM449,1)="1",3.0,DN449),$D$5+$E$5*(EE449*DX449/($K$5*1000))+$F$5*(EE449*DX449/($K$5*1000))*MAX(MIN(DK449,$J$5),$I$5)*MAX(MIN(DK449,$J$5),$I$5)+$G$5*MAX(MIN(DK449,$J$5),$I$5)*(EE449*DX449/($K$5*1000))+$H$5*(EE449*DX449/($K$5*1000))*(EE449*DX449/($K$5*1000)))</f>
        <v>0</v>
      </c>
      <c r="R449">
        <f>I449*(1000-(1000*0.61365*exp(17.502*V449/(240.97+V449))/(DX449+DY449)+DS449)/2)/(1000*0.61365*exp(17.502*V449/(240.97+V449))/(DX449+DY449)-DS449)</f>
        <v>0</v>
      </c>
      <c r="S449">
        <f>1/((DL449+1)/(P449/1.6)+1/(Q449/1.37)) + DL449/((DL449+1)/(P449/1.6) + DL449/(Q449/1.37))</f>
        <v>0</v>
      </c>
      <c r="T449">
        <f>(DG449*DJ449)</f>
        <v>0</v>
      </c>
      <c r="U449">
        <f>(DZ449+(T449+2*0.95*5.67E-8*(((DZ449+$B$9)+273)^4-(DZ449+273)^4)-44100*I449)/(1.84*29.3*Q449+8*0.95*5.67E-8*(DZ449+273)^3))</f>
        <v>0</v>
      </c>
      <c r="V449">
        <f>($C$9*EA449+$D$9*EB449+$E$9*U449)</f>
        <v>0</v>
      </c>
      <c r="W449">
        <f>0.61365*exp(17.502*V449/(240.97+V449))</f>
        <v>0</v>
      </c>
      <c r="X449">
        <f>(Y449/Z449*100)</f>
        <v>0</v>
      </c>
      <c r="Y449">
        <f>DS449*(DX449+DY449)/1000</f>
        <v>0</v>
      </c>
      <c r="Z449">
        <f>0.61365*exp(17.502*DZ449/(240.97+DZ449))</f>
        <v>0</v>
      </c>
      <c r="AA449">
        <f>(W449-DS449*(DX449+DY449)/1000)</f>
        <v>0</v>
      </c>
      <c r="AB449">
        <f>(-I449*44100)</f>
        <v>0</v>
      </c>
      <c r="AC449">
        <f>2*29.3*Q449*0.92*(DZ449-V449)</f>
        <v>0</v>
      </c>
      <c r="AD449">
        <f>2*0.95*5.67E-8*(((DZ449+$B$9)+273)^4-(V449+273)^4)</f>
        <v>0</v>
      </c>
      <c r="AE449">
        <f>T449+AD449+AB449+AC449</f>
        <v>0</v>
      </c>
      <c r="AF449">
        <f>DW449*AT449*(DR449-DQ449*(1000-AT449*DT449)/(1000-AT449*DS449))/(100*DK449)</f>
        <v>0</v>
      </c>
      <c r="AG449">
        <f>1000*DW449*AT449*(DS449-DT449)/(100*DK449*(1000-AT449*DS449))</f>
        <v>0</v>
      </c>
      <c r="AH449">
        <f>(AI449 - AJ449 - DX449*1E3/(8.314*(DZ449+273.15)) * AL449/DW449 * AK449) * DW449/(100*DK449) * (1000 - DT449)/1000</f>
        <v>0</v>
      </c>
      <c r="AI449">
        <v>727.9325492200369</v>
      </c>
      <c r="AJ449">
        <v>635.1103151515149</v>
      </c>
      <c r="AK449">
        <v>3.173718923587542</v>
      </c>
      <c r="AL449">
        <v>66.87208228537739</v>
      </c>
      <c r="AM449">
        <f>(AO449 - AN449 + DX449*1E3/(8.314*(DZ449+273.15)) * AQ449/DW449 * AP449) * DW449/(100*DK449) * 1000/(1000 - AO449)</f>
        <v>0</v>
      </c>
      <c r="AN449">
        <v>6.319541862026789</v>
      </c>
      <c r="AO449">
        <v>22.55530242424241</v>
      </c>
      <c r="AP449">
        <v>-5.763343967031885E-05</v>
      </c>
      <c r="AQ449">
        <v>99.38411773435404</v>
      </c>
      <c r="AR449">
        <v>0</v>
      </c>
      <c r="AS449">
        <v>0</v>
      </c>
      <c r="AT449">
        <f>IF(AR449*$H$15&gt;=AV449,1.0,(AV449/(AV449-AR449*$H$15)))</f>
        <v>0</v>
      </c>
      <c r="AU449">
        <f>(AT449-1)*100</f>
        <v>0</v>
      </c>
      <c r="AV449">
        <f>MAX(0,($B$15+$C$15*EE449)/(1+$D$15*EE449)*DX449/(DZ449+273)*$E$15)</f>
        <v>0</v>
      </c>
      <c r="AW449" t="s">
        <v>429</v>
      </c>
      <c r="AX449" t="s">
        <v>429</v>
      </c>
      <c r="AY449">
        <v>0</v>
      </c>
      <c r="AZ449">
        <v>0</v>
      </c>
      <c r="BA449">
        <f>1-AY449/AZ449</f>
        <v>0</v>
      </c>
      <c r="BB449">
        <v>0</v>
      </c>
      <c r="BC449" t="s">
        <v>429</v>
      </c>
      <c r="BD449" t="s">
        <v>429</v>
      </c>
      <c r="BE449">
        <v>0</v>
      </c>
      <c r="BF449">
        <v>0</v>
      </c>
      <c r="BG449">
        <f>1-BE449/BF449</f>
        <v>0</v>
      </c>
      <c r="BH449">
        <v>0.5</v>
      </c>
      <c r="BI449">
        <f>DH449</f>
        <v>0</v>
      </c>
      <c r="BJ449">
        <f>K449</f>
        <v>0</v>
      </c>
      <c r="BK449">
        <f>BG449*BH449*BI449</f>
        <v>0</v>
      </c>
      <c r="BL449">
        <f>(BJ449-BB449)/BI449</f>
        <v>0</v>
      </c>
      <c r="BM449">
        <f>(AZ449-BF449)/BF449</f>
        <v>0</v>
      </c>
      <c r="BN449">
        <f>AY449/(BA449+AY449/BF449)</f>
        <v>0</v>
      </c>
      <c r="BO449" t="s">
        <v>429</v>
      </c>
      <c r="BP449">
        <v>0</v>
      </c>
      <c r="BQ449">
        <f>IF(BP449&lt;&gt;0, BP449, BN449)</f>
        <v>0</v>
      </c>
      <c r="BR449">
        <f>1-BQ449/BF449</f>
        <v>0</v>
      </c>
      <c r="BS449">
        <f>(BF449-BE449)/(BF449-BQ449)</f>
        <v>0</v>
      </c>
      <c r="BT449">
        <f>(AZ449-BF449)/(AZ449-BQ449)</f>
        <v>0</v>
      </c>
      <c r="BU449">
        <f>(BF449-BE449)/(BF449-AY449)</f>
        <v>0</v>
      </c>
      <c r="BV449">
        <f>(AZ449-BF449)/(AZ449-AY449)</f>
        <v>0</v>
      </c>
      <c r="BW449">
        <f>(BS449*BQ449/BE449)</f>
        <v>0</v>
      </c>
      <c r="BX449">
        <f>(1-BW449)</f>
        <v>0</v>
      </c>
      <c r="DG449">
        <f>$B$13*EF449+$C$13*EG449+$F$13*ER449*(1-EU449)</f>
        <v>0</v>
      </c>
      <c r="DH449">
        <f>DG449*DI449</f>
        <v>0</v>
      </c>
      <c r="DI449">
        <f>($B$13*$D$11+$C$13*$D$11+$F$13*((FE449+EW449)/MAX(FE449+EW449+FF449, 0.1)*$I$11+FF449/MAX(FE449+EW449+FF449, 0.1)*$J$11))/($B$13+$C$13+$F$13)</f>
        <v>0</v>
      </c>
      <c r="DJ449">
        <f>($B$13*$K$11+$C$13*$K$11+$F$13*((FE449+EW449)/MAX(FE449+EW449+FF449, 0.1)*$P$11+FF449/MAX(FE449+EW449+FF449, 0.1)*$Q$11))/($B$13+$C$13+$F$13)</f>
        <v>0</v>
      </c>
      <c r="DK449">
        <v>6</v>
      </c>
      <c r="DL449">
        <v>0.5</v>
      </c>
      <c r="DM449" t="s">
        <v>430</v>
      </c>
      <c r="DN449">
        <v>2</v>
      </c>
      <c r="DO449" t="b">
        <v>1</v>
      </c>
      <c r="DP449">
        <v>1686161210.1</v>
      </c>
      <c r="DQ449">
        <v>599.1771851851853</v>
      </c>
      <c r="DR449">
        <v>707.8142962962964</v>
      </c>
      <c r="DS449">
        <v>22.56418148148148</v>
      </c>
      <c r="DT449">
        <v>6.319868518518518</v>
      </c>
      <c r="DU449">
        <v>600.3654074074074</v>
      </c>
      <c r="DV449">
        <v>22.79561481481482</v>
      </c>
      <c r="DW449">
        <v>500.0155925925926</v>
      </c>
      <c r="DX449">
        <v>90.62765185185182</v>
      </c>
      <c r="DY449">
        <v>0.09996422962962964</v>
      </c>
      <c r="DZ449">
        <v>29.26056296296296</v>
      </c>
      <c r="EA449">
        <v>27.95206296296296</v>
      </c>
      <c r="EB449">
        <v>999.9000000000001</v>
      </c>
      <c r="EC449">
        <v>0</v>
      </c>
      <c r="ED449">
        <v>0</v>
      </c>
      <c r="EE449">
        <v>10000.07074074074</v>
      </c>
      <c r="EF449">
        <v>0</v>
      </c>
      <c r="EG449">
        <v>1243.905185185185</v>
      </c>
      <c r="EH449">
        <v>-108.6371111111111</v>
      </c>
      <c r="EI449">
        <v>613.0091851851852</v>
      </c>
      <c r="EJ449">
        <v>712.3160740740741</v>
      </c>
      <c r="EK449">
        <v>16.24431481481481</v>
      </c>
      <c r="EL449">
        <v>707.8142962962964</v>
      </c>
      <c r="EM449">
        <v>6.319868518518518</v>
      </c>
      <c r="EN449">
        <v>2.044939259259259</v>
      </c>
      <c r="EO449">
        <v>0.5727548148148148</v>
      </c>
      <c r="EP449">
        <v>17.79665925925926</v>
      </c>
      <c r="EQ449">
        <v>-0.945818037037037</v>
      </c>
      <c r="ER449">
        <v>1999.977777777778</v>
      </c>
      <c r="ES449">
        <v>0.9799988888888888</v>
      </c>
      <c r="ET449">
        <v>0.02000081111111111</v>
      </c>
      <c r="EU449">
        <v>0</v>
      </c>
      <c r="EV449">
        <v>930.3096666666665</v>
      </c>
      <c r="EW449">
        <v>5.00078</v>
      </c>
      <c r="EX449">
        <v>23177.34444444444</v>
      </c>
      <c r="EY449">
        <v>16379.45185185185</v>
      </c>
      <c r="EZ449">
        <v>43.65725925925926</v>
      </c>
      <c r="FA449">
        <v>45.17781481481479</v>
      </c>
      <c r="FB449">
        <v>44.02299999999999</v>
      </c>
      <c r="FC449">
        <v>44.5158148148148</v>
      </c>
      <c r="FD449">
        <v>44.41648148148148</v>
      </c>
      <c r="FE449">
        <v>1955.077777777778</v>
      </c>
      <c r="FF449">
        <v>39.9</v>
      </c>
      <c r="FG449">
        <v>0</v>
      </c>
      <c r="FH449">
        <v>1686161211.1</v>
      </c>
      <c r="FI449">
        <v>0</v>
      </c>
      <c r="FJ449">
        <v>930.34288</v>
      </c>
      <c r="FK449">
        <v>0.7463846221774023</v>
      </c>
      <c r="FL449">
        <v>4594.492316152166</v>
      </c>
      <c r="FM449">
        <v>23200.108</v>
      </c>
      <c r="FN449">
        <v>15</v>
      </c>
      <c r="FO449">
        <v>0</v>
      </c>
      <c r="FP449" t="s">
        <v>431</v>
      </c>
      <c r="FQ449">
        <v>1685208052.5</v>
      </c>
      <c r="FR449">
        <v>1685208070</v>
      </c>
      <c r="FS449">
        <v>0</v>
      </c>
      <c r="FT449">
        <v>0.013</v>
      </c>
      <c r="FU449">
        <v>-0.005</v>
      </c>
      <c r="FV449">
        <v>-0.464</v>
      </c>
      <c r="FW449">
        <v>-0.401</v>
      </c>
      <c r="FX449">
        <v>420</v>
      </c>
      <c r="FY449">
        <v>0</v>
      </c>
      <c r="FZ449">
        <v>0.03</v>
      </c>
      <c r="GA449">
        <v>0.02</v>
      </c>
      <c r="GB449">
        <v>-107.521975</v>
      </c>
      <c r="GC449">
        <v>-17.9810769230767</v>
      </c>
      <c r="GD449">
        <v>1.73064105879151</v>
      </c>
      <c r="GE449">
        <v>0</v>
      </c>
      <c r="GF449">
        <v>16.247105</v>
      </c>
      <c r="GG449">
        <v>-0.0262941838649683</v>
      </c>
      <c r="GH449">
        <v>0.003414670555119411</v>
      </c>
      <c r="GI449">
        <v>1</v>
      </c>
      <c r="GJ449">
        <v>1</v>
      </c>
      <c r="GK449">
        <v>2</v>
      </c>
      <c r="GL449" t="s">
        <v>439</v>
      </c>
      <c r="GM449">
        <v>3.09914</v>
      </c>
      <c r="GN449">
        <v>2.75812</v>
      </c>
      <c r="GO449">
        <v>0.116188</v>
      </c>
      <c r="GP449">
        <v>0.129664</v>
      </c>
      <c r="GQ449">
        <v>0.10398</v>
      </c>
      <c r="GR449">
        <v>0.0395767</v>
      </c>
      <c r="GS449">
        <v>22583.1</v>
      </c>
      <c r="GT449">
        <v>21897.4</v>
      </c>
      <c r="GU449">
        <v>26111.2</v>
      </c>
      <c r="GV449">
        <v>25517.5</v>
      </c>
      <c r="GW449">
        <v>37546.7</v>
      </c>
      <c r="GX449">
        <v>37189.6</v>
      </c>
      <c r="GY449">
        <v>45652.2</v>
      </c>
      <c r="GZ449">
        <v>41892.3</v>
      </c>
      <c r="HA449">
        <v>1.81117</v>
      </c>
      <c r="HB449">
        <v>1.69923</v>
      </c>
      <c r="HC449">
        <v>-0.107437</v>
      </c>
      <c r="HD449">
        <v>0</v>
      </c>
      <c r="HE449">
        <v>29.6905</v>
      </c>
      <c r="HF449">
        <v>999.9</v>
      </c>
      <c r="HG449">
        <v>28.3</v>
      </c>
      <c r="HH449">
        <v>46</v>
      </c>
      <c r="HI449">
        <v>31.6832</v>
      </c>
      <c r="HJ449">
        <v>61.1586</v>
      </c>
      <c r="HK449">
        <v>28.0248</v>
      </c>
      <c r="HL449">
        <v>1</v>
      </c>
      <c r="HM449">
        <v>0.534281</v>
      </c>
      <c r="HN449">
        <v>2.46946</v>
      </c>
      <c r="HO449">
        <v>20.2862</v>
      </c>
      <c r="HP449">
        <v>5.2098</v>
      </c>
      <c r="HQ449">
        <v>11.98</v>
      </c>
      <c r="HR449">
        <v>4.96255</v>
      </c>
      <c r="HS449">
        <v>3.2741</v>
      </c>
      <c r="HT449">
        <v>9999</v>
      </c>
      <c r="HU449">
        <v>9999</v>
      </c>
      <c r="HV449">
        <v>9999</v>
      </c>
      <c r="HW449">
        <v>60.1</v>
      </c>
      <c r="HX449">
        <v>1.86401</v>
      </c>
      <c r="HY449">
        <v>1.86026</v>
      </c>
      <c r="HZ449">
        <v>1.85867</v>
      </c>
      <c r="IA449">
        <v>1.85994</v>
      </c>
      <c r="IB449">
        <v>1.85989</v>
      </c>
      <c r="IC449">
        <v>1.85853</v>
      </c>
      <c r="ID449">
        <v>1.85761</v>
      </c>
      <c r="IE449">
        <v>1.85242</v>
      </c>
      <c r="IF449">
        <v>0</v>
      </c>
      <c r="IG449">
        <v>0</v>
      </c>
      <c r="IH449">
        <v>0</v>
      </c>
      <c r="II449">
        <v>0</v>
      </c>
      <c r="IJ449" t="s">
        <v>433</v>
      </c>
      <c r="IK449" t="s">
        <v>434</v>
      </c>
      <c r="IL449" t="s">
        <v>435</v>
      </c>
      <c r="IM449" t="s">
        <v>435</v>
      </c>
      <c r="IN449" t="s">
        <v>435</v>
      </c>
      <c r="IO449" t="s">
        <v>435</v>
      </c>
      <c r="IP449">
        <v>0</v>
      </c>
      <c r="IQ449">
        <v>100</v>
      </c>
      <c r="IR449">
        <v>100</v>
      </c>
      <c r="IS449">
        <v>-1.203</v>
      </c>
      <c r="IT449">
        <v>-0.2316</v>
      </c>
      <c r="IU449">
        <v>-0.7885906718864093</v>
      </c>
      <c r="IV449">
        <v>-0.0007240741224296705</v>
      </c>
      <c r="IW449">
        <v>1.394155135453638E-07</v>
      </c>
      <c r="IX449">
        <v>-7.009397865246837E-11</v>
      </c>
      <c r="IY449">
        <v>-0.2677907096197649</v>
      </c>
      <c r="IZ449">
        <v>-0.01839738240005131</v>
      </c>
      <c r="JA449">
        <v>0.0009886339832832726</v>
      </c>
      <c r="JB449">
        <v>-4.895939666473346E-06</v>
      </c>
      <c r="JC449">
        <v>3</v>
      </c>
      <c r="JD449">
        <v>2018</v>
      </c>
      <c r="JE449">
        <v>1</v>
      </c>
      <c r="JF449">
        <v>26</v>
      </c>
      <c r="JG449">
        <v>15886.1</v>
      </c>
      <c r="JH449">
        <v>15885.8</v>
      </c>
      <c r="JI449">
        <v>1.80908</v>
      </c>
      <c r="JJ449">
        <v>2.68921</v>
      </c>
      <c r="JK449">
        <v>1.49658</v>
      </c>
      <c r="JL449">
        <v>2.38037</v>
      </c>
      <c r="JM449">
        <v>1.54785</v>
      </c>
      <c r="JN449">
        <v>2.36572</v>
      </c>
      <c r="JO449">
        <v>48.1479</v>
      </c>
      <c r="JP449">
        <v>14.7625</v>
      </c>
      <c r="JQ449">
        <v>18</v>
      </c>
      <c r="JR449">
        <v>480.327</v>
      </c>
      <c r="JS449">
        <v>422.306</v>
      </c>
      <c r="JT449">
        <v>26.4372</v>
      </c>
      <c r="JU449">
        <v>33.6081</v>
      </c>
      <c r="JV449">
        <v>30.0007</v>
      </c>
      <c r="JW449">
        <v>33.5902</v>
      </c>
      <c r="JX449">
        <v>33.5292</v>
      </c>
      <c r="JY449">
        <v>36.3739</v>
      </c>
      <c r="JZ449">
        <v>68.751</v>
      </c>
      <c r="KA449">
        <v>0</v>
      </c>
      <c r="KB449">
        <v>26.4608</v>
      </c>
      <c r="KC449">
        <v>754.255</v>
      </c>
      <c r="KD449">
        <v>6.34467</v>
      </c>
      <c r="KE449">
        <v>99.77</v>
      </c>
      <c r="KF449">
        <v>99.60809999999999</v>
      </c>
    </row>
    <row r="450" spans="1:292">
      <c r="A450">
        <v>430</v>
      </c>
      <c r="B450">
        <v>1686161222.6</v>
      </c>
      <c r="C450">
        <v>11971.59999990463</v>
      </c>
      <c r="D450" t="s">
        <v>1299</v>
      </c>
      <c r="E450" t="s">
        <v>1300</v>
      </c>
      <c r="F450">
        <v>5</v>
      </c>
      <c r="G450" t="s">
        <v>1210</v>
      </c>
      <c r="H450">
        <v>1686161214.814285</v>
      </c>
      <c r="I450">
        <f>(J450)/1000</f>
        <v>0</v>
      </c>
      <c r="J450">
        <f>IF(DO450, AM450, AG450)</f>
        <v>0</v>
      </c>
      <c r="K450">
        <f>IF(DO450, AH450, AF450)</f>
        <v>0</v>
      </c>
      <c r="L450">
        <f>DQ450 - IF(AT450&gt;1, K450*DK450*100.0/(AV450*EE450), 0)</f>
        <v>0</v>
      </c>
      <c r="M450">
        <f>((S450-I450/2)*L450-K450)/(S450+I450/2)</f>
        <v>0</v>
      </c>
      <c r="N450">
        <f>M450*(DX450+DY450)/1000.0</f>
        <v>0</v>
      </c>
      <c r="O450">
        <f>(DQ450 - IF(AT450&gt;1, K450*DK450*100.0/(AV450*EE450), 0))*(DX450+DY450)/1000.0</f>
        <v>0</v>
      </c>
      <c r="P450">
        <f>2.0/((1/R450-1/Q450)+SIGN(R450)*SQRT((1/R450-1/Q450)*(1/R450-1/Q450) + 4*DL450/((DL450+1)*(DL450+1))*(2*1/R450*1/Q450-1/Q450*1/Q450)))</f>
        <v>0</v>
      </c>
      <c r="Q450">
        <f>IF(LEFT(DM450,1)&lt;&gt;"0",IF(LEFT(DM450,1)="1",3.0,DN450),$D$5+$E$5*(EE450*DX450/($K$5*1000))+$F$5*(EE450*DX450/($K$5*1000))*MAX(MIN(DK450,$J$5),$I$5)*MAX(MIN(DK450,$J$5),$I$5)+$G$5*MAX(MIN(DK450,$J$5),$I$5)*(EE450*DX450/($K$5*1000))+$H$5*(EE450*DX450/($K$5*1000))*(EE450*DX450/($K$5*1000)))</f>
        <v>0</v>
      </c>
      <c r="R450">
        <f>I450*(1000-(1000*0.61365*exp(17.502*V450/(240.97+V450))/(DX450+DY450)+DS450)/2)/(1000*0.61365*exp(17.502*V450/(240.97+V450))/(DX450+DY450)-DS450)</f>
        <v>0</v>
      </c>
      <c r="S450">
        <f>1/((DL450+1)/(P450/1.6)+1/(Q450/1.37)) + DL450/((DL450+1)/(P450/1.6) + DL450/(Q450/1.37))</f>
        <v>0</v>
      </c>
      <c r="T450">
        <f>(DG450*DJ450)</f>
        <v>0</v>
      </c>
      <c r="U450">
        <f>(DZ450+(T450+2*0.95*5.67E-8*(((DZ450+$B$9)+273)^4-(DZ450+273)^4)-44100*I450)/(1.84*29.3*Q450+8*0.95*5.67E-8*(DZ450+273)^3))</f>
        <v>0</v>
      </c>
      <c r="V450">
        <f>($C$9*EA450+$D$9*EB450+$E$9*U450)</f>
        <v>0</v>
      </c>
      <c r="W450">
        <f>0.61365*exp(17.502*V450/(240.97+V450))</f>
        <v>0</v>
      </c>
      <c r="X450">
        <f>(Y450/Z450*100)</f>
        <v>0</v>
      </c>
      <c r="Y450">
        <f>DS450*(DX450+DY450)/1000</f>
        <v>0</v>
      </c>
      <c r="Z450">
        <f>0.61365*exp(17.502*DZ450/(240.97+DZ450))</f>
        <v>0</v>
      </c>
      <c r="AA450">
        <f>(W450-DS450*(DX450+DY450)/1000)</f>
        <v>0</v>
      </c>
      <c r="AB450">
        <f>(-I450*44100)</f>
        <v>0</v>
      </c>
      <c r="AC450">
        <f>2*29.3*Q450*0.92*(DZ450-V450)</f>
        <v>0</v>
      </c>
      <c r="AD450">
        <f>2*0.95*5.67E-8*(((DZ450+$B$9)+273)^4-(V450+273)^4)</f>
        <v>0</v>
      </c>
      <c r="AE450">
        <f>T450+AD450+AB450+AC450</f>
        <v>0</v>
      </c>
      <c r="AF450">
        <f>DW450*AT450*(DR450-DQ450*(1000-AT450*DT450)/(1000-AT450*DS450))/(100*DK450)</f>
        <v>0</v>
      </c>
      <c r="AG450">
        <f>1000*DW450*AT450*(DS450-DT450)/(100*DK450*(1000-AT450*DS450))</f>
        <v>0</v>
      </c>
      <c r="AH450">
        <f>(AI450 - AJ450 - DX450*1E3/(8.314*(DZ450+273.15)) * AL450/DW450 * AK450) * DW450/(100*DK450) * (1000 - DT450)/1000</f>
        <v>0</v>
      </c>
      <c r="AI450">
        <v>744.4483180482896</v>
      </c>
      <c r="AJ450">
        <v>651.014787878788</v>
      </c>
      <c r="AK450">
        <v>3.188041419529733</v>
      </c>
      <c r="AL450">
        <v>66.87208228537739</v>
      </c>
      <c r="AM450">
        <f>(AO450 - AN450 + DX450*1E3/(8.314*(DZ450+273.15)) * AQ450/DW450 * AP450) * DW450/(100*DK450) * 1000/(1000 - AO450)</f>
        <v>0</v>
      </c>
      <c r="AN450">
        <v>6.321944100943505</v>
      </c>
      <c r="AO450">
        <v>22.53731090909091</v>
      </c>
      <c r="AP450">
        <v>-0.0001062447442945345</v>
      </c>
      <c r="AQ450">
        <v>99.38411773435404</v>
      </c>
      <c r="AR450">
        <v>0</v>
      </c>
      <c r="AS450">
        <v>0</v>
      </c>
      <c r="AT450">
        <f>IF(AR450*$H$15&gt;=AV450,1.0,(AV450/(AV450-AR450*$H$15)))</f>
        <v>0</v>
      </c>
      <c r="AU450">
        <f>(AT450-1)*100</f>
        <v>0</v>
      </c>
      <c r="AV450">
        <f>MAX(0,($B$15+$C$15*EE450)/(1+$D$15*EE450)*DX450/(DZ450+273)*$E$15)</f>
        <v>0</v>
      </c>
      <c r="AW450" t="s">
        <v>429</v>
      </c>
      <c r="AX450" t="s">
        <v>429</v>
      </c>
      <c r="AY450">
        <v>0</v>
      </c>
      <c r="AZ450">
        <v>0</v>
      </c>
      <c r="BA450">
        <f>1-AY450/AZ450</f>
        <v>0</v>
      </c>
      <c r="BB450">
        <v>0</v>
      </c>
      <c r="BC450" t="s">
        <v>429</v>
      </c>
      <c r="BD450" t="s">
        <v>429</v>
      </c>
      <c r="BE450">
        <v>0</v>
      </c>
      <c r="BF450">
        <v>0</v>
      </c>
      <c r="BG450">
        <f>1-BE450/BF450</f>
        <v>0</v>
      </c>
      <c r="BH450">
        <v>0.5</v>
      </c>
      <c r="BI450">
        <f>DH450</f>
        <v>0</v>
      </c>
      <c r="BJ450">
        <f>K450</f>
        <v>0</v>
      </c>
      <c r="BK450">
        <f>BG450*BH450*BI450</f>
        <v>0</v>
      </c>
      <c r="BL450">
        <f>(BJ450-BB450)/BI450</f>
        <v>0</v>
      </c>
      <c r="BM450">
        <f>(AZ450-BF450)/BF450</f>
        <v>0</v>
      </c>
      <c r="BN450">
        <f>AY450/(BA450+AY450/BF450)</f>
        <v>0</v>
      </c>
      <c r="BO450" t="s">
        <v>429</v>
      </c>
      <c r="BP450">
        <v>0</v>
      </c>
      <c r="BQ450">
        <f>IF(BP450&lt;&gt;0, BP450, BN450)</f>
        <v>0</v>
      </c>
      <c r="BR450">
        <f>1-BQ450/BF450</f>
        <v>0</v>
      </c>
      <c r="BS450">
        <f>(BF450-BE450)/(BF450-BQ450)</f>
        <v>0</v>
      </c>
      <c r="BT450">
        <f>(AZ450-BF450)/(AZ450-BQ450)</f>
        <v>0</v>
      </c>
      <c r="BU450">
        <f>(BF450-BE450)/(BF450-AY450)</f>
        <v>0</v>
      </c>
      <c r="BV450">
        <f>(AZ450-BF450)/(AZ450-AY450)</f>
        <v>0</v>
      </c>
      <c r="BW450">
        <f>(BS450*BQ450/BE450)</f>
        <v>0</v>
      </c>
      <c r="BX450">
        <f>(1-BW450)</f>
        <v>0</v>
      </c>
      <c r="DG450">
        <f>$B$13*EF450+$C$13*EG450+$F$13*ER450*(1-EU450)</f>
        <v>0</v>
      </c>
      <c r="DH450">
        <f>DG450*DI450</f>
        <v>0</v>
      </c>
      <c r="DI450">
        <f>($B$13*$D$11+$C$13*$D$11+$F$13*((FE450+EW450)/MAX(FE450+EW450+FF450, 0.1)*$I$11+FF450/MAX(FE450+EW450+FF450, 0.1)*$J$11))/($B$13+$C$13+$F$13)</f>
        <v>0</v>
      </c>
      <c r="DJ450">
        <f>($B$13*$K$11+$C$13*$K$11+$F$13*((FE450+EW450)/MAX(FE450+EW450+FF450, 0.1)*$P$11+FF450/MAX(FE450+EW450+FF450, 0.1)*$Q$11))/($B$13+$C$13+$F$13)</f>
        <v>0</v>
      </c>
      <c r="DK450">
        <v>6</v>
      </c>
      <c r="DL450">
        <v>0.5</v>
      </c>
      <c r="DM450" t="s">
        <v>430</v>
      </c>
      <c r="DN450">
        <v>2</v>
      </c>
      <c r="DO450" t="b">
        <v>1</v>
      </c>
      <c r="DP450">
        <v>1686161214.814285</v>
      </c>
      <c r="DQ450">
        <v>613.7200357142858</v>
      </c>
      <c r="DR450">
        <v>723.52075</v>
      </c>
      <c r="DS450">
        <v>22.55772499999999</v>
      </c>
      <c r="DT450">
        <v>6.320704999999998</v>
      </c>
      <c r="DU450">
        <v>614.9173571428572</v>
      </c>
      <c r="DV450">
        <v>22.78928214285714</v>
      </c>
      <c r="DW450">
        <v>500.0197142857142</v>
      </c>
      <c r="DX450">
        <v>90.62777142857144</v>
      </c>
      <c r="DY450">
        <v>0.09999034642857144</v>
      </c>
      <c r="DZ450">
        <v>29.25741785714286</v>
      </c>
      <c r="EA450">
        <v>27.94308571428571</v>
      </c>
      <c r="EB450">
        <v>999.9000000000002</v>
      </c>
      <c r="EC450">
        <v>0</v>
      </c>
      <c r="ED450">
        <v>0</v>
      </c>
      <c r="EE450">
        <v>9990.333571428573</v>
      </c>
      <c r="EF450">
        <v>0</v>
      </c>
      <c r="EG450">
        <v>1322.059285714286</v>
      </c>
      <c r="EH450">
        <v>-109.8007142857143</v>
      </c>
      <c r="EI450">
        <v>627.8834642857144</v>
      </c>
      <c r="EJ450">
        <v>728.1230357142858</v>
      </c>
      <c r="EK450">
        <v>16.23702857142857</v>
      </c>
      <c r="EL450">
        <v>723.52075</v>
      </c>
      <c r="EM450">
        <v>6.320704999999998</v>
      </c>
      <c r="EN450">
        <v>2.044357142857143</v>
      </c>
      <c r="EO450">
        <v>0.5728313214285715</v>
      </c>
      <c r="EP450">
        <v>17.79212857142857</v>
      </c>
      <c r="EQ450">
        <v>-0.9439939285714286</v>
      </c>
      <c r="ER450">
        <v>1999.995714285714</v>
      </c>
      <c r="ES450">
        <v>0.9799985357142855</v>
      </c>
      <c r="ET450">
        <v>0.02000116428571429</v>
      </c>
      <c r="EU450">
        <v>0</v>
      </c>
      <c r="EV450">
        <v>930.4217142857142</v>
      </c>
      <c r="EW450">
        <v>5.00078</v>
      </c>
      <c r="EX450">
        <v>23507.71428571429</v>
      </c>
      <c r="EY450">
        <v>16379.58571428571</v>
      </c>
      <c r="EZ450">
        <v>43.64039285714284</v>
      </c>
      <c r="FA450">
        <v>45.17821428571427</v>
      </c>
      <c r="FB450">
        <v>43.94175</v>
      </c>
      <c r="FC450">
        <v>44.51971428571427</v>
      </c>
      <c r="FD450">
        <v>44.406</v>
      </c>
      <c r="FE450">
        <v>1955.094285714286</v>
      </c>
      <c r="FF450">
        <v>39.9</v>
      </c>
      <c r="FG450">
        <v>0</v>
      </c>
      <c r="FH450">
        <v>1686161215.9</v>
      </c>
      <c r="FI450">
        <v>0</v>
      </c>
      <c r="FJ450">
        <v>930.43388</v>
      </c>
      <c r="FK450">
        <v>1.427692305483042</v>
      </c>
      <c r="FL450">
        <v>4380.438455002027</v>
      </c>
      <c r="FM450">
        <v>23545.43600000001</v>
      </c>
      <c r="FN450">
        <v>15</v>
      </c>
      <c r="FO450">
        <v>0</v>
      </c>
      <c r="FP450" t="s">
        <v>431</v>
      </c>
      <c r="FQ450">
        <v>1685208052.5</v>
      </c>
      <c r="FR450">
        <v>1685208070</v>
      </c>
      <c r="FS450">
        <v>0</v>
      </c>
      <c r="FT450">
        <v>0.013</v>
      </c>
      <c r="FU450">
        <v>-0.005</v>
      </c>
      <c r="FV450">
        <v>-0.464</v>
      </c>
      <c r="FW450">
        <v>-0.401</v>
      </c>
      <c r="FX450">
        <v>420</v>
      </c>
      <c r="FY450">
        <v>0</v>
      </c>
      <c r="FZ450">
        <v>0.03</v>
      </c>
      <c r="GA450">
        <v>0.02</v>
      </c>
      <c r="GB450">
        <v>-108.9437073170732</v>
      </c>
      <c r="GC450">
        <v>-15.64285714285729</v>
      </c>
      <c r="GD450">
        <v>1.556574056184119</v>
      </c>
      <c r="GE450">
        <v>0</v>
      </c>
      <c r="GF450">
        <v>16.24069024390244</v>
      </c>
      <c r="GG450">
        <v>-0.07776585365856153</v>
      </c>
      <c r="GH450">
        <v>0.009574835026995042</v>
      </c>
      <c r="GI450">
        <v>1</v>
      </c>
      <c r="GJ450">
        <v>1</v>
      </c>
      <c r="GK450">
        <v>2</v>
      </c>
      <c r="GL450" t="s">
        <v>439</v>
      </c>
      <c r="GM450">
        <v>3.09888</v>
      </c>
      <c r="GN450">
        <v>2.75786</v>
      </c>
      <c r="GO450">
        <v>0.118207</v>
      </c>
      <c r="GP450">
        <v>0.131614</v>
      </c>
      <c r="GQ450">
        <v>0.103925</v>
      </c>
      <c r="GR450">
        <v>0.0395869</v>
      </c>
      <c r="GS450">
        <v>22531.2</v>
      </c>
      <c r="GT450">
        <v>21847.5</v>
      </c>
      <c r="GU450">
        <v>26110.9</v>
      </c>
      <c r="GV450">
        <v>25516.5</v>
      </c>
      <c r="GW450">
        <v>37548.8</v>
      </c>
      <c r="GX450">
        <v>37189.5</v>
      </c>
      <c r="GY450">
        <v>45651.6</v>
      </c>
      <c r="GZ450">
        <v>41892.3</v>
      </c>
      <c r="HA450">
        <v>1.81105</v>
      </c>
      <c r="HB450">
        <v>1.69912</v>
      </c>
      <c r="HC450">
        <v>-0.107832</v>
      </c>
      <c r="HD450">
        <v>0</v>
      </c>
      <c r="HE450">
        <v>29.6794</v>
      </c>
      <c r="HF450">
        <v>999.9</v>
      </c>
      <c r="HG450">
        <v>28.3</v>
      </c>
      <c r="HH450">
        <v>46</v>
      </c>
      <c r="HI450">
        <v>31.684</v>
      </c>
      <c r="HJ450">
        <v>60.9586</v>
      </c>
      <c r="HK450">
        <v>28.3293</v>
      </c>
      <c r="HL450">
        <v>1</v>
      </c>
      <c r="HM450">
        <v>0.534601</v>
      </c>
      <c r="HN450">
        <v>2.40772</v>
      </c>
      <c r="HO450">
        <v>20.2871</v>
      </c>
      <c r="HP450">
        <v>5.20995</v>
      </c>
      <c r="HQ450">
        <v>11.98</v>
      </c>
      <c r="HR450">
        <v>4.9625</v>
      </c>
      <c r="HS450">
        <v>3.27415</v>
      </c>
      <c r="HT450">
        <v>9999</v>
      </c>
      <c r="HU450">
        <v>9999</v>
      </c>
      <c r="HV450">
        <v>9999</v>
      </c>
      <c r="HW450">
        <v>60.1</v>
      </c>
      <c r="HX450">
        <v>1.86401</v>
      </c>
      <c r="HY450">
        <v>1.86024</v>
      </c>
      <c r="HZ450">
        <v>1.85867</v>
      </c>
      <c r="IA450">
        <v>1.85991</v>
      </c>
      <c r="IB450">
        <v>1.85989</v>
      </c>
      <c r="IC450">
        <v>1.85852</v>
      </c>
      <c r="ID450">
        <v>1.8576</v>
      </c>
      <c r="IE450">
        <v>1.85242</v>
      </c>
      <c r="IF450">
        <v>0</v>
      </c>
      <c r="IG450">
        <v>0</v>
      </c>
      <c r="IH450">
        <v>0</v>
      </c>
      <c r="II450">
        <v>0</v>
      </c>
      <c r="IJ450" t="s">
        <v>433</v>
      </c>
      <c r="IK450" t="s">
        <v>434</v>
      </c>
      <c r="IL450" t="s">
        <v>435</v>
      </c>
      <c r="IM450" t="s">
        <v>435</v>
      </c>
      <c r="IN450" t="s">
        <v>435</v>
      </c>
      <c r="IO450" t="s">
        <v>435</v>
      </c>
      <c r="IP450">
        <v>0</v>
      </c>
      <c r="IQ450">
        <v>100</v>
      </c>
      <c r="IR450">
        <v>100</v>
      </c>
      <c r="IS450">
        <v>-1.213</v>
      </c>
      <c r="IT450">
        <v>-0.2319</v>
      </c>
      <c r="IU450">
        <v>-0.7885906718864093</v>
      </c>
      <c r="IV450">
        <v>-0.0007240741224296705</v>
      </c>
      <c r="IW450">
        <v>1.394155135453638E-07</v>
      </c>
      <c r="IX450">
        <v>-7.009397865246837E-11</v>
      </c>
      <c r="IY450">
        <v>-0.2677907096197649</v>
      </c>
      <c r="IZ450">
        <v>-0.01839738240005131</v>
      </c>
      <c r="JA450">
        <v>0.0009886339832832726</v>
      </c>
      <c r="JB450">
        <v>-4.895939666473346E-06</v>
      </c>
      <c r="JC450">
        <v>3</v>
      </c>
      <c r="JD450">
        <v>2018</v>
      </c>
      <c r="JE450">
        <v>1</v>
      </c>
      <c r="JF450">
        <v>26</v>
      </c>
      <c r="JG450">
        <v>15886.2</v>
      </c>
      <c r="JH450">
        <v>15885.9</v>
      </c>
      <c r="JI450">
        <v>1.84082</v>
      </c>
      <c r="JJ450">
        <v>2.68433</v>
      </c>
      <c r="JK450">
        <v>1.49658</v>
      </c>
      <c r="JL450">
        <v>2.38037</v>
      </c>
      <c r="JM450">
        <v>1.54785</v>
      </c>
      <c r="JN450">
        <v>2.4707</v>
      </c>
      <c r="JO450">
        <v>48.1785</v>
      </c>
      <c r="JP450">
        <v>14.7625</v>
      </c>
      <c r="JQ450">
        <v>18</v>
      </c>
      <c r="JR450">
        <v>480.294</v>
      </c>
      <c r="JS450">
        <v>422.28</v>
      </c>
      <c r="JT450">
        <v>26.4708</v>
      </c>
      <c r="JU450">
        <v>33.6164</v>
      </c>
      <c r="JV450">
        <v>30.0006</v>
      </c>
      <c r="JW450">
        <v>33.5962</v>
      </c>
      <c r="JX450">
        <v>33.5344</v>
      </c>
      <c r="JY450">
        <v>37.0719</v>
      </c>
      <c r="JZ450">
        <v>68.751</v>
      </c>
      <c r="KA450">
        <v>0</v>
      </c>
      <c r="KB450">
        <v>26.5036</v>
      </c>
      <c r="KC450">
        <v>774.29</v>
      </c>
      <c r="KD450">
        <v>6.35649</v>
      </c>
      <c r="KE450">
        <v>99.7687</v>
      </c>
      <c r="KF450">
        <v>99.6067</v>
      </c>
    </row>
    <row r="451" spans="1:292">
      <c r="A451">
        <v>431</v>
      </c>
      <c r="B451">
        <v>1686161227.6</v>
      </c>
      <c r="C451">
        <v>11976.59999990463</v>
      </c>
      <c r="D451" t="s">
        <v>1301</v>
      </c>
      <c r="E451" t="s">
        <v>1302</v>
      </c>
      <c r="F451">
        <v>5</v>
      </c>
      <c r="G451" t="s">
        <v>1210</v>
      </c>
      <c r="H451">
        <v>1686161220.1</v>
      </c>
      <c r="I451">
        <f>(J451)/1000</f>
        <v>0</v>
      </c>
      <c r="J451">
        <f>IF(DO451, AM451, AG451)</f>
        <v>0</v>
      </c>
      <c r="K451">
        <f>IF(DO451, AH451, AF451)</f>
        <v>0</v>
      </c>
      <c r="L451">
        <f>DQ451 - IF(AT451&gt;1, K451*DK451*100.0/(AV451*EE451), 0)</f>
        <v>0</v>
      </c>
      <c r="M451">
        <f>((S451-I451/2)*L451-K451)/(S451+I451/2)</f>
        <v>0</v>
      </c>
      <c r="N451">
        <f>M451*(DX451+DY451)/1000.0</f>
        <v>0</v>
      </c>
      <c r="O451">
        <f>(DQ451 - IF(AT451&gt;1, K451*DK451*100.0/(AV451*EE451), 0))*(DX451+DY451)/1000.0</f>
        <v>0</v>
      </c>
      <c r="P451">
        <f>2.0/((1/R451-1/Q451)+SIGN(R451)*SQRT((1/R451-1/Q451)*(1/R451-1/Q451) + 4*DL451/((DL451+1)*(DL451+1))*(2*1/R451*1/Q451-1/Q451*1/Q451)))</f>
        <v>0</v>
      </c>
      <c r="Q451">
        <f>IF(LEFT(DM451,1)&lt;&gt;"0",IF(LEFT(DM451,1)="1",3.0,DN451),$D$5+$E$5*(EE451*DX451/($K$5*1000))+$F$5*(EE451*DX451/($K$5*1000))*MAX(MIN(DK451,$J$5),$I$5)*MAX(MIN(DK451,$J$5),$I$5)+$G$5*MAX(MIN(DK451,$J$5),$I$5)*(EE451*DX451/($K$5*1000))+$H$5*(EE451*DX451/($K$5*1000))*(EE451*DX451/($K$5*1000)))</f>
        <v>0</v>
      </c>
      <c r="R451">
        <f>I451*(1000-(1000*0.61365*exp(17.502*V451/(240.97+V451))/(DX451+DY451)+DS451)/2)/(1000*0.61365*exp(17.502*V451/(240.97+V451))/(DX451+DY451)-DS451)</f>
        <v>0</v>
      </c>
      <c r="S451">
        <f>1/((DL451+1)/(P451/1.6)+1/(Q451/1.37)) + DL451/((DL451+1)/(P451/1.6) + DL451/(Q451/1.37))</f>
        <v>0</v>
      </c>
      <c r="T451">
        <f>(DG451*DJ451)</f>
        <v>0</v>
      </c>
      <c r="U451">
        <f>(DZ451+(T451+2*0.95*5.67E-8*(((DZ451+$B$9)+273)^4-(DZ451+273)^4)-44100*I451)/(1.84*29.3*Q451+8*0.95*5.67E-8*(DZ451+273)^3))</f>
        <v>0</v>
      </c>
      <c r="V451">
        <f>($C$9*EA451+$D$9*EB451+$E$9*U451)</f>
        <v>0</v>
      </c>
      <c r="W451">
        <f>0.61365*exp(17.502*V451/(240.97+V451))</f>
        <v>0</v>
      </c>
      <c r="X451">
        <f>(Y451/Z451*100)</f>
        <v>0</v>
      </c>
      <c r="Y451">
        <f>DS451*(DX451+DY451)/1000</f>
        <v>0</v>
      </c>
      <c r="Z451">
        <f>0.61365*exp(17.502*DZ451/(240.97+DZ451))</f>
        <v>0</v>
      </c>
      <c r="AA451">
        <f>(W451-DS451*(DX451+DY451)/1000)</f>
        <v>0</v>
      </c>
      <c r="AB451">
        <f>(-I451*44100)</f>
        <v>0</v>
      </c>
      <c r="AC451">
        <f>2*29.3*Q451*0.92*(DZ451-V451)</f>
        <v>0</v>
      </c>
      <c r="AD451">
        <f>2*0.95*5.67E-8*(((DZ451+$B$9)+273)^4-(V451+273)^4)</f>
        <v>0</v>
      </c>
      <c r="AE451">
        <f>T451+AD451+AB451+AC451</f>
        <v>0</v>
      </c>
      <c r="AF451">
        <f>DW451*AT451*(DR451-DQ451*(1000-AT451*DT451)/(1000-AT451*DS451))/(100*DK451)</f>
        <v>0</v>
      </c>
      <c r="AG451">
        <f>1000*DW451*AT451*(DS451-DT451)/(100*DK451*(1000-AT451*DS451))</f>
        <v>0</v>
      </c>
      <c r="AH451">
        <f>(AI451 - AJ451 - DX451*1E3/(8.314*(DZ451+273.15)) * AL451/DW451 * AK451) * DW451/(100*DK451) * (1000 - DT451)/1000</f>
        <v>0</v>
      </c>
      <c r="AI451">
        <v>761.7792138112343</v>
      </c>
      <c r="AJ451">
        <v>667.1754969696968</v>
      </c>
      <c r="AK451">
        <v>3.234310492188621</v>
      </c>
      <c r="AL451">
        <v>66.87208228537739</v>
      </c>
      <c r="AM451">
        <f>(AO451 - AN451 + DX451*1E3/(8.314*(DZ451+273.15)) * AQ451/DW451 * AP451) * DW451/(100*DK451) * 1000/(1000 - AO451)</f>
        <v>0</v>
      </c>
      <c r="AN451">
        <v>6.321505185983326</v>
      </c>
      <c r="AO451">
        <v>22.54454848484848</v>
      </c>
      <c r="AP451">
        <v>3.822351729154874E-05</v>
      </c>
      <c r="AQ451">
        <v>99.38411773435404</v>
      </c>
      <c r="AR451">
        <v>0</v>
      </c>
      <c r="AS451">
        <v>0</v>
      </c>
      <c r="AT451">
        <f>IF(AR451*$H$15&gt;=AV451,1.0,(AV451/(AV451-AR451*$H$15)))</f>
        <v>0</v>
      </c>
      <c r="AU451">
        <f>(AT451-1)*100</f>
        <v>0</v>
      </c>
      <c r="AV451">
        <f>MAX(0,($B$15+$C$15*EE451)/(1+$D$15*EE451)*DX451/(DZ451+273)*$E$15)</f>
        <v>0</v>
      </c>
      <c r="AW451" t="s">
        <v>429</v>
      </c>
      <c r="AX451" t="s">
        <v>429</v>
      </c>
      <c r="AY451">
        <v>0</v>
      </c>
      <c r="AZ451">
        <v>0</v>
      </c>
      <c r="BA451">
        <f>1-AY451/AZ451</f>
        <v>0</v>
      </c>
      <c r="BB451">
        <v>0</v>
      </c>
      <c r="BC451" t="s">
        <v>429</v>
      </c>
      <c r="BD451" t="s">
        <v>429</v>
      </c>
      <c r="BE451">
        <v>0</v>
      </c>
      <c r="BF451">
        <v>0</v>
      </c>
      <c r="BG451">
        <f>1-BE451/BF451</f>
        <v>0</v>
      </c>
      <c r="BH451">
        <v>0.5</v>
      </c>
      <c r="BI451">
        <f>DH451</f>
        <v>0</v>
      </c>
      <c r="BJ451">
        <f>K451</f>
        <v>0</v>
      </c>
      <c r="BK451">
        <f>BG451*BH451*BI451</f>
        <v>0</v>
      </c>
      <c r="BL451">
        <f>(BJ451-BB451)/BI451</f>
        <v>0</v>
      </c>
      <c r="BM451">
        <f>(AZ451-BF451)/BF451</f>
        <v>0</v>
      </c>
      <c r="BN451">
        <f>AY451/(BA451+AY451/BF451)</f>
        <v>0</v>
      </c>
      <c r="BO451" t="s">
        <v>429</v>
      </c>
      <c r="BP451">
        <v>0</v>
      </c>
      <c r="BQ451">
        <f>IF(BP451&lt;&gt;0, BP451, BN451)</f>
        <v>0</v>
      </c>
      <c r="BR451">
        <f>1-BQ451/BF451</f>
        <v>0</v>
      </c>
      <c r="BS451">
        <f>(BF451-BE451)/(BF451-BQ451)</f>
        <v>0</v>
      </c>
      <c r="BT451">
        <f>(AZ451-BF451)/(AZ451-BQ451)</f>
        <v>0</v>
      </c>
      <c r="BU451">
        <f>(BF451-BE451)/(BF451-AY451)</f>
        <v>0</v>
      </c>
      <c r="BV451">
        <f>(AZ451-BF451)/(AZ451-AY451)</f>
        <v>0</v>
      </c>
      <c r="BW451">
        <f>(BS451*BQ451/BE451)</f>
        <v>0</v>
      </c>
      <c r="BX451">
        <f>(1-BW451)</f>
        <v>0</v>
      </c>
      <c r="DG451">
        <f>$B$13*EF451+$C$13*EG451+$F$13*ER451*(1-EU451)</f>
        <v>0</v>
      </c>
      <c r="DH451">
        <f>DG451*DI451</f>
        <v>0</v>
      </c>
      <c r="DI451">
        <f>($B$13*$D$11+$C$13*$D$11+$F$13*((FE451+EW451)/MAX(FE451+EW451+FF451, 0.1)*$I$11+FF451/MAX(FE451+EW451+FF451, 0.1)*$J$11))/($B$13+$C$13+$F$13)</f>
        <v>0</v>
      </c>
      <c r="DJ451">
        <f>($B$13*$K$11+$C$13*$K$11+$F$13*((FE451+EW451)/MAX(FE451+EW451+FF451, 0.1)*$P$11+FF451/MAX(FE451+EW451+FF451, 0.1)*$Q$11))/($B$13+$C$13+$F$13)</f>
        <v>0</v>
      </c>
      <c r="DK451">
        <v>6</v>
      </c>
      <c r="DL451">
        <v>0.5</v>
      </c>
      <c r="DM451" t="s">
        <v>430</v>
      </c>
      <c r="DN451">
        <v>2</v>
      </c>
      <c r="DO451" t="b">
        <v>1</v>
      </c>
      <c r="DP451">
        <v>1686161220.1</v>
      </c>
      <c r="DQ451">
        <v>630.1628888888889</v>
      </c>
      <c r="DR451">
        <v>741.2944444444444</v>
      </c>
      <c r="DS451">
        <v>22.54898888888889</v>
      </c>
      <c r="DT451">
        <v>6.321271481481482</v>
      </c>
      <c r="DU451">
        <v>631.3706666666667</v>
      </c>
      <c r="DV451">
        <v>22.78070740740741</v>
      </c>
      <c r="DW451">
        <v>500.0280740740741</v>
      </c>
      <c r="DX451">
        <v>90.62790740740742</v>
      </c>
      <c r="DY451">
        <v>0.09998106296296295</v>
      </c>
      <c r="DZ451">
        <v>29.25026666666667</v>
      </c>
      <c r="EA451">
        <v>27.93231481481482</v>
      </c>
      <c r="EB451">
        <v>999.9000000000001</v>
      </c>
      <c r="EC451">
        <v>0</v>
      </c>
      <c r="ED451">
        <v>0</v>
      </c>
      <c r="EE451">
        <v>9996.500370370371</v>
      </c>
      <c r="EF451">
        <v>0</v>
      </c>
      <c r="EG451">
        <v>1421.64</v>
      </c>
      <c r="EH451">
        <v>-111.1314814814815</v>
      </c>
      <c r="EI451">
        <v>644.7001851851851</v>
      </c>
      <c r="EJ451">
        <v>746.0101111111112</v>
      </c>
      <c r="EK451">
        <v>16.22772592592592</v>
      </c>
      <c r="EL451">
        <v>741.2944444444444</v>
      </c>
      <c r="EM451">
        <v>6.321271481481482</v>
      </c>
      <c r="EN451">
        <v>2.043567777777778</v>
      </c>
      <c r="EO451">
        <v>0.5728836296296296</v>
      </c>
      <c r="EP451">
        <v>17.786</v>
      </c>
      <c r="EQ451">
        <v>-0.9427489999999999</v>
      </c>
      <c r="ER451">
        <v>1999.998888888889</v>
      </c>
      <c r="ES451">
        <v>0.979998111111111</v>
      </c>
      <c r="ET451">
        <v>0.02000158888888889</v>
      </c>
      <c r="EU451">
        <v>0</v>
      </c>
      <c r="EV451">
        <v>930.4946296296295</v>
      </c>
      <c r="EW451">
        <v>5.00078</v>
      </c>
      <c r="EX451">
        <v>23784.38888888889</v>
      </c>
      <c r="EY451">
        <v>16379.61111111111</v>
      </c>
      <c r="EZ451">
        <v>43.64325925925925</v>
      </c>
      <c r="FA451">
        <v>45.1687037037037</v>
      </c>
      <c r="FB451">
        <v>44.04148148148148</v>
      </c>
      <c r="FC451">
        <v>44.5158148148148</v>
      </c>
      <c r="FD451">
        <v>44.3307037037037</v>
      </c>
      <c r="FE451">
        <v>1955.095555555555</v>
      </c>
      <c r="FF451">
        <v>39.9</v>
      </c>
      <c r="FG451">
        <v>0</v>
      </c>
      <c r="FH451">
        <v>1686161220.7</v>
      </c>
      <c r="FI451">
        <v>0</v>
      </c>
      <c r="FJ451">
        <v>930.4821199999999</v>
      </c>
      <c r="FK451">
        <v>0.2299230778231995</v>
      </c>
      <c r="FL451">
        <v>1838.284615541163</v>
      </c>
      <c r="FM451">
        <v>23783.792</v>
      </c>
      <c r="FN451">
        <v>15</v>
      </c>
      <c r="FO451">
        <v>0</v>
      </c>
      <c r="FP451" t="s">
        <v>431</v>
      </c>
      <c r="FQ451">
        <v>1685208052.5</v>
      </c>
      <c r="FR451">
        <v>1685208070</v>
      </c>
      <c r="FS451">
        <v>0</v>
      </c>
      <c r="FT451">
        <v>0.013</v>
      </c>
      <c r="FU451">
        <v>-0.005</v>
      </c>
      <c r="FV451">
        <v>-0.464</v>
      </c>
      <c r="FW451">
        <v>-0.401</v>
      </c>
      <c r="FX451">
        <v>420</v>
      </c>
      <c r="FY451">
        <v>0</v>
      </c>
      <c r="FZ451">
        <v>0.03</v>
      </c>
      <c r="GA451">
        <v>0.02</v>
      </c>
      <c r="GB451">
        <v>-110.2557317073171</v>
      </c>
      <c r="GC451">
        <v>-14.53806271776986</v>
      </c>
      <c r="GD451">
        <v>1.449763732212442</v>
      </c>
      <c r="GE451">
        <v>0</v>
      </c>
      <c r="GF451">
        <v>16.23352926829268</v>
      </c>
      <c r="GG451">
        <v>-0.1147024390243979</v>
      </c>
      <c r="GH451">
        <v>0.01264695555580314</v>
      </c>
      <c r="GI451">
        <v>1</v>
      </c>
      <c r="GJ451">
        <v>1</v>
      </c>
      <c r="GK451">
        <v>2</v>
      </c>
      <c r="GL451" t="s">
        <v>439</v>
      </c>
      <c r="GM451">
        <v>3.09913</v>
      </c>
      <c r="GN451">
        <v>2.75834</v>
      </c>
      <c r="GO451">
        <v>0.120229</v>
      </c>
      <c r="GP451">
        <v>0.133676</v>
      </c>
      <c r="GQ451">
        <v>0.10394</v>
      </c>
      <c r="GR451">
        <v>0.0395965</v>
      </c>
      <c r="GS451">
        <v>22479.2</v>
      </c>
      <c r="GT451">
        <v>21796</v>
      </c>
      <c r="GU451">
        <v>26110.5</v>
      </c>
      <c r="GV451">
        <v>25517.1</v>
      </c>
      <c r="GW451">
        <v>37548.2</v>
      </c>
      <c r="GX451">
        <v>37189.4</v>
      </c>
      <c r="GY451">
        <v>45651.3</v>
      </c>
      <c r="GZ451">
        <v>41892.4</v>
      </c>
      <c r="HA451">
        <v>1.81133</v>
      </c>
      <c r="HB451">
        <v>1.69883</v>
      </c>
      <c r="HC451">
        <v>-0.106581</v>
      </c>
      <c r="HD451">
        <v>0</v>
      </c>
      <c r="HE451">
        <v>29.6626</v>
      </c>
      <c r="HF451">
        <v>999.9</v>
      </c>
      <c r="HG451">
        <v>28.3</v>
      </c>
      <c r="HH451">
        <v>46</v>
      </c>
      <c r="HI451">
        <v>31.6861</v>
      </c>
      <c r="HJ451">
        <v>61.5386</v>
      </c>
      <c r="HK451">
        <v>28.105</v>
      </c>
      <c r="HL451">
        <v>1</v>
      </c>
      <c r="HM451">
        <v>0.534741</v>
      </c>
      <c r="HN451">
        <v>2.29951</v>
      </c>
      <c r="HO451">
        <v>20.2888</v>
      </c>
      <c r="HP451">
        <v>5.2104</v>
      </c>
      <c r="HQ451">
        <v>11.98</v>
      </c>
      <c r="HR451">
        <v>4.96285</v>
      </c>
      <c r="HS451">
        <v>3.27408</v>
      </c>
      <c r="HT451">
        <v>9999</v>
      </c>
      <c r="HU451">
        <v>9999</v>
      </c>
      <c r="HV451">
        <v>9999</v>
      </c>
      <c r="HW451">
        <v>60.1</v>
      </c>
      <c r="HX451">
        <v>1.86401</v>
      </c>
      <c r="HY451">
        <v>1.86022</v>
      </c>
      <c r="HZ451">
        <v>1.85867</v>
      </c>
      <c r="IA451">
        <v>1.85994</v>
      </c>
      <c r="IB451">
        <v>1.85989</v>
      </c>
      <c r="IC451">
        <v>1.85852</v>
      </c>
      <c r="ID451">
        <v>1.8576</v>
      </c>
      <c r="IE451">
        <v>1.85242</v>
      </c>
      <c r="IF451">
        <v>0</v>
      </c>
      <c r="IG451">
        <v>0</v>
      </c>
      <c r="IH451">
        <v>0</v>
      </c>
      <c r="II451">
        <v>0</v>
      </c>
      <c r="IJ451" t="s">
        <v>433</v>
      </c>
      <c r="IK451" t="s">
        <v>434</v>
      </c>
      <c r="IL451" t="s">
        <v>435</v>
      </c>
      <c r="IM451" t="s">
        <v>435</v>
      </c>
      <c r="IN451" t="s">
        <v>435</v>
      </c>
      <c r="IO451" t="s">
        <v>435</v>
      </c>
      <c r="IP451">
        <v>0</v>
      </c>
      <c r="IQ451">
        <v>100</v>
      </c>
      <c r="IR451">
        <v>100</v>
      </c>
      <c r="IS451">
        <v>-1.223</v>
      </c>
      <c r="IT451">
        <v>-0.2318</v>
      </c>
      <c r="IU451">
        <v>-0.7885906718864093</v>
      </c>
      <c r="IV451">
        <v>-0.0007240741224296705</v>
      </c>
      <c r="IW451">
        <v>1.394155135453638E-07</v>
      </c>
      <c r="IX451">
        <v>-7.009397865246837E-11</v>
      </c>
      <c r="IY451">
        <v>-0.2677907096197649</v>
      </c>
      <c r="IZ451">
        <v>-0.01839738240005131</v>
      </c>
      <c r="JA451">
        <v>0.0009886339832832726</v>
      </c>
      <c r="JB451">
        <v>-4.895939666473346E-06</v>
      </c>
      <c r="JC451">
        <v>3</v>
      </c>
      <c r="JD451">
        <v>2018</v>
      </c>
      <c r="JE451">
        <v>1</v>
      </c>
      <c r="JF451">
        <v>26</v>
      </c>
      <c r="JG451">
        <v>15886.3</v>
      </c>
      <c r="JH451">
        <v>15886</v>
      </c>
      <c r="JI451">
        <v>1.875</v>
      </c>
      <c r="JJ451">
        <v>2.68921</v>
      </c>
      <c r="JK451">
        <v>1.49658</v>
      </c>
      <c r="JL451">
        <v>2.38037</v>
      </c>
      <c r="JM451">
        <v>1.54785</v>
      </c>
      <c r="JN451">
        <v>2.40356</v>
      </c>
      <c r="JO451">
        <v>48.1785</v>
      </c>
      <c r="JP451">
        <v>14.7537</v>
      </c>
      <c r="JQ451">
        <v>18</v>
      </c>
      <c r="JR451">
        <v>480.504</v>
      </c>
      <c r="JS451">
        <v>422.128</v>
      </c>
      <c r="JT451">
        <v>26.516</v>
      </c>
      <c r="JU451">
        <v>33.624</v>
      </c>
      <c r="JV451">
        <v>30.0004</v>
      </c>
      <c r="JW451">
        <v>33.6029</v>
      </c>
      <c r="JX451">
        <v>33.5388</v>
      </c>
      <c r="JY451">
        <v>37.6917</v>
      </c>
      <c r="JZ451">
        <v>68.751</v>
      </c>
      <c r="KA451">
        <v>0</v>
      </c>
      <c r="KB451">
        <v>26.5581</v>
      </c>
      <c r="KC451">
        <v>787.673</v>
      </c>
      <c r="KD451">
        <v>6.36252</v>
      </c>
      <c r="KE451">
        <v>99.76779999999999</v>
      </c>
      <c r="KF451">
        <v>99.60769999999999</v>
      </c>
    </row>
    <row r="452" spans="1:292">
      <c r="A452">
        <v>432</v>
      </c>
      <c r="B452">
        <v>1686161232.6</v>
      </c>
      <c r="C452">
        <v>11981.59999990463</v>
      </c>
      <c r="D452" t="s">
        <v>1303</v>
      </c>
      <c r="E452" t="s">
        <v>1304</v>
      </c>
      <c r="F452">
        <v>5</v>
      </c>
      <c r="G452" t="s">
        <v>1210</v>
      </c>
      <c r="H452">
        <v>1686161224.814285</v>
      </c>
      <c r="I452">
        <f>(J452)/1000</f>
        <v>0</v>
      </c>
      <c r="J452">
        <f>IF(DO452, AM452, AG452)</f>
        <v>0</v>
      </c>
      <c r="K452">
        <f>IF(DO452, AH452, AF452)</f>
        <v>0</v>
      </c>
      <c r="L452">
        <f>DQ452 - IF(AT452&gt;1, K452*DK452*100.0/(AV452*EE452), 0)</f>
        <v>0</v>
      </c>
      <c r="M452">
        <f>((S452-I452/2)*L452-K452)/(S452+I452/2)</f>
        <v>0</v>
      </c>
      <c r="N452">
        <f>M452*(DX452+DY452)/1000.0</f>
        <v>0</v>
      </c>
      <c r="O452">
        <f>(DQ452 - IF(AT452&gt;1, K452*DK452*100.0/(AV452*EE452), 0))*(DX452+DY452)/1000.0</f>
        <v>0</v>
      </c>
      <c r="P452">
        <f>2.0/((1/R452-1/Q452)+SIGN(R452)*SQRT((1/R452-1/Q452)*(1/R452-1/Q452) + 4*DL452/((DL452+1)*(DL452+1))*(2*1/R452*1/Q452-1/Q452*1/Q452)))</f>
        <v>0</v>
      </c>
      <c r="Q452">
        <f>IF(LEFT(DM452,1)&lt;&gt;"0",IF(LEFT(DM452,1)="1",3.0,DN452),$D$5+$E$5*(EE452*DX452/($K$5*1000))+$F$5*(EE452*DX452/($K$5*1000))*MAX(MIN(DK452,$J$5),$I$5)*MAX(MIN(DK452,$J$5),$I$5)+$G$5*MAX(MIN(DK452,$J$5),$I$5)*(EE452*DX452/($K$5*1000))+$H$5*(EE452*DX452/($K$5*1000))*(EE452*DX452/($K$5*1000)))</f>
        <v>0</v>
      </c>
      <c r="R452">
        <f>I452*(1000-(1000*0.61365*exp(17.502*V452/(240.97+V452))/(DX452+DY452)+DS452)/2)/(1000*0.61365*exp(17.502*V452/(240.97+V452))/(DX452+DY452)-DS452)</f>
        <v>0</v>
      </c>
      <c r="S452">
        <f>1/((DL452+1)/(P452/1.6)+1/(Q452/1.37)) + DL452/((DL452+1)/(P452/1.6) + DL452/(Q452/1.37))</f>
        <v>0</v>
      </c>
      <c r="T452">
        <f>(DG452*DJ452)</f>
        <v>0</v>
      </c>
      <c r="U452">
        <f>(DZ452+(T452+2*0.95*5.67E-8*(((DZ452+$B$9)+273)^4-(DZ452+273)^4)-44100*I452)/(1.84*29.3*Q452+8*0.95*5.67E-8*(DZ452+273)^3))</f>
        <v>0</v>
      </c>
      <c r="V452">
        <f>($C$9*EA452+$D$9*EB452+$E$9*U452)</f>
        <v>0</v>
      </c>
      <c r="W452">
        <f>0.61365*exp(17.502*V452/(240.97+V452))</f>
        <v>0</v>
      </c>
      <c r="X452">
        <f>(Y452/Z452*100)</f>
        <v>0</v>
      </c>
      <c r="Y452">
        <f>DS452*(DX452+DY452)/1000</f>
        <v>0</v>
      </c>
      <c r="Z452">
        <f>0.61365*exp(17.502*DZ452/(240.97+DZ452))</f>
        <v>0</v>
      </c>
      <c r="AA452">
        <f>(W452-DS452*(DX452+DY452)/1000)</f>
        <v>0</v>
      </c>
      <c r="AB452">
        <f>(-I452*44100)</f>
        <v>0</v>
      </c>
      <c r="AC452">
        <f>2*29.3*Q452*0.92*(DZ452-V452)</f>
        <v>0</v>
      </c>
      <c r="AD452">
        <f>2*0.95*5.67E-8*(((DZ452+$B$9)+273)^4-(V452+273)^4)</f>
        <v>0</v>
      </c>
      <c r="AE452">
        <f>T452+AD452+AB452+AC452</f>
        <v>0</v>
      </c>
      <c r="AF452">
        <f>DW452*AT452*(DR452-DQ452*(1000-AT452*DT452)/(1000-AT452*DS452))/(100*DK452)</f>
        <v>0</v>
      </c>
      <c r="AG452">
        <f>1000*DW452*AT452*(DS452-DT452)/(100*DK452*(1000-AT452*DS452))</f>
        <v>0</v>
      </c>
      <c r="AH452">
        <f>(AI452 - AJ452 - DX452*1E3/(8.314*(DZ452+273.15)) * AL452/DW452 * AK452) * DW452/(100*DK452) * (1000 - DT452)/1000</f>
        <v>0</v>
      </c>
      <c r="AI452">
        <v>778.5824605358441</v>
      </c>
      <c r="AJ452">
        <v>683.4473151515149</v>
      </c>
      <c r="AK452">
        <v>3.249352615706092</v>
      </c>
      <c r="AL452">
        <v>66.87208228537739</v>
      </c>
      <c r="AM452">
        <f>(AO452 - AN452 + DX452*1E3/(8.314*(DZ452+273.15)) * AQ452/DW452 * AP452) * DW452/(100*DK452) * 1000/(1000 - AO452)</f>
        <v>0</v>
      </c>
      <c r="AN452">
        <v>6.322699286537218</v>
      </c>
      <c r="AO452">
        <v>22.53401696969696</v>
      </c>
      <c r="AP452">
        <v>-5.46771057801312E-05</v>
      </c>
      <c r="AQ452">
        <v>99.38411773435404</v>
      </c>
      <c r="AR452">
        <v>0</v>
      </c>
      <c r="AS452">
        <v>0</v>
      </c>
      <c r="AT452">
        <f>IF(AR452*$H$15&gt;=AV452,1.0,(AV452/(AV452-AR452*$H$15)))</f>
        <v>0</v>
      </c>
      <c r="AU452">
        <f>(AT452-1)*100</f>
        <v>0</v>
      </c>
      <c r="AV452">
        <f>MAX(0,($B$15+$C$15*EE452)/(1+$D$15*EE452)*DX452/(DZ452+273)*$E$15)</f>
        <v>0</v>
      </c>
      <c r="AW452" t="s">
        <v>429</v>
      </c>
      <c r="AX452" t="s">
        <v>429</v>
      </c>
      <c r="AY452">
        <v>0</v>
      </c>
      <c r="AZ452">
        <v>0</v>
      </c>
      <c r="BA452">
        <f>1-AY452/AZ452</f>
        <v>0</v>
      </c>
      <c r="BB452">
        <v>0</v>
      </c>
      <c r="BC452" t="s">
        <v>429</v>
      </c>
      <c r="BD452" t="s">
        <v>429</v>
      </c>
      <c r="BE452">
        <v>0</v>
      </c>
      <c r="BF452">
        <v>0</v>
      </c>
      <c r="BG452">
        <f>1-BE452/BF452</f>
        <v>0</v>
      </c>
      <c r="BH452">
        <v>0.5</v>
      </c>
      <c r="BI452">
        <f>DH452</f>
        <v>0</v>
      </c>
      <c r="BJ452">
        <f>K452</f>
        <v>0</v>
      </c>
      <c r="BK452">
        <f>BG452*BH452*BI452</f>
        <v>0</v>
      </c>
      <c r="BL452">
        <f>(BJ452-BB452)/BI452</f>
        <v>0</v>
      </c>
      <c r="BM452">
        <f>(AZ452-BF452)/BF452</f>
        <v>0</v>
      </c>
      <c r="BN452">
        <f>AY452/(BA452+AY452/BF452)</f>
        <v>0</v>
      </c>
      <c r="BO452" t="s">
        <v>429</v>
      </c>
      <c r="BP452">
        <v>0</v>
      </c>
      <c r="BQ452">
        <f>IF(BP452&lt;&gt;0, BP452, BN452)</f>
        <v>0</v>
      </c>
      <c r="BR452">
        <f>1-BQ452/BF452</f>
        <v>0</v>
      </c>
      <c r="BS452">
        <f>(BF452-BE452)/(BF452-BQ452)</f>
        <v>0</v>
      </c>
      <c r="BT452">
        <f>(AZ452-BF452)/(AZ452-BQ452)</f>
        <v>0</v>
      </c>
      <c r="BU452">
        <f>(BF452-BE452)/(BF452-AY452)</f>
        <v>0</v>
      </c>
      <c r="BV452">
        <f>(AZ452-BF452)/(AZ452-AY452)</f>
        <v>0</v>
      </c>
      <c r="BW452">
        <f>(BS452*BQ452/BE452)</f>
        <v>0</v>
      </c>
      <c r="BX452">
        <f>(1-BW452)</f>
        <v>0</v>
      </c>
      <c r="DG452">
        <f>$B$13*EF452+$C$13*EG452+$F$13*ER452*(1-EU452)</f>
        <v>0</v>
      </c>
      <c r="DH452">
        <f>DG452*DI452</f>
        <v>0</v>
      </c>
      <c r="DI452">
        <f>($B$13*$D$11+$C$13*$D$11+$F$13*((FE452+EW452)/MAX(FE452+EW452+FF452, 0.1)*$I$11+FF452/MAX(FE452+EW452+FF452, 0.1)*$J$11))/($B$13+$C$13+$F$13)</f>
        <v>0</v>
      </c>
      <c r="DJ452">
        <f>($B$13*$K$11+$C$13*$K$11+$F$13*((FE452+EW452)/MAX(FE452+EW452+FF452, 0.1)*$P$11+FF452/MAX(FE452+EW452+FF452, 0.1)*$Q$11))/($B$13+$C$13+$F$13)</f>
        <v>0</v>
      </c>
      <c r="DK452">
        <v>6</v>
      </c>
      <c r="DL452">
        <v>0.5</v>
      </c>
      <c r="DM452" t="s">
        <v>430</v>
      </c>
      <c r="DN452">
        <v>2</v>
      </c>
      <c r="DO452" t="b">
        <v>1</v>
      </c>
      <c r="DP452">
        <v>1686161224.814285</v>
      </c>
      <c r="DQ452">
        <v>644.9769285714285</v>
      </c>
      <c r="DR452">
        <v>757.129107142857</v>
      </c>
      <c r="DS452">
        <v>22.54110714285714</v>
      </c>
      <c r="DT452">
        <v>6.322105714285713</v>
      </c>
      <c r="DU452">
        <v>646.1939642857143</v>
      </c>
      <c r="DV452">
        <v>22.77297142857142</v>
      </c>
      <c r="DW452">
        <v>500.0346071428571</v>
      </c>
      <c r="DX452">
        <v>90.62745357142856</v>
      </c>
      <c r="DY452">
        <v>0.1000130464285714</v>
      </c>
      <c r="DZ452">
        <v>29.24318928571429</v>
      </c>
      <c r="EA452">
        <v>27.92632857142857</v>
      </c>
      <c r="EB452">
        <v>999.9000000000002</v>
      </c>
      <c r="EC452">
        <v>0</v>
      </c>
      <c r="ED452">
        <v>0</v>
      </c>
      <c r="EE452">
        <v>9998.656785714285</v>
      </c>
      <c r="EF452">
        <v>0</v>
      </c>
      <c r="EG452">
        <v>1460.8875</v>
      </c>
      <c r="EH452">
        <v>-112.1522142857143</v>
      </c>
      <c r="EI452">
        <v>659.8505714285714</v>
      </c>
      <c r="EJ452">
        <v>761.9461785714286</v>
      </c>
      <c r="EK452">
        <v>16.21900714285714</v>
      </c>
      <c r="EL452">
        <v>757.129107142857</v>
      </c>
      <c r="EM452">
        <v>6.322105714285713</v>
      </c>
      <c r="EN452">
        <v>2.042843571428572</v>
      </c>
      <c r="EO452">
        <v>0.5729563928571428</v>
      </c>
      <c r="EP452">
        <v>17.78037142857143</v>
      </c>
      <c r="EQ452">
        <v>-0.9410154999999999</v>
      </c>
      <c r="ER452">
        <v>2000.013571428572</v>
      </c>
      <c r="ES452">
        <v>0.9799979999999998</v>
      </c>
      <c r="ET452">
        <v>0.0200017</v>
      </c>
      <c r="EU452">
        <v>0</v>
      </c>
      <c r="EV452">
        <v>930.4988928571428</v>
      </c>
      <c r="EW452">
        <v>5.00078</v>
      </c>
      <c r="EX452">
        <v>23898.93214285714</v>
      </c>
      <c r="EY452">
        <v>16379.73214285714</v>
      </c>
      <c r="EZ452">
        <v>43.63139285714284</v>
      </c>
      <c r="FA452">
        <v>45.16492857142857</v>
      </c>
      <c r="FB452">
        <v>44.05560714285714</v>
      </c>
      <c r="FC452">
        <v>44.51746428571427</v>
      </c>
      <c r="FD452">
        <v>44.32332142857143</v>
      </c>
      <c r="FE452">
        <v>1955.108214285714</v>
      </c>
      <c r="FF452">
        <v>39.9</v>
      </c>
      <c r="FG452">
        <v>0</v>
      </c>
      <c r="FH452">
        <v>1686161226.1</v>
      </c>
      <c r="FI452">
        <v>0</v>
      </c>
      <c r="FJ452">
        <v>930.469076923077</v>
      </c>
      <c r="FK452">
        <v>-0.8473162320885431</v>
      </c>
      <c r="FL452">
        <v>897.1282048468801</v>
      </c>
      <c r="FM452">
        <v>23912.81538461538</v>
      </c>
      <c r="FN452">
        <v>15</v>
      </c>
      <c r="FO452">
        <v>0</v>
      </c>
      <c r="FP452" t="s">
        <v>431</v>
      </c>
      <c r="FQ452">
        <v>1685208052.5</v>
      </c>
      <c r="FR452">
        <v>1685208070</v>
      </c>
      <c r="FS452">
        <v>0</v>
      </c>
      <c r="FT452">
        <v>0.013</v>
      </c>
      <c r="FU452">
        <v>-0.005</v>
      </c>
      <c r="FV452">
        <v>-0.464</v>
      </c>
      <c r="FW452">
        <v>-0.401</v>
      </c>
      <c r="FX452">
        <v>420</v>
      </c>
      <c r="FY452">
        <v>0</v>
      </c>
      <c r="FZ452">
        <v>0.03</v>
      </c>
      <c r="GA452">
        <v>0.02</v>
      </c>
      <c r="GB452">
        <v>-111.4464146341463</v>
      </c>
      <c r="GC452">
        <v>-13.6977491289199</v>
      </c>
      <c r="GD452">
        <v>1.369651192477171</v>
      </c>
      <c r="GE452">
        <v>0</v>
      </c>
      <c r="GF452">
        <v>16.22632195121951</v>
      </c>
      <c r="GG452">
        <v>-0.1126933797909665</v>
      </c>
      <c r="GH452">
        <v>0.01246919153979766</v>
      </c>
      <c r="GI452">
        <v>1</v>
      </c>
      <c r="GJ452">
        <v>1</v>
      </c>
      <c r="GK452">
        <v>2</v>
      </c>
      <c r="GL452" t="s">
        <v>439</v>
      </c>
      <c r="GM452">
        <v>3.09919</v>
      </c>
      <c r="GN452">
        <v>2.75799</v>
      </c>
      <c r="GO452">
        <v>0.122239</v>
      </c>
      <c r="GP452">
        <v>0.135611</v>
      </c>
      <c r="GQ452">
        <v>0.103908</v>
      </c>
      <c r="GR452">
        <v>0.0395928</v>
      </c>
      <c r="GS452">
        <v>22427.8</v>
      </c>
      <c r="GT452">
        <v>21747</v>
      </c>
      <c r="GU452">
        <v>26110.4</v>
      </c>
      <c r="GV452">
        <v>25516.8</v>
      </c>
      <c r="GW452">
        <v>37549.5</v>
      </c>
      <c r="GX452">
        <v>37189.2</v>
      </c>
      <c r="GY452">
        <v>45650.9</v>
      </c>
      <c r="GZ452">
        <v>41891.8</v>
      </c>
      <c r="HA452">
        <v>1.81138</v>
      </c>
      <c r="HB452">
        <v>1.6985</v>
      </c>
      <c r="HC452">
        <v>-0.105679</v>
      </c>
      <c r="HD452">
        <v>0</v>
      </c>
      <c r="HE452">
        <v>29.6428</v>
      </c>
      <c r="HF452">
        <v>999.9</v>
      </c>
      <c r="HG452">
        <v>28.3</v>
      </c>
      <c r="HH452">
        <v>46</v>
      </c>
      <c r="HI452">
        <v>31.6852</v>
      </c>
      <c r="HJ452">
        <v>61.4586</v>
      </c>
      <c r="HK452">
        <v>28.133</v>
      </c>
      <c r="HL452">
        <v>1</v>
      </c>
      <c r="HM452">
        <v>0.535048</v>
      </c>
      <c r="HN452">
        <v>2.22805</v>
      </c>
      <c r="HO452">
        <v>20.2896</v>
      </c>
      <c r="HP452">
        <v>5.2098</v>
      </c>
      <c r="HQ452">
        <v>11.98</v>
      </c>
      <c r="HR452">
        <v>4.9629</v>
      </c>
      <c r="HS452">
        <v>3.27387</v>
      </c>
      <c r="HT452">
        <v>9999</v>
      </c>
      <c r="HU452">
        <v>9999</v>
      </c>
      <c r="HV452">
        <v>9999</v>
      </c>
      <c r="HW452">
        <v>60.1</v>
      </c>
      <c r="HX452">
        <v>1.86401</v>
      </c>
      <c r="HY452">
        <v>1.86024</v>
      </c>
      <c r="HZ452">
        <v>1.85867</v>
      </c>
      <c r="IA452">
        <v>1.85991</v>
      </c>
      <c r="IB452">
        <v>1.85989</v>
      </c>
      <c r="IC452">
        <v>1.85852</v>
      </c>
      <c r="ID452">
        <v>1.8576</v>
      </c>
      <c r="IE452">
        <v>1.85242</v>
      </c>
      <c r="IF452">
        <v>0</v>
      </c>
      <c r="IG452">
        <v>0</v>
      </c>
      <c r="IH452">
        <v>0</v>
      </c>
      <c r="II452">
        <v>0</v>
      </c>
      <c r="IJ452" t="s">
        <v>433</v>
      </c>
      <c r="IK452" t="s">
        <v>434</v>
      </c>
      <c r="IL452" t="s">
        <v>435</v>
      </c>
      <c r="IM452" t="s">
        <v>435</v>
      </c>
      <c r="IN452" t="s">
        <v>435</v>
      </c>
      <c r="IO452" t="s">
        <v>435</v>
      </c>
      <c r="IP452">
        <v>0</v>
      </c>
      <c r="IQ452">
        <v>100</v>
      </c>
      <c r="IR452">
        <v>100</v>
      </c>
      <c r="IS452">
        <v>-1.233</v>
      </c>
      <c r="IT452">
        <v>-0.232</v>
      </c>
      <c r="IU452">
        <v>-0.7885906718864093</v>
      </c>
      <c r="IV452">
        <v>-0.0007240741224296705</v>
      </c>
      <c r="IW452">
        <v>1.394155135453638E-07</v>
      </c>
      <c r="IX452">
        <v>-7.009397865246837E-11</v>
      </c>
      <c r="IY452">
        <v>-0.2677907096197649</v>
      </c>
      <c r="IZ452">
        <v>-0.01839738240005131</v>
      </c>
      <c r="JA452">
        <v>0.0009886339832832726</v>
      </c>
      <c r="JB452">
        <v>-4.895939666473346E-06</v>
      </c>
      <c r="JC452">
        <v>3</v>
      </c>
      <c r="JD452">
        <v>2018</v>
      </c>
      <c r="JE452">
        <v>1</v>
      </c>
      <c r="JF452">
        <v>26</v>
      </c>
      <c r="JG452">
        <v>15886.3</v>
      </c>
      <c r="JH452">
        <v>15886</v>
      </c>
      <c r="JI452">
        <v>1.90552</v>
      </c>
      <c r="JJ452">
        <v>2.68311</v>
      </c>
      <c r="JK452">
        <v>1.49658</v>
      </c>
      <c r="JL452">
        <v>2.38037</v>
      </c>
      <c r="JM452">
        <v>1.54785</v>
      </c>
      <c r="JN452">
        <v>2.45483</v>
      </c>
      <c r="JO452">
        <v>48.1785</v>
      </c>
      <c r="JP452">
        <v>14.7537</v>
      </c>
      <c r="JQ452">
        <v>18</v>
      </c>
      <c r="JR452">
        <v>480.576</v>
      </c>
      <c r="JS452">
        <v>421.971</v>
      </c>
      <c r="JT452">
        <v>26.5717</v>
      </c>
      <c r="JU452">
        <v>33.6315</v>
      </c>
      <c r="JV452">
        <v>30.0003</v>
      </c>
      <c r="JW452">
        <v>33.6089</v>
      </c>
      <c r="JX452">
        <v>33.5448</v>
      </c>
      <c r="JY452">
        <v>38.3761</v>
      </c>
      <c r="JZ452">
        <v>68.751</v>
      </c>
      <c r="KA452">
        <v>0</v>
      </c>
      <c r="KB452">
        <v>26.6102</v>
      </c>
      <c r="KC452">
        <v>807.7569999999999</v>
      </c>
      <c r="KD452">
        <v>6.368</v>
      </c>
      <c r="KE452">
        <v>99.7672</v>
      </c>
      <c r="KF452">
        <v>99.60639999999999</v>
      </c>
    </row>
    <row r="453" spans="1:292">
      <c r="A453">
        <v>433</v>
      </c>
      <c r="B453">
        <v>1686161237.6</v>
      </c>
      <c r="C453">
        <v>11986.59999990463</v>
      </c>
      <c r="D453" t="s">
        <v>1305</v>
      </c>
      <c r="E453" t="s">
        <v>1306</v>
      </c>
      <c r="F453">
        <v>5</v>
      </c>
      <c r="G453" t="s">
        <v>1210</v>
      </c>
      <c r="H453">
        <v>1686161230.1</v>
      </c>
      <c r="I453">
        <f>(J453)/1000</f>
        <v>0</v>
      </c>
      <c r="J453">
        <f>IF(DO453, AM453, AG453)</f>
        <v>0</v>
      </c>
      <c r="K453">
        <f>IF(DO453, AH453, AF453)</f>
        <v>0</v>
      </c>
      <c r="L453">
        <f>DQ453 - IF(AT453&gt;1, K453*DK453*100.0/(AV453*EE453), 0)</f>
        <v>0</v>
      </c>
      <c r="M453">
        <f>((S453-I453/2)*L453-K453)/(S453+I453/2)</f>
        <v>0</v>
      </c>
      <c r="N453">
        <f>M453*(DX453+DY453)/1000.0</f>
        <v>0</v>
      </c>
      <c r="O453">
        <f>(DQ453 - IF(AT453&gt;1, K453*DK453*100.0/(AV453*EE453), 0))*(DX453+DY453)/1000.0</f>
        <v>0</v>
      </c>
      <c r="P453">
        <f>2.0/((1/R453-1/Q453)+SIGN(R453)*SQRT((1/R453-1/Q453)*(1/R453-1/Q453) + 4*DL453/((DL453+1)*(DL453+1))*(2*1/R453*1/Q453-1/Q453*1/Q453)))</f>
        <v>0</v>
      </c>
      <c r="Q453">
        <f>IF(LEFT(DM453,1)&lt;&gt;"0",IF(LEFT(DM453,1)="1",3.0,DN453),$D$5+$E$5*(EE453*DX453/($K$5*1000))+$F$5*(EE453*DX453/($K$5*1000))*MAX(MIN(DK453,$J$5),$I$5)*MAX(MIN(DK453,$J$5),$I$5)+$G$5*MAX(MIN(DK453,$J$5),$I$5)*(EE453*DX453/($K$5*1000))+$H$5*(EE453*DX453/($K$5*1000))*(EE453*DX453/($K$5*1000)))</f>
        <v>0</v>
      </c>
      <c r="R453">
        <f>I453*(1000-(1000*0.61365*exp(17.502*V453/(240.97+V453))/(DX453+DY453)+DS453)/2)/(1000*0.61365*exp(17.502*V453/(240.97+V453))/(DX453+DY453)-DS453)</f>
        <v>0</v>
      </c>
      <c r="S453">
        <f>1/((DL453+1)/(P453/1.6)+1/(Q453/1.37)) + DL453/((DL453+1)/(P453/1.6) + DL453/(Q453/1.37))</f>
        <v>0</v>
      </c>
      <c r="T453">
        <f>(DG453*DJ453)</f>
        <v>0</v>
      </c>
      <c r="U453">
        <f>(DZ453+(T453+2*0.95*5.67E-8*(((DZ453+$B$9)+273)^4-(DZ453+273)^4)-44100*I453)/(1.84*29.3*Q453+8*0.95*5.67E-8*(DZ453+273)^3))</f>
        <v>0</v>
      </c>
      <c r="V453">
        <f>($C$9*EA453+$D$9*EB453+$E$9*U453)</f>
        <v>0</v>
      </c>
      <c r="W453">
        <f>0.61365*exp(17.502*V453/(240.97+V453))</f>
        <v>0</v>
      </c>
      <c r="X453">
        <f>(Y453/Z453*100)</f>
        <v>0</v>
      </c>
      <c r="Y453">
        <f>DS453*(DX453+DY453)/1000</f>
        <v>0</v>
      </c>
      <c r="Z453">
        <f>0.61365*exp(17.502*DZ453/(240.97+DZ453))</f>
        <v>0</v>
      </c>
      <c r="AA453">
        <f>(W453-DS453*(DX453+DY453)/1000)</f>
        <v>0</v>
      </c>
      <c r="AB453">
        <f>(-I453*44100)</f>
        <v>0</v>
      </c>
      <c r="AC453">
        <f>2*29.3*Q453*0.92*(DZ453-V453)</f>
        <v>0</v>
      </c>
      <c r="AD453">
        <f>2*0.95*5.67E-8*(((DZ453+$B$9)+273)^4-(V453+273)^4)</f>
        <v>0</v>
      </c>
      <c r="AE453">
        <f>T453+AD453+AB453+AC453</f>
        <v>0</v>
      </c>
      <c r="AF453">
        <f>DW453*AT453*(DR453-DQ453*(1000-AT453*DT453)/(1000-AT453*DS453))/(100*DK453)</f>
        <v>0</v>
      </c>
      <c r="AG453">
        <f>1000*DW453*AT453*(DS453-DT453)/(100*DK453*(1000-AT453*DS453))</f>
        <v>0</v>
      </c>
      <c r="AH453">
        <f>(AI453 - AJ453 - DX453*1E3/(8.314*(DZ453+273.15)) * AL453/DW453 * AK453) * DW453/(100*DK453) * (1000 - DT453)/1000</f>
        <v>0</v>
      </c>
      <c r="AI453">
        <v>795.4881622940328</v>
      </c>
      <c r="AJ453">
        <v>699.5728909090909</v>
      </c>
      <c r="AK453">
        <v>3.236039623404916</v>
      </c>
      <c r="AL453">
        <v>66.87208228537739</v>
      </c>
      <c r="AM453">
        <f>(AO453 - AN453 + DX453*1E3/(8.314*(DZ453+273.15)) * AQ453/DW453 * AP453) * DW453/(100*DK453) * 1000/(1000 - AO453)</f>
        <v>0</v>
      </c>
      <c r="AN453">
        <v>6.321435584006953</v>
      </c>
      <c r="AO453">
        <v>22.53922181818181</v>
      </c>
      <c r="AP453">
        <v>1.156153065450136E-05</v>
      </c>
      <c r="AQ453">
        <v>99.38411773435404</v>
      </c>
      <c r="AR453">
        <v>0</v>
      </c>
      <c r="AS453">
        <v>0</v>
      </c>
      <c r="AT453">
        <f>IF(AR453*$H$15&gt;=AV453,1.0,(AV453/(AV453-AR453*$H$15)))</f>
        <v>0</v>
      </c>
      <c r="AU453">
        <f>(AT453-1)*100</f>
        <v>0</v>
      </c>
      <c r="AV453">
        <f>MAX(0,($B$15+$C$15*EE453)/(1+$D$15*EE453)*DX453/(DZ453+273)*$E$15)</f>
        <v>0</v>
      </c>
      <c r="AW453" t="s">
        <v>429</v>
      </c>
      <c r="AX453" t="s">
        <v>429</v>
      </c>
      <c r="AY453">
        <v>0</v>
      </c>
      <c r="AZ453">
        <v>0</v>
      </c>
      <c r="BA453">
        <f>1-AY453/AZ453</f>
        <v>0</v>
      </c>
      <c r="BB453">
        <v>0</v>
      </c>
      <c r="BC453" t="s">
        <v>429</v>
      </c>
      <c r="BD453" t="s">
        <v>429</v>
      </c>
      <c r="BE453">
        <v>0</v>
      </c>
      <c r="BF453">
        <v>0</v>
      </c>
      <c r="BG453">
        <f>1-BE453/BF453</f>
        <v>0</v>
      </c>
      <c r="BH453">
        <v>0.5</v>
      </c>
      <c r="BI453">
        <f>DH453</f>
        <v>0</v>
      </c>
      <c r="BJ453">
        <f>K453</f>
        <v>0</v>
      </c>
      <c r="BK453">
        <f>BG453*BH453*BI453</f>
        <v>0</v>
      </c>
      <c r="BL453">
        <f>(BJ453-BB453)/BI453</f>
        <v>0</v>
      </c>
      <c r="BM453">
        <f>(AZ453-BF453)/BF453</f>
        <v>0</v>
      </c>
      <c r="BN453">
        <f>AY453/(BA453+AY453/BF453)</f>
        <v>0</v>
      </c>
      <c r="BO453" t="s">
        <v>429</v>
      </c>
      <c r="BP453">
        <v>0</v>
      </c>
      <c r="BQ453">
        <f>IF(BP453&lt;&gt;0, BP453, BN453)</f>
        <v>0</v>
      </c>
      <c r="BR453">
        <f>1-BQ453/BF453</f>
        <v>0</v>
      </c>
      <c r="BS453">
        <f>(BF453-BE453)/(BF453-BQ453)</f>
        <v>0</v>
      </c>
      <c r="BT453">
        <f>(AZ453-BF453)/(AZ453-BQ453)</f>
        <v>0</v>
      </c>
      <c r="BU453">
        <f>(BF453-BE453)/(BF453-AY453)</f>
        <v>0</v>
      </c>
      <c r="BV453">
        <f>(AZ453-BF453)/(AZ453-AY453)</f>
        <v>0</v>
      </c>
      <c r="BW453">
        <f>(BS453*BQ453/BE453)</f>
        <v>0</v>
      </c>
      <c r="BX453">
        <f>(1-BW453)</f>
        <v>0</v>
      </c>
      <c r="DG453">
        <f>$B$13*EF453+$C$13*EG453+$F$13*ER453*(1-EU453)</f>
        <v>0</v>
      </c>
      <c r="DH453">
        <f>DG453*DI453</f>
        <v>0</v>
      </c>
      <c r="DI453">
        <f>($B$13*$D$11+$C$13*$D$11+$F$13*((FE453+EW453)/MAX(FE453+EW453+FF453, 0.1)*$I$11+FF453/MAX(FE453+EW453+FF453, 0.1)*$J$11))/($B$13+$C$13+$F$13)</f>
        <v>0</v>
      </c>
      <c r="DJ453">
        <f>($B$13*$K$11+$C$13*$K$11+$F$13*((FE453+EW453)/MAX(FE453+EW453+FF453, 0.1)*$P$11+FF453/MAX(FE453+EW453+FF453, 0.1)*$Q$11))/($B$13+$C$13+$F$13)</f>
        <v>0</v>
      </c>
      <c r="DK453">
        <v>6</v>
      </c>
      <c r="DL453">
        <v>0.5</v>
      </c>
      <c r="DM453" t="s">
        <v>430</v>
      </c>
      <c r="DN453">
        <v>2</v>
      </c>
      <c r="DO453" t="b">
        <v>1</v>
      </c>
      <c r="DP453">
        <v>1686161230.1</v>
      </c>
      <c r="DQ453">
        <v>661.6660370370371</v>
      </c>
      <c r="DR453">
        <v>775.0135925925928</v>
      </c>
      <c r="DS453">
        <v>22.53764814814815</v>
      </c>
      <c r="DT453">
        <v>6.321991481481483</v>
      </c>
      <c r="DU453">
        <v>662.8937037037037</v>
      </c>
      <c r="DV453">
        <v>22.76957037037037</v>
      </c>
      <c r="DW453">
        <v>500.025</v>
      </c>
      <c r="DX453">
        <v>90.62673333333333</v>
      </c>
      <c r="DY453">
        <v>0.09996831851851852</v>
      </c>
      <c r="DZ453">
        <v>29.23910370370371</v>
      </c>
      <c r="EA453">
        <v>27.92293703703704</v>
      </c>
      <c r="EB453">
        <v>999.9000000000001</v>
      </c>
      <c r="EC453">
        <v>0</v>
      </c>
      <c r="ED453">
        <v>0</v>
      </c>
      <c r="EE453">
        <v>10003.86481481481</v>
      </c>
      <c r="EF453">
        <v>0</v>
      </c>
      <c r="EG453">
        <v>1506.537777777778</v>
      </c>
      <c r="EH453">
        <v>-113.3475925925926</v>
      </c>
      <c r="EI453">
        <v>676.9221851851851</v>
      </c>
      <c r="EJ453">
        <v>779.9443703703702</v>
      </c>
      <c r="EK453">
        <v>16.21564444444445</v>
      </c>
      <c r="EL453">
        <v>775.0135925925928</v>
      </c>
      <c r="EM453">
        <v>6.321991481481483</v>
      </c>
      <c r="EN453">
        <v>2.042513333333333</v>
      </c>
      <c r="EO453">
        <v>0.5729414814814815</v>
      </c>
      <c r="EP453">
        <v>17.77780740740741</v>
      </c>
      <c r="EQ453">
        <v>-0.941371</v>
      </c>
      <c r="ER453">
        <v>2000.015185185185</v>
      </c>
      <c r="ES453">
        <v>0.9799978888888887</v>
      </c>
      <c r="ET453">
        <v>0.02000181481481482</v>
      </c>
      <c r="EU453">
        <v>0</v>
      </c>
      <c r="EV453">
        <v>930.399925925926</v>
      </c>
      <c r="EW453">
        <v>5.00078</v>
      </c>
      <c r="EX453">
        <v>24033.67407407407</v>
      </c>
      <c r="EY453">
        <v>16379.76296296296</v>
      </c>
      <c r="EZ453">
        <v>43.63159259259259</v>
      </c>
      <c r="FA453">
        <v>45.15025925925926</v>
      </c>
      <c r="FB453">
        <v>44.00677777777778</v>
      </c>
      <c r="FC453">
        <v>44.50659259259258</v>
      </c>
      <c r="FD453">
        <v>44.34696296296296</v>
      </c>
      <c r="FE453">
        <v>1955.107777777778</v>
      </c>
      <c r="FF453">
        <v>39.9</v>
      </c>
      <c r="FG453">
        <v>0</v>
      </c>
      <c r="FH453">
        <v>1686161230.9</v>
      </c>
      <c r="FI453">
        <v>0</v>
      </c>
      <c r="FJ453">
        <v>930.3781923076924</v>
      </c>
      <c r="FK453">
        <v>-2.069709394706772</v>
      </c>
      <c r="FL453">
        <v>1952.854702884156</v>
      </c>
      <c r="FM453">
        <v>24041.96923076923</v>
      </c>
      <c r="FN453">
        <v>15</v>
      </c>
      <c r="FO453">
        <v>0</v>
      </c>
      <c r="FP453" t="s">
        <v>431</v>
      </c>
      <c r="FQ453">
        <v>1685208052.5</v>
      </c>
      <c r="FR453">
        <v>1685208070</v>
      </c>
      <c r="FS453">
        <v>0</v>
      </c>
      <c r="FT453">
        <v>0.013</v>
      </c>
      <c r="FU453">
        <v>-0.005</v>
      </c>
      <c r="FV453">
        <v>-0.464</v>
      </c>
      <c r="FW453">
        <v>-0.401</v>
      </c>
      <c r="FX453">
        <v>420</v>
      </c>
      <c r="FY453">
        <v>0</v>
      </c>
      <c r="FZ453">
        <v>0.03</v>
      </c>
      <c r="GA453">
        <v>0.02</v>
      </c>
      <c r="GB453">
        <v>-112.6785</v>
      </c>
      <c r="GC453">
        <v>-13.24520825515939</v>
      </c>
      <c r="GD453">
        <v>1.296599186333233</v>
      </c>
      <c r="GE453">
        <v>0</v>
      </c>
      <c r="GF453">
        <v>16.217705</v>
      </c>
      <c r="GG453">
        <v>-0.04228367729833816</v>
      </c>
      <c r="GH453">
        <v>0.006145240027858928</v>
      </c>
      <c r="GI453">
        <v>1</v>
      </c>
      <c r="GJ453">
        <v>1</v>
      </c>
      <c r="GK453">
        <v>2</v>
      </c>
      <c r="GL453" t="s">
        <v>439</v>
      </c>
      <c r="GM453">
        <v>3.09894</v>
      </c>
      <c r="GN453">
        <v>2.75802</v>
      </c>
      <c r="GO453">
        <v>0.124204</v>
      </c>
      <c r="GP453">
        <v>0.137531</v>
      </c>
      <c r="GQ453">
        <v>0.10392</v>
      </c>
      <c r="GR453">
        <v>0.0395905</v>
      </c>
      <c r="GS453">
        <v>22377.5</v>
      </c>
      <c r="GT453">
        <v>21698.7</v>
      </c>
      <c r="GU453">
        <v>26110.4</v>
      </c>
      <c r="GV453">
        <v>25516.8</v>
      </c>
      <c r="GW453">
        <v>37549</v>
      </c>
      <c r="GX453">
        <v>37189.3</v>
      </c>
      <c r="GY453">
        <v>45650.6</v>
      </c>
      <c r="GZ453">
        <v>41891.6</v>
      </c>
      <c r="HA453">
        <v>1.81085</v>
      </c>
      <c r="HB453">
        <v>1.69918</v>
      </c>
      <c r="HC453">
        <v>-0.104561</v>
      </c>
      <c r="HD453">
        <v>0</v>
      </c>
      <c r="HE453">
        <v>29.625</v>
      </c>
      <c r="HF453">
        <v>999.9</v>
      </c>
      <c r="HG453">
        <v>28.3</v>
      </c>
      <c r="HH453">
        <v>46</v>
      </c>
      <c r="HI453">
        <v>31.685</v>
      </c>
      <c r="HJ453">
        <v>61.5286</v>
      </c>
      <c r="HK453">
        <v>28.2652</v>
      </c>
      <c r="HL453">
        <v>1</v>
      </c>
      <c r="HM453">
        <v>0.534985</v>
      </c>
      <c r="HN453">
        <v>2.17091</v>
      </c>
      <c r="HO453">
        <v>20.2902</v>
      </c>
      <c r="HP453">
        <v>5.2098</v>
      </c>
      <c r="HQ453">
        <v>11.98</v>
      </c>
      <c r="HR453">
        <v>4.963</v>
      </c>
      <c r="HS453">
        <v>3.27387</v>
      </c>
      <c r="HT453">
        <v>9999</v>
      </c>
      <c r="HU453">
        <v>9999</v>
      </c>
      <c r="HV453">
        <v>9999</v>
      </c>
      <c r="HW453">
        <v>60.1</v>
      </c>
      <c r="HX453">
        <v>1.86401</v>
      </c>
      <c r="HY453">
        <v>1.86024</v>
      </c>
      <c r="HZ453">
        <v>1.85867</v>
      </c>
      <c r="IA453">
        <v>1.85992</v>
      </c>
      <c r="IB453">
        <v>1.85989</v>
      </c>
      <c r="IC453">
        <v>1.85852</v>
      </c>
      <c r="ID453">
        <v>1.8576</v>
      </c>
      <c r="IE453">
        <v>1.85242</v>
      </c>
      <c r="IF453">
        <v>0</v>
      </c>
      <c r="IG453">
        <v>0</v>
      </c>
      <c r="IH453">
        <v>0</v>
      </c>
      <c r="II453">
        <v>0</v>
      </c>
      <c r="IJ453" t="s">
        <v>433</v>
      </c>
      <c r="IK453" t="s">
        <v>434</v>
      </c>
      <c r="IL453" t="s">
        <v>435</v>
      </c>
      <c r="IM453" t="s">
        <v>435</v>
      </c>
      <c r="IN453" t="s">
        <v>435</v>
      </c>
      <c r="IO453" t="s">
        <v>435</v>
      </c>
      <c r="IP453">
        <v>0</v>
      </c>
      <c r="IQ453">
        <v>100</v>
      </c>
      <c r="IR453">
        <v>100</v>
      </c>
      <c r="IS453">
        <v>-1.243</v>
      </c>
      <c r="IT453">
        <v>-0.2319</v>
      </c>
      <c r="IU453">
        <v>-0.7885906718864093</v>
      </c>
      <c r="IV453">
        <v>-0.0007240741224296705</v>
      </c>
      <c r="IW453">
        <v>1.394155135453638E-07</v>
      </c>
      <c r="IX453">
        <v>-7.009397865246837E-11</v>
      </c>
      <c r="IY453">
        <v>-0.2677907096197649</v>
      </c>
      <c r="IZ453">
        <v>-0.01839738240005131</v>
      </c>
      <c r="JA453">
        <v>0.0009886339832832726</v>
      </c>
      <c r="JB453">
        <v>-4.895939666473346E-06</v>
      </c>
      <c r="JC453">
        <v>3</v>
      </c>
      <c r="JD453">
        <v>2018</v>
      </c>
      <c r="JE453">
        <v>1</v>
      </c>
      <c r="JF453">
        <v>26</v>
      </c>
      <c r="JG453">
        <v>15886.4</v>
      </c>
      <c r="JH453">
        <v>15886.1</v>
      </c>
      <c r="JI453">
        <v>1.9397</v>
      </c>
      <c r="JJ453">
        <v>2.69043</v>
      </c>
      <c r="JK453">
        <v>1.49658</v>
      </c>
      <c r="JL453">
        <v>2.38037</v>
      </c>
      <c r="JM453">
        <v>1.54785</v>
      </c>
      <c r="JN453">
        <v>2.4585</v>
      </c>
      <c r="JO453">
        <v>48.1785</v>
      </c>
      <c r="JP453">
        <v>14.7625</v>
      </c>
      <c r="JQ453">
        <v>18</v>
      </c>
      <c r="JR453">
        <v>480.304</v>
      </c>
      <c r="JS453">
        <v>422.406</v>
      </c>
      <c r="JT453">
        <v>26.628</v>
      </c>
      <c r="JU453">
        <v>33.6391</v>
      </c>
      <c r="JV453">
        <v>30.0002</v>
      </c>
      <c r="JW453">
        <v>33.615</v>
      </c>
      <c r="JX453">
        <v>33.5493</v>
      </c>
      <c r="JY453">
        <v>38.997</v>
      </c>
      <c r="JZ453">
        <v>68.751</v>
      </c>
      <c r="KA453">
        <v>0</v>
      </c>
      <c r="KB453">
        <v>26.6653</v>
      </c>
      <c r="KC453">
        <v>821.115</v>
      </c>
      <c r="KD453">
        <v>6.36869</v>
      </c>
      <c r="KE453">
        <v>99.7667</v>
      </c>
      <c r="KF453">
        <v>99.6061</v>
      </c>
    </row>
    <row r="454" spans="1:292">
      <c r="A454">
        <v>434</v>
      </c>
      <c r="B454">
        <v>1686161242.6</v>
      </c>
      <c r="C454">
        <v>11991.59999990463</v>
      </c>
      <c r="D454" t="s">
        <v>1307</v>
      </c>
      <c r="E454" t="s">
        <v>1308</v>
      </c>
      <c r="F454">
        <v>5</v>
      </c>
      <c r="G454" t="s">
        <v>1210</v>
      </c>
      <c r="H454">
        <v>1686161234.814285</v>
      </c>
      <c r="I454">
        <f>(J454)/1000</f>
        <v>0</v>
      </c>
      <c r="J454">
        <f>IF(DO454, AM454, AG454)</f>
        <v>0</v>
      </c>
      <c r="K454">
        <f>IF(DO454, AH454, AF454)</f>
        <v>0</v>
      </c>
      <c r="L454">
        <f>DQ454 - IF(AT454&gt;1, K454*DK454*100.0/(AV454*EE454), 0)</f>
        <v>0</v>
      </c>
      <c r="M454">
        <f>((S454-I454/2)*L454-K454)/(S454+I454/2)</f>
        <v>0</v>
      </c>
      <c r="N454">
        <f>M454*(DX454+DY454)/1000.0</f>
        <v>0</v>
      </c>
      <c r="O454">
        <f>(DQ454 - IF(AT454&gt;1, K454*DK454*100.0/(AV454*EE454), 0))*(DX454+DY454)/1000.0</f>
        <v>0</v>
      </c>
      <c r="P454">
        <f>2.0/((1/R454-1/Q454)+SIGN(R454)*SQRT((1/R454-1/Q454)*(1/R454-1/Q454) + 4*DL454/((DL454+1)*(DL454+1))*(2*1/R454*1/Q454-1/Q454*1/Q454)))</f>
        <v>0</v>
      </c>
      <c r="Q454">
        <f>IF(LEFT(DM454,1)&lt;&gt;"0",IF(LEFT(DM454,1)="1",3.0,DN454),$D$5+$E$5*(EE454*DX454/($K$5*1000))+$F$5*(EE454*DX454/($K$5*1000))*MAX(MIN(DK454,$J$5),$I$5)*MAX(MIN(DK454,$J$5),$I$5)+$G$5*MAX(MIN(DK454,$J$5),$I$5)*(EE454*DX454/($K$5*1000))+$H$5*(EE454*DX454/($K$5*1000))*(EE454*DX454/($K$5*1000)))</f>
        <v>0</v>
      </c>
      <c r="R454">
        <f>I454*(1000-(1000*0.61365*exp(17.502*V454/(240.97+V454))/(DX454+DY454)+DS454)/2)/(1000*0.61365*exp(17.502*V454/(240.97+V454))/(DX454+DY454)-DS454)</f>
        <v>0</v>
      </c>
      <c r="S454">
        <f>1/((DL454+1)/(P454/1.6)+1/(Q454/1.37)) + DL454/((DL454+1)/(P454/1.6) + DL454/(Q454/1.37))</f>
        <v>0</v>
      </c>
      <c r="T454">
        <f>(DG454*DJ454)</f>
        <v>0</v>
      </c>
      <c r="U454">
        <f>(DZ454+(T454+2*0.95*5.67E-8*(((DZ454+$B$9)+273)^4-(DZ454+273)^4)-44100*I454)/(1.84*29.3*Q454+8*0.95*5.67E-8*(DZ454+273)^3))</f>
        <v>0</v>
      </c>
      <c r="V454">
        <f>($C$9*EA454+$D$9*EB454+$E$9*U454)</f>
        <v>0</v>
      </c>
      <c r="W454">
        <f>0.61365*exp(17.502*V454/(240.97+V454))</f>
        <v>0</v>
      </c>
      <c r="X454">
        <f>(Y454/Z454*100)</f>
        <v>0</v>
      </c>
      <c r="Y454">
        <f>DS454*(DX454+DY454)/1000</f>
        <v>0</v>
      </c>
      <c r="Z454">
        <f>0.61365*exp(17.502*DZ454/(240.97+DZ454))</f>
        <v>0</v>
      </c>
      <c r="AA454">
        <f>(W454-DS454*(DX454+DY454)/1000)</f>
        <v>0</v>
      </c>
      <c r="AB454">
        <f>(-I454*44100)</f>
        <v>0</v>
      </c>
      <c r="AC454">
        <f>2*29.3*Q454*0.92*(DZ454-V454)</f>
        <v>0</v>
      </c>
      <c r="AD454">
        <f>2*0.95*5.67E-8*(((DZ454+$B$9)+273)^4-(V454+273)^4)</f>
        <v>0</v>
      </c>
      <c r="AE454">
        <f>T454+AD454+AB454+AC454</f>
        <v>0</v>
      </c>
      <c r="AF454">
        <f>DW454*AT454*(DR454-DQ454*(1000-AT454*DT454)/(1000-AT454*DS454))/(100*DK454)</f>
        <v>0</v>
      </c>
      <c r="AG454">
        <f>1000*DW454*AT454*(DS454-DT454)/(100*DK454*(1000-AT454*DS454))</f>
        <v>0</v>
      </c>
      <c r="AH454">
        <f>(AI454 - AJ454 - DX454*1E3/(8.314*(DZ454+273.15)) * AL454/DW454 * AK454) * DW454/(100*DK454) * (1000 - DT454)/1000</f>
        <v>0</v>
      </c>
      <c r="AI454">
        <v>812.2661363832215</v>
      </c>
      <c r="AJ454">
        <v>715.6485515151513</v>
      </c>
      <c r="AK454">
        <v>3.217170208699658</v>
      </c>
      <c r="AL454">
        <v>66.87208228537739</v>
      </c>
      <c r="AM454">
        <f>(AO454 - AN454 + DX454*1E3/(8.314*(DZ454+273.15)) * AQ454/DW454 * AP454) * DW454/(100*DK454) * 1000/(1000 - AO454)</f>
        <v>0</v>
      </c>
      <c r="AN454">
        <v>6.320856795472348</v>
      </c>
      <c r="AO454">
        <v>22.53829030303029</v>
      </c>
      <c r="AP454">
        <v>-2.041843834123378E-05</v>
      </c>
      <c r="AQ454">
        <v>99.38411773435404</v>
      </c>
      <c r="AR454">
        <v>0</v>
      </c>
      <c r="AS454">
        <v>0</v>
      </c>
      <c r="AT454">
        <f>IF(AR454*$H$15&gt;=AV454,1.0,(AV454/(AV454-AR454*$H$15)))</f>
        <v>0</v>
      </c>
      <c r="AU454">
        <f>(AT454-1)*100</f>
        <v>0</v>
      </c>
      <c r="AV454">
        <f>MAX(0,($B$15+$C$15*EE454)/(1+$D$15*EE454)*DX454/(DZ454+273)*$E$15)</f>
        <v>0</v>
      </c>
      <c r="AW454" t="s">
        <v>429</v>
      </c>
      <c r="AX454" t="s">
        <v>429</v>
      </c>
      <c r="AY454">
        <v>0</v>
      </c>
      <c r="AZ454">
        <v>0</v>
      </c>
      <c r="BA454">
        <f>1-AY454/AZ454</f>
        <v>0</v>
      </c>
      <c r="BB454">
        <v>0</v>
      </c>
      <c r="BC454" t="s">
        <v>429</v>
      </c>
      <c r="BD454" t="s">
        <v>429</v>
      </c>
      <c r="BE454">
        <v>0</v>
      </c>
      <c r="BF454">
        <v>0</v>
      </c>
      <c r="BG454">
        <f>1-BE454/BF454</f>
        <v>0</v>
      </c>
      <c r="BH454">
        <v>0.5</v>
      </c>
      <c r="BI454">
        <f>DH454</f>
        <v>0</v>
      </c>
      <c r="BJ454">
        <f>K454</f>
        <v>0</v>
      </c>
      <c r="BK454">
        <f>BG454*BH454*BI454</f>
        <v>0</v>
      </c>
      <c r="BL454">
        <f>(BJ454-BB454)/BI454</f>
        <v>0</v>
      </c>
      <c r="BM454">
        <f>(AZ454-BF454)/BF454</f>
        <v>0</v>
      </c>
      <c r="BN454">
        <f>AY454/(BA454+AY454/BF454)</f>
        <v>0</v>
      </c>
      <c r="BO454" t="s">
        <v>429</v>
      </c>
      <c r="BP454">
        <v>0</v>
      </c>
      <c r="BQ454">
        <f>IF(BP454&lt;&gt;0, BP454, BN454)</f>
        <v>0</v>
      </c>
      <c r="BR454">
        <f>1-BQ454/BF454</f>
        <v>0</v>
      </c>
      <c r="BS454">
        <f>(BF454-BE454)/(BF454-BQ454)</f>
        <v>0</v>
      </c>
      <c r="BT454">
        <f>(AZ454-BF454)/(AZ454-BQ454)</f>
        <v>0</v>
      </c>
      <c r="BU454">
        <f>(BF454-BE454)/(BF454-AY454)</f>
        <v>0</v>
      </c>
      <c r="BV454">
        <f>(AZ454-BF454)/(AZ454-AY454)</f>
        <v>0</v>
      </c>
      <c r="BW454">
        <f>(BS454*BQ454/BE454)</f>
        <v>0</v>
      </c>
      <c r="BX454">
        <f>(1-BW454)</f>
        <v>0</v>
      </c>
      <c r="DG454">
        <f>$B$13*EF454+$C$13*EG454+$F$13*ER454*(1-EU454)</f>
        <v>0</v>
      </c>
      <c r="DH454">
        <f>DG454*DI454</f>
        <v>0</v>
      </c>
      <c r="DI454">
        <f>($B$13*$D$11+$C$13*$D$11+$F$13*((FE454+EW454)/MAX(FE454+EW454+FF454, 0.1)*$I$11+FF454/MAX(FE454+EW454+FF454, 0.1)*$J$11))/($B$13+$C$13+$F$13)</f>
        <v>0</v>
      </c>
      <c r="DJ454">
        <f>($B$13*$K$11+$C$13*$K$11+$F$13*((FE454+EW454)/MAX(FE454+EW454+FF454, 0.1)*$P$11+FF454/MAX(FE454+EW454+FF454, 0.1)*$Q$11))/($B$13+$C$13+$F$13)</f>
        <v>0</v>
      </c>
      <c r="DK454">
        <v>6</v>
      </c>
      <c r="DL454">
        <v>0.5</v>
      </c>
      <c r="DM454" t="s">
        <v>430</v>
      </c>
      <c r="DN454">
        <v>2</v>
      </c>
      <c r="DO454" t="b">
        <v>1</v>
      </c>
      <c r="DP454">
        <v>1686161234.814285</v>
      </c>
      <c r="DQ454">
        <v>676.5665714285714</v>
      </c>
      <c r="DR454">
        <v>790.7979642857143</v>
      </c>
      <c r="DS454">
        <v>22.53667142857143</v>
      </c>
      <c r="DT454">
        <v>6.321671428571428</v>
      </c>
      <c r="DU454">
        <v>677.8036428571429</v>
      </c>
      <c r="DV454">
        <v>22.76862142857143</v>
      </c>
      <c r="DW454">
        <v>500.0064285714285</v>
      </c>
      <c r="DX454">
        <v>90.62593571428572</v>
      </c>
      <c r="DY454">
        <v>0.09999883928571429</v>
      </c>
      <c r="DZ454">
        <v>29.242975</v>
      </c>
      <c r="EA454">
        <v>27.9232</v>
      </c>
      <c r="EB454">
        <v>999.9000000000002</v>
      </c>
      <c r="EC454">
        <v>0</v>
      </c>
      <c r="ED454">
        <v>0</v>
      </c>
      <c r="EE454">
        <v>9995.987499999999</v>
      </c>
      <c r="EF454">
        <v>0</v>
      </c>
      <c r="EG454">
        <v>1549.298928571429</v>
      </c>
      <c r="EH454">
        <v>-114.2313928571429</v>
      </c>
      <c r="EI454">
        <v>692.1655000000001</v>
      </c>
      <c r="EJ454">
        <v>795.8288928571427</v>
      </c>
      <c r="EK454">
        <v>16.21498928571429</v>
      </c>
      <c r="EL454">
        <v>790.7979642857143</v>
      </c>
      <c r="EM454">
        <v>6.321671428571428</v>
      </c>
      <c r="EN454">
        <v>2.042407142857143</v>
      </c>
      <c r="EO454">
        <v>0.5729073928571429</v>
      </c>
      <c r="EP454">
        <v>17.77698214285714</v>
      </c>
      <c r="EQ454">
        <v>-0.9421840714285714</v>
      </c>
      <c r="ER454">
        <v>2000.019285714285</v>
      </c>
      <c r="ES454">
        <v>0.9799976785714283</v>
      </c>
      <c r="ET454">
        <v>0.02000203571428572</v>
      </c>
      <c r="EU454">
        <v>0</v>
      </c>
      <c r="EV454">
        <v>930.1471785714286</v>
      </c>
      <c r="EW454">
        <v>5.00078</v>
      </c>
      <c r="EX454">
        <v>24188.61071428572</v>
      </c>
      <c r="EY454">
        <v>16379.78928571429</v>
      </c>
      <c r="EZ454">
        <v>43.62907142857141</v>
      </c>
      <c r="FA454">
        <v>45.15157142857142</v>
      </c>
      <c r="FB454">
        <v>43.99528571428571</v>
      </c>
      <c r="FC454">
        <v>44.49964285714285</v>
      </c>
      <c r="FD454">
        <v>44.42164285714286</v>
      </c>
      <c r="FE454">
        <v>1955.110714285714</v>
      </c>
      <c r="FF454">
        <v>39.90285714285714</v>
      </c>
      <c r="FG454">
        <v>0</v>
      </c>
      <c r="FH454">
        <v>1686161235.7</v>
      </c>
      <c r="FI454">
        <v>0</v>
      </c>
      <c r="FJ454">
        <v>930.1248846153846</v>
      </c>
      <c r="FK454">
        <v>-3.958051284275748</v>
      </c>
      <c r="FL454">
        <v>2613.699146244089</v>
      </c>
      <c r="FM454">
        <v>24187.52692307692</v>
      </c>
      <c r="FN454">
        <v>15</v>
      </c>
      <c r="FO454">
        <v>0</v>
      </c>
      <c r="FP454" t="s">
        <v>431</v>
      </c>
      <c r="FQ454">
        <v>1685208052.5</v>
      </c>
      <c r="FR454">
        <v>1685208070</v>
      </c>
      <c r="FS454">
        <v>0</v>
      </c>
      <c r="FT454">
        <v>0.013</v>
      </c>
      <c r="FU454">
        <v>-0.005</v>
      </c>
      <c r="FV454">
        <v>-0.464</v>
      </c>
      <c r="FW454">
        <v>-0.401</v>
      </c>
      <c r="FX454">
        <v>420</v>
      </c>
      <c r="FY454">
        <v>0</v>
      </c>
      <c r="FZ454">
        <v>0.03</v>
      </c>
      <c r="GA454">
        <v>0.02</v>
      </c>
      <c r="GB454">
        <v>-113.5823658536585</v>
      </c>
      <c r="GC454">
        <v>-12.11247386759576</v>
      </c>
      <c r="GD454">
        <v>1.214343559617808</v>
      </c>
      <c r="GE454">
        <v>0</v>
      </c>
      <c r="GF454">
        <v>16.21568536585366</v>
      </c>
      <c r="GG454">
        <v>-0.006618815330961517</v>
      </c>
      <c r="GH454">
        <v>0.003143523033361271</v>
      </c>
      <c r="GI454">
        <v>1</v>
      </c>
      <c r="GJ454">
        <v>1</v>
      </c>
      <c r="GK454">
        <v>2</v>
      </c>
      <c r="GL454" t="s">
        <v>439</v>
      </c>
      <c r="GM454">
        <v>3.09901</v>
      </c>
      <c r="GN454">
        <v>2.75823</v>
      </c>
      <c r="GO454">
        <v>0.126147</v>
      </c>
      <c r="GP454">
        <v>0.139441</v>
      </c>
      <c r="GQ454">
        <v>0.103927</v>
      </c>
      <c r="GR454">
        <v>0.0395887</v>
      </c>
      <c r="GS454">
        <v>22327.5</v>
      </c>
      <c r="GT454">
        <v>21650.3</v>
      </c>
      <c r="GU454">
        <v>26110</v>
      </c>
      <c r="GV454">
        <v>25516.5</v>
      </c>
      <c r="GW454">
        <v>37548.6</v>
      </c>
      <c r="GX454">
        <v>37189.5</v>
      </c>
      <c r="GY454">
        <v>45650.2</v>
      </c>
      <c r="GZ454">
        <v>41891.5</v>
      </c>
      <c r="HA454">
        <v>1.81075</v>
      </c>
      <c r="HB454">
        <v>1.69895</v>
      </c>
      <c r="HC454">
        <v>-0.103042</v>
      </c>
      <c r="HD454">
        <v>0</v>
      </c>
      <c r="HE454">
        <v>29.6105</v>
      </c>
      <c r="HF454">
        <v>999.9</v>
      </c>
      <c r="HG454">
        <v>28.3</v>
      </c>
      <c r="HH454">
        <v>46</v>
      </c>
      <c r="HI454">
        <v>31.6863</v>
      </c>
      <c r="HJ454">
        <v>61.5986</v>
      </c>
      <c r="HK454">
        <v>28.0729</v>
      </c>
      <c r="HL454">
        <v>1</v>
      </c>
      <c r="HM454">
        <v>0.535353</v>
      </c>
      <c r="HN454">
        <v>2.12229</v>
      </c>
      <c r="HO454">
        <v>20.2913</v>
      </c>
      <c r="HP454">
        <v>5.2095</v>
      </c>
      <c r="HQ454">
        <v>11.98</v>
      </c>
      <c r="HR454">
        <v>4.9627</v>
      </c>
      <c r="HS454">
        <v>3.27383</v>
      </c>
      <c r="HT454">
        <v>9999</v>
      </c>
      <c r="HU454">
        <v>9999</v>
      </c>
      <c r="HV454">
        <v>9999</v>
      </c>
      <c r="HW454">
        <v>60.1</v>
      </c>
      <c r="HX454">
        <v>1.86401</v>
      </c>
      <c r="HY454">
        <v>1.86026</v>
      </c>
      <c r="HZ454">
        <v>1.85866</v>
      </c>
      <c r="IA454">
        <v>1.85991</v>
      </c>
      <c r="IB454">
        <v>1.85989</v>
      </c>
      <c r="IC454">
        <v>1.85853</v>
      </c>
      <c r="ID454">
        <v>1.8576</v>
      </c>
      <c r="IE454">
        <v>1.85242</v>
      </c>
      <c r="IF454">
        <v>0</v>
      </c>
      <c r="IG454">
        <v>0</v>
      </c>
      <c r="IH454">
        <v>0</v>
      </c>
      <c r="II454">
        <v>0</v>
      </c>
      <c r="IJ454" t="s">
        <v>433</v>
      </c>
      <c r="IK454" t="s">
        <v>434</v>
      </c>
      <c r="IL454" t="s">
        <v>435</v>
      </c>
      <c r="IM454" t="s">
        <v>435</v>
      </c>
      <c r="IN454" t="s">
        <v>435</v>
      </c>
      <c r="IO454" t="s">
        <v>435</v>
      </c>
      <c r="IP454">
        <v>0</v>
      </c>
      <c r="IQ454">
        <v>100</v>
      </c>
      <c r="IR454">
        <v>100</v>
      </c>
      <c r="IS454">
        <v>-1.253</v>
      </c>
      <c r="IT454">
        <v>-0.2319</v>
      </c>
      <c r="IU454">
        <v>-0.7885906718864093</v>
      </c>
      <c r="IV454">
        <v>-0.0007240741224296705</v>
      </c>
      <c r="IW454">
        <v>1.394155135453638E-07</v>
      </c>
      <c r="IX454">
        <v>-7.009397865246837E-11</v>
      </c>
      <c r="IY454">
        <v>-0.2677907096197649</v>
      </c>
      <c r="IZ454">
        <v>-0.01839738240005131</v>
      </c>
      <c r="JA454">
        <v>0.0009886339832832726</v>
      </c>
      <c r="JB454">
        <v>-4.895939666473346E-06</v>
      </c>
      <c r="JC454">
        <v>3</v>
      </c>
      <c r="JD454">
        <v>2018</v>
      </c>
      <c r="JE454">
        <v>1</v>
      </c>
      <c r="JF454">
        <v>26</v>
      </c>
      <c r="JG454">
        <v>15886.5</v>
      </c>
      <c r="JH454">
        <v>15886.2</v>
      </c>
      <c r="JI454">
        <v>1.97021</v>
      </c>
      <c r="JJ454">
        <v>2.68921</v>
      </c>
      <c r="JK454">
        <v>1.49658</v>
      </c>
      <c r="JL454">
        <v>2.38159</v>
      </c>
      <c r="JM454">
        <v>1.54785</v>
      </c>
      <c r="JN454">
        <v>2.39014</v>
      </c>
      <c r="JO454">
        <v>48.1785</v>
      </c>
      <c r="JP454">
        <v>14.7537</v>
      </c>
      <c r="JQ454">
        <v>18</v>
      </c>
      <c r="JR454">
        <v>480.285</v>
      </c>
      <c r="JS454">
        <v>422.299</v>
      </c>
      <c r="JT454">
        <v>26.685</v>
      </c>
      <c r="JU454">
        <v>33.6451</v>
      </c>
      <c r="JV454">
        <v>30.0004</v>
      </c>
      <c r="JW454">
        <v>33.6209</v>
      </c>
      <c r="JX454">
        <v>33.5537</v>
      </c>
      <c r="JY454">
        <v>39.6809</v>
      </c>
      <c r="JZ454">
        <v>68.751</v>
      </c>
      <c r="KA454">
        <v>0</v>
      </c>
      <c r="KB454">
        <v>26.7201</v>
      </c>
      <c r="KC454">
        <v>841.158</v>
      </c>
      <c r="KD454">
        <v>6.36727</v>
      </c>
      <c r="KE454">
        <v>99.7657</v>
      </c>
      <c r="KF454">
        <v>99.60550000000001</v>
      </c>
    </row>
    <row r="455" spans="1:292">
      <c r="A455">
        <v>435</v>
      </c>
      <c r="B455">
        <v>1686161247.6</v>
      </c>
      <c r="C455">
        <v>11996.59999990463</v>
      </c>
      <c r="D455" t="s">
        <v>1309</v>
      </c>
      <c r="E455" t="s">
        <v>1310</v>
      </c>
      <c r="F455">
        <v>5</v>
      </c>
      <c r="G455" t="s">
        <v>1210</v>
      </c>
      <c r="H455">
        <v>1686161240.1</v>
      </c>
      <c r="I455">
        <f>(J455)/1000</f>
        <v>0</v>
      </c>
      <c r="J455">
        <f>IF(DO455, AM455, AG455)</f>
        <v>0</v>
      </c>
      <c r="K455">
        <f>IF(DO455, AH455, AF455)</f>
        <v>0</v>
      </c>
      <c r="L455">
        <f>DQ455 - IF(AT455&gt;1, K455*DK455*100.0/(AV455*EE455), 0)</f>
        <v>0</v>
      </c>
      <c r="M455">
        <f>((S455-I455/2)*L455-K455)/(S455+I455/2)</f>
        <v>0</v>
      </c>
      <c r="N455">
        <f>M455*(DX455+DY455)/1000.0</f>
        <v>0</v>
      </c>
      <c r="O455">
        <f>(DQ455 - IF(AT455&gt;1, K455*DK455*100.0/(AV455*EE455), 0))*(DX455+DY455)/1000.0</f>
        <v>0</v>
      </c>
      <c r="P455">
        <f>2.0/((1/R455-1/Q455)+SIGN(R455)*SQRT((1/R455-1/Q455)*(1/R455-1/Q455) + 4*DL455/((DL455+1)*(DL455+1))*(2*1/R455*1/Q455-1/Q455*1/Q455)))</f>
        <v>0</v>
      </c>
      <c r="Q455">
        <f>IF(LEFT(DM455,1)&lt;&gt;"0",IF(LEFT(DM455,1)="1",3.0,DN455),$D$5+$E$5*(EE455*DX455/($K$5*1000))+$F$5*(EE455*DX455/($K$5*1000))*MAX(MIN(DK455,$J$5),$I$5)*MAX(MIN(DK455,$J$5),$I$5)+$G$5*MAX(MIN(DK455,$J$5),$I$5)*(EE455*DX455/($K$5*1000))+$H$5*(EE455*DX455/($K$5*1000))*(EE455*DX455/($K$5*1000)))</f>
        <v>0</v>
      </c>
      <c r="R455">
        <f>I455*(1000-(1000*0.61365*exp(17.502*V455/(240.97+V455))/(DX455+DY455)+DS455)/2)/(1000*0.61365*exp(17.502*V455/(240.97+V455))/(DX455+DY455)-DS455)</f>
        <v>0</v>
      </c>
      <c r="S455">
        <f>1/((DL455+1)/(P455/1.6)+1/(Q455/1.37)) + DL455/((DL455+1)/(P455/1.6) + DL455/(Q455/1.37))</f>
        <v>0</v>
      </c>
      <c r="T455">
        <f>(DG455*DJ455)</f>
        <v>0</v>
      </c>
      <c r="U455">
        <f>(DZ455+(T455+2*0.95*5.67E-8*(((DZ455+$B$9)+273)^4-(DZ455+273)^4)-44100*I455)/(1.84*29.3*Q455+8*0.95*5.67E-8*(DZ455+273)^3))</f>
        <v>0</v>
      </c>
      <c r="V455">
        <f>($C$9*EA455+$D$9*EB455+$E$9*U455)</f>
        <v>0</v>
      </c>
      <c r="W455">
        <f>0.61365*exp(17.502*V455/(240.97+V455))</f>
        <v>0</v>
      </c>
      <c r="X455">
        <f>(Y455/Z455*100)</f>
        <v>0</v>
      </c>
      <c r="Y455">
        <f>DS455*(DX455+DY455)/1000</f>
        <v>0</v>
      </c>
      <c r="Z455">
        <f>0.61365*exp(17.502*DZ455/(240.97+DZ455))</f>
        <v>0</v>
      </c>
      <c r="AA455">
        <f>(W455-DS455*(DX455+DY455)/1000)</f>
        <v>0</v>
      </c>
      <c r="AB455">
        <f>(-I455*44100)</f>
        <v>0</v>
      </c>
      <c r="AC455">
        <f>2*29.3*Q455*0.92*(DZ455-V455)</f>
        <v>0</v>
      </c>
      <c r="AD455">
        <f>2*0.95*5.67E-8*(((DZ455+$B$9)+273)^4-(V455+273)^4)</f>
        <v>0</v>
      </c>
      <c r="AE455">
        <f>T455+AD455+AB455+AC455</f>
        <v>0</v>
      </c>
      <c r="AF455">
        <f>DW455*AT455*(DR455-DQ455*(1000-AT455*DT455)/(1000-AT455*DS455))/(100*DK455)</f>
        <v>0</v>
      </c>
      <c r="AG455">
        <f>1000*DW455*AT455*(DS455-DT455)/(100*DK455*(1000-AT455*DS455))</f>
        <v>0</v>
      </c>
      <c r="AH455">
        <f>(AI455 - AJ455 - DX455*1E3/(8.314*(DZ455+273.15)) * AL455/DW455 * AK455) * DW455/(100*DK455) * (1000 - DT455)/1000</f>
        <v>0</v>
      </c>
      <c r="AI455">
        <v>829.1614244411392</v>
      </c>
      <c r="AJ455">
        <v>731.9074909090908</v>
      </c>
      <c r="AK455">
        <v>3.262495063573899</v>
      </c>
      <c r="AL455">
        <v>66.87208228537739</v>
      </c>
      <c r="AM455">
        <f>(AO455 - AN455 + DX455*1E3/(8.314*(DZ455+273.15)) * AQ455/DW455 * AP455) * DW455/(100*DK455) * 1000/(1000 - AO455)</f>
        <v>0</v>
      </c>
      <c r="AN455">
        <v>6.32137052042707</v>
      </c>
      <c r="AO455">
        <v>22.53246848484848</v>
      </c>
      <c r="AP455">
        <v>-6.880895543521311E-07</v>
      </c>
      <c r="AQ455">
        <v>99.38411773435404</v>
      </c>
      <c r="AR455">
        <v>0</v>
      </c>
      <c r="AS455">
        <v>0</v>
      </c>
      <c r="AT455">
        <f>IF(AR455*$H$15&gt;=AV455,1.0,(AV455/(AV455-AR455*$H$15)))</f>
        <v>0</v>
      </c>
      <c r="AU455">
        <f>(AT455-1)*100</f>
        <v>0</v>
      </c>
      <c r="AV455">
        <f>MAX(0,($B$15+$C$15*EE455)/(1+$D$15*EE455)*DX455/(DZ455+273)*$E$15)</f>
        <v>0</v>
      </c>
      <c r="AW455" t="s">
        <v>429</v>
      </c>
      <c r="AX455" t="s">
        <v>429</v>
      </c>
      <c r="AY455">
        <v>0</v>
      </c>
      <c r="AZ455">
        <v>0</v>
      </c>
      <c r="BA455">
        <f>1-AY455/AZ455</f>
        <v>0</v>
      </c>
      <c r="BB455">
        <v>0</v>
      </c>
      <c r="BC455" t="s">
        <v>429</v>
      </c>
      <c r="BD455" t="s">
        <v>429</v>
      </c>
      <c r="BE455">
        <v>0</v>
      </c>
      <c r="BF455">
        <v>0</v>
      </c>
      <c r="BG455">
        <f>1-BE455/BF455</f>
        <v>0</v>
      </c>
      <c r="BH455">
        <v>0.5</v>
      </c>
      <c r="BI455">
        <f>DH455</f>
        <v>0</v>
      </c>
      <c r="BJ455">
        <f>K455</f>
        <v>0</v>
      </c>
      <c r="BK455">
        <f>BG455*BH455*BI455</f>
        <v>0</v>
      </c>
      <c r="BL455">
        <f>(BJ455-BB455)/BI455</f>
        <v>0</v>
      </c>
      <c r="BM455">
        <f>(AZ455-BF455)/BF455</f>
        <v>0</v>
      </c>
      <c r="BN455">
        <f>AY455/(BA455+AY455/BF455)</f>
        <v>0</v>
      </c>
      <c r="BO455" t="s">
        <v>429</v>
      </c>
      <c r="BP455">
        <v>0</v>
      </c>
      <c r="BQ455">
        <f>IF(BP455&lt;&gt;0, BP455, BN455)</f>
        <v>0</v>
      </c>
      <c r="BR455">
        <f>1-BQ455/BF455</f>
        <v>0</v>
      </c>
      <c r="BS455">
        <f>(BF455-BE455)/(BF455-BQ455)</f>
        <v>0</v>
      </c>
      <c r="BT455">
        <f>(AZ455-BF455)/(AZ455-BQ455)</f>
        <v>0</v>
      </c>
      <c r="BU455">
        <f>(BF455-BE455)/(BF455-AY455)</f>
        <v>0</v>
      </c>
      <c r="BV455">
        <f>(AZ455-BF455)/(AZ455-AY455)</f>
        <v>0</v>
      </c>
      <c r="BW455">
        <f>(BS455*BQ455/BE455)</f>
        <v>0</v>
      </c>
      <c r="BX455">
        <f>(1-BW455)</f>
        <v>0</v>
      </c>
      <c r="DG455">
        <f>$B$13*EF455+$C$13*EG455+$F$13*ER455*(1-EU455)</f>
        <v>0</v>
      </c>
      <c r="DH455">
        <f>DG455*DI455</f>
        <v>0</v>
      </c>
      <c r="DI455">
        <f>($B$13*$D$11+$C$13*$D$11+$F$13*((FE455+EW455)/MAX(FE455+EW455+FF455, 0.1)*$I$11+FF455/MAX(FE455+EW455+FF455, 0.1)*$J$11))/($B$13+$C$13+$F$13)</f>
        <v>0</v>
      </c>
      <c r="DJ455">
        <f>($B$13*$K$11+$C$13*$K$11+$F$13*((FE455+EW455)/MAX(FE455+EW455+FF455, 0.1)*$P$11+FF455/MAX(FE455+EW455+FF455, 0.1)*$Q$11))/($B$13+$C$13+$F$13)</f>
        <v>0</v>
      </c>
      <c r="DK455">
        <v>6</v>
      </c>
      <c r="DL455">
        <v>0.5</v>
      </c>
      <c r="DM455" t="s">
        <v>430</v>
      </c>
      <c r="DN455">
        <v>2</v>
      </c>
      <c r="DO455" t="b">
        <v>1</v>
      </c>
      <c r="DP455">
        <v>1686161240.1</v>
      </c>
      <c r="DQ455">
        <v>693.2425185185186</v>
      </c>
      <c r="DR455">
        <v>808.5018148148148</v>
      </c>
      <c r="DS455">
        <v>22.53745185185185</v>
      </c>
      <c r="DT455">
        <v>6.321351851851852</v>
      </c>
      <c r="DU455">
        <v>694.4902592592593</v>
      </c>
      <c r="DV455">
        <v>22.76937407407407</v>
      </c>
      <c r="DW455">
        <v>499.984962962963</v>
      </c>
      <c r="DX455">
        <v>90.62621111111112</v>
      </c>
      <c r="DY455">
        <v>0.09991244814814815</v>
      </c>
      <c r="DZ455">
        <v>29.24999259259259</v>
      </c>
      <c r="EA455">
        <v>27.92661481481482</v>
      </c>
      <c r="EB455">
        <v>999.9000000000001</v>
      </c>
      <c r="EC455">
        <v>0</v>
      </c>
      <c r="ED455">
        <v>0</v>
      </c>
      <c r="EE455">
        <v>10006.88222222222</v>
      </c>
      <c r="EF455">
        <v>0</v>
      </c>
      <c r="EG455">
        <v>1585.327037037037</v>
      </c>
      <c r="EH455">
        <v>-115.2591111111111</v>
      </c>
      <c r="EI455">
        <v>709.2266666666666</v>
      </c>
      <c r="EJ455">
        <v>813.645</v>
      </c>
      <c r="EK455">
        <v>16.21608518518519</v>
      </c>
      <c r="EL455">
        <v>808.5018148148148</v>
      </c>
      <c r="EM455">
        <v>6.321351851851852</v>
      </c>
      <c r="EN455">
        <v>2.042484074074074</v>
      </c>
      <c r="EO455">
        <v>0.5728801851851852</v>
      </c>
      <c r="EP455">
        <v>17.77757777777778</v>
      </c>
      <c r="EQ455">
        <v>-0.9428321111111111</v>
      </c>
      <c r="ER455">
        <v>2000.018888888889</v>
      </c>
      <c r="ES455">
        <v>0.9799975555555553</v>
      </c>
      <c r="ET455">
        <v>0.02000216666666667</v>
      </c>
      <c r="EU455">
        <v>0</v>
      </c>
      <c r="EV455">
        <v>929.7586666666665</v>
      </c>
      <c r="EW455">
        <v>5.00078</v>
      </c>
      <c r="EX455">
        <v>24242.03333333333</v>
      </c>
      <c r="EY455">
        <v>16379.77777777778</v>
      </c>
      <c r="EZ455">
        <v>43.62685185185183</v>
      </c>
      <c r="FA455">
        <v>45.15025925925925</v>
      </c>
      <c r="FB455">
        <v>43.99051851851851</v>
      </c>
      <c r="FC455">
        <v>44.48807407407406</v>
      </c>
      <c r="FD455">
        <v>44.49977777777777</v>
      </c>
      <c r="FE455">
        <v>1955.108888888889</v>
      </c>
      <c r="FF455">
        <v>39.90296296296297</v>
      </c>
      <c r="FG455">
        <v>0</v>
      </c>
      <c r="FH455">
        <v>1686161241.1</v>
      </c>
      <c r="FI455">
        <v>0</v>
      </c>
      <c r="FJ455">
        <v>929.7043200000001</v>
      </c>
      <c r="FK455">
        <v>-6.217307705161612</v>
      </c>
      <c r="FL455">
        <v>-725.0230818694031</v>
      </c>
      <c r="FM455">
        <v>24253.396</v>
      </c>
      <c r="FN455">
        <v>15</v>
      </c>
      <c r="FO455">
        <v>0</v>
      </c>
      <c r="FP455" t="s">
        <v>431</v>
      </c>
      <c r="FQ455">
        <v>1685208052.5</v>
      </c>
      <c r="FR455">
        <v>1685208070</v>
      </c>
      <c r="FS455">
        <v>0</v>
      </c>
      <c r="FT455">
        <v>0.013</v>
      </c>
      <c r="FU455">
        <v>-0.005</v>
      </c>
      <c r="FV455">
        <v>-0.464</v>
      </c>
      <c r="FW455">
        <v>-0.401</v>
      </c>
      <c r="FX455">
        <v>420</v>
      </c>
      <c r="FY455">
        <v>0</v>
      </c>
      <c r="FZ455">
        <v>0.03</v>
      </c>
      <c r="GA455">
        <v>0.02</v>
      </c>
      <c r="GB455">
        <v>-114.5968292682927</v>
      </c>
      <c r="GC455">
        <v>-11.38350522648084</v>
      </c>
      <c r="GD455">
        <v>1.125469027484229</v>
      </c>
      <c r="GE455">
        <v>0</v>
      </c>
      <c r="GF455">
        <v>16.21616829268293</v>
      </c>
      <c r="GG455">
        <v>0.007923344947758088</v>
      </c>
      <c r="GH455">
        <v>0.003195380737983944</v>
      </c>
      <c r="GI455">
        <v>1</v>
      </c>
      <c r="GJ455">
        <v>1</v>
      </c>
      <c r="GK455">
        <v>2</v>
      </c>
      <c r="GL455" t="s">
        <v>439</v>
      </c>
      <c r="GM455">
        <v>3.09908</v>
      </c>
      <c r="GN455">
        <v>2.75826</v>
      </c>
      <c r="GO455">
        <v>0.128095</v>
      </c>
      <c r="GP455">
        <v>0.14134</v>
      </c>
      <c r="GQ455">
        <v>0.103896</v>
      </c>
      <c r="GR455">
        <v>0.0395899</v>
      </c>
      <c r="GS455">
        <v>22277.7</v>
      </c>
      <c r="GT455">
        <v>21602.3</v>
      </c>
      <c r="GU455">
        <v>26109.9</v>
      </c>
      <c r="GV455">
        <v>25516.2</v>
      </c>
      <c r="GW455">
        <v>37549.8</v>
      </c>
      <c r="GX455">
        <v>37189.1</v>
      </c>
      <c r="GY455">
        <v>45649.7</v>
      </c>
      <c r="GZ455">
        <v>41890.9</v>
      </c>
      <c r="HA455">
        <v>1.81082</v>
      </c>
      <c r="HB455">
        <v>1.69862</v>
      </c>
      <c r="HC455">
        <v>-0.101931</v>
      </c>
      <c r="HD455">
        <v>0</v>
      </c>
      <c r="HE455">
        <v>29.5977</v>
      </c>
      <c r="HF455">
        <v>999.9</v>
      </c>
      <c r="HG455">
        <v>28.2</v>
      </c>
      <c r="HH455">
        <v>46</v>
      </c>
      <c r="HI455">
        <v>31.5781</v>
      </c>
      <c r="HJ455">
        <v>61.4586</v>
      </c>
      <c r="HK455">
        <v>28.2853</v>
      </c>
      <c r="HL455">
        <v>1</v>
      </c>
      <c r="HM455">
        <v>0.53577</v>
      </c>
      <c r="HN455">
        <v>2.09141</v>
      </c>
      <c r="HO455">
        <v>20.2915</v>
      </c>
      <c r="HP455">
        <v>5.20965</v>
      </c>
      <c r="HQ455">
        <v>11.98</v>
      </c>
      <c r="HR455">
        <v>4.963</v>
      </c>
      <c r="HS455">
        <v>3.27395</v>
      </c>
      <c r="HT455">
        <v>9999</v>
      </c>
      <c r="HU455">
        <v>9999</v>
      </c>
      <c r="HV455">
        <v>9999</v>
      </c>
      <c r="HW455">
        <v>60.1</v>
      </c>
      <c r="HX455">
        <v>1.86401</v>
      </c>
      <c r="HY455">
        <v>1.86026</v>
      </c>
      <c r="HZ455">
        <v>1.85867</v>
      </c>
      <c r="IA455">
        <v>1.85995</v>
      </c>
      <c r="IB455">
        <v>1.85989</v>
      </c>
      <c r="IC455">
        <v>1.85853</v>
      </c>
      <c r="ID455">
        <v>1.8576</v>
      </c>
      <c r="IE455">
        <v>1.85242</v>
      </c>
      <c r="IF455">
        <v>0</v>
      </c>
      <c r="IG455">
        <v>0</v>
      </c>
      <c r="IH455">
        <v>0</v>
      </c>
      <c r="II455">
        <v>0</v>
      </c>
      <c r="IJ455" t="s">
        <v>433</v>
      </c>
      <c r="IK455" t="s">
        <v>434</v>
      </c>
      <c r="IL455" t="s">
        <v>435</v>
      </c>
      <c r="IM455" t="s">
        <v>435</v>
      </c>
      <c r="IN455" t="s">
        <v>435</v>
      </c>
      <c r="IO455" t="s">
        <v>435</v>
      </c>
      <c r="IP455">
        <v>0</v>
      </c>
      <c r="IQ455">
        <v>100</v>
      </c>
      <c r="IR455">
        <v>100</v>
      </c>
      <c r="IS455">
        <v>-1.263</v>
      </c>
      <c r="IT455">
        <v>-0.232</v>
      </c>
      <c r="IU455">
        <v>-0.7885906718864093</v>
      </c>
      <c r="IV455">
        <v>-0.0007240741224296705</v>
      </c>
      <c r="IW455">
        <v>1.394155135453638E-07</v>
      </c>
      <c r="IX455">
        <v>-7.009397865246837E-11</v>
      </c>
      <c r="IY455">
        <v>-0.2677907096197649</v>
      </c>
      <c r="IZ455">
        <v>-0.01839738240005131</v>
      </c>
      <c r="JA455">
        <v>0.0009886339832832726</v>
      </c>
      <c r="JB455">
        <v>-4.895939666473346E-06</v>
      </c>
      <c r="JC455">
        <v>3</v>
      </c>
      <c r="JD455">
        <v>2018</v>
      </c>
      <c r="JE455">
        <v>1</v>
      </c>
      <c r="JF455">
        <v>26</v>
      </c>
      <c r="JG455">
        <v>15886.6</v>
      </c>
      <c r="JH455">
        <v>15886.3</v>
      </c>
      <c r="JI455">
        <v>2.00562</v>
      </c>
      <c r="JJ455">
        <v>2.68799</v>
      </c>
      <c r="JK455">
        <v>1.49658</v>
      </c>
      <c r="JL455">
        <v>2.38159</v>
      </c>
      <c r="JM455">
        <v>1.54785</v>
      </c>
      <c r="JN455">
        <v>2.46826</v>
      </c>
      <c r="JO455">
        <v>48.1785</v>
      </c>
      <c r="JP455">
        <v>14.7625</v>
      </c>
      <c r="JQ455">
        <v>18</v>
      </c>
      <c r="JR455">
        <v>480.366</v>
      </c>
      <c r="JS455">
        <v>422.138</v>
      </c>
      <c r="JT455">
        <v>26.7401</v>
      </c>
      <c r="JU455">
        <v>33.6511</v>
      </c>
      <c r="JV455">
        <v>30.0004</v>
      </c>
      <c r="JW455">
        <v>33.6262</v>
      </c>
      <c r="JX455">
        <v>33.559</v>
      </c>
      <c r="JY455">
        <v>40.2953</v>
      </c>
      <c r="JZ455">
        <v>68.751</v>
      </c>
      <c r="KA455">
        <v>0</v>
      </c>
      <c r="KB455">
        <v>26.7695</v>
      </c>
      <c r="KC455">
        <v>854.545</v>
      </c>
      <c r="KD455">
        <v>6.38799</v>
      </c>
      <c r="KE455">
        <v>99.7649</v>
      </c>
      <c r="KF455">
        <v>99.60420000000001</v>
      </c>
    </row>
    <row r="456" spans="1:292">
      <c r="A456">
        <v>436</v>
      </c>
      <c r="B456">
        <v>1686161252.6</v>
      </c>
      <c r="C456">
        <v>12001.59999990463</v>
      </c>
      <c r="D456" t="s">
        <v>1311</v>
      </c>
      <c r="E456" t="s">
        <v>1312</v>
      </c>
      <c r="F456">
        <v>5</v>
      </c>
      <c r="G456" t="s">
        <v>1210</v>
      </c>
      <c r="H456">
        <v>1686161244.814285</v>
      </c>
      <c r="I456">
        <f>(J456)/1000</f>
        <v>0</v>
      </c>
      <c r="J456">
        <f>IF(DO456, AM456, AG456)</f>
        <v>0</v>
      </c>
      <c r="K456">
        <f>IF(DO456, AH456, AF456)</f>
        <v>0</v>
      </c>
      <c r="L456">
        <f>DQ456 - IF(AT456&gt;1, K456*DK456*100.0/(AV456*EE456), 0)</f>
        <v>0</v>
      </c>
      <c r="M456">
        <f>((S456-I456/2)*L456-K456)/(S456+I456/2)</f>
        <v>0</v>
      </c>
      <c r="N456">
        <f>M456*(DX456+DY456)/1000.0</f>
        <v>0</v>
      </c>
      <c r="O456">
        <f>(DQ456 - IF(AT456&gt;1, K456*DK456*100.0/(AV456*EE456), 0))*(DX456+DY456)/1000.0</f>
        <v>0</v>
      </c>
      <c r="P456">
        <f>2.0/((1/R456-1/Q456)+SIGN(R456)*SQRT((1/R456-1/Q456)*(1/R456-1/Q456) + 4*DL456/((DL456+1)*(DL456+1))*(2*1/R456*1/Q456-1/Q456*1/Q456)))</f>
        <v>0</v>
      </c>
      <c r="Q456">
        <f>IF(LEFT(DM456,1)&lt;&gt;"0",IF(LEFT(DM456,1)="1",3.0,DN456),$D$5+$E$5*(EE456*DX456/($K$5*1000))+$F$5*(EE456*DX456/($K$5*1000))*MAX(MIN(DK456,$J$5),$I$5)*MAX(MIN(DK456,$J$5),$I$5)+$G$5*MAX(MIN(DK456,$J$5),$I$5)*(EE456*DX456/($K$5*1000))+$H$5*(EE456*DX456/($K$5*1000))*(EE456*DX456/($K$5*1000)))</f>
        <v>0</v>
      </c>
      <c r="R456">
        <f>I456*(1000-(1000*0.61365*exp(17.502*V456/(240.97+V456))/(DX456+DY456)+DS456)/2)/(1000*0.61365*exp(17.502*V456/(240.97+V456))/(DX456+DY456)-DS456)</f>
        <v>0</v>
      </c>
      <c r="S456">
        <f>1/((DL456+1)/(P456/1.6)+1/(Q456/1.37)) + DL456/((DL456+1)/(P456/1.6) + DL456/(Q456/1.37))</f>
        <v>0</v>
      </c>
      <c r="T456">
        <f>(DG456*DJ456)</f>
        <v>0</v>
      </c>
      <c r="U456">
        <f>(DZ456+(T456+2*0.95*5.67E-8*(((DZ456+$B$9)+273)^4-(DZ456+273)^4)-44100*I456)/(1.84*29.3*Q456+8*0.95*5.67E-8*(DZ456+273)^3))</f>
        <v>0</v>
      </c>
      <c r="V456">
        <f>($C$9*EA456+$D$9*EB456+$E$9*U456)</f>
        <v>0</v>
      </c>
      <c r="W456">
        <f>0.61365*exp(17.502*V456/(240.97+V456))</f>
        <v>0</v>
      </c>
      <c r="X456">
        <f>(Y456/Z456*100)</f>
        <v>0</v>
      </c>
      <c r="Y456">
        <f>DS456*(DX456+DY456)/1000</f>
        <v>0</v>
      </c>
      <c r="Z456">
        <f>0.61365*exp(17.502*DZ456/(240.97+DZ456))</f>
        <v>0</v>
      </c>
      <c r="AA456">
        <f>(W456-DS456*(DX456+DY456)/1000)</f>
        <v>0</v>
      </c>
      <c r="AB456">
        <f>(-I456*44100)</f>
        <v>0</v>
      </c>
      <c r="AC456">
        <f>2*29.3*Q456*0.92*(DZ456-V456)</f>
        <v>0</v>
      </c>
      <c r="AD456">
        <f>2*0.95*5.67E-8*(((DZ456+$B$9)+273)^4-(V456+273)^4)</f>
        <v>0</v>
      </c>
      <c r="AE456">
        <f>T456+AD456+AB456+AC456</f>
        <v>0</v>
      </c>
      <c r="AF456">
        <f>DW456*AT456*(DR456-DQ456*(1000-AT456*DT456)/(1000-AT456*DS456))/(100*DK456)</f>
        <v>0</v>
      </c>
      <c r="AG456">
        <f>1000*DW456*AT456*(DS456-DT456)/(100*DK456*(1000-AT456*DS456))</f>
        <v>0</v>
      </c>
      <c r="AH456">
        <f>(AI456 - AJ456 - DX456*1E3/(8.314*(DZ456+273.15)) * AL456/DW456 * AK456) * DW456/(100*DK456) * (1000 - DT456)/1000</f>
        <v>0</v>
      </c>
      <c r="AI456">
        <v>846.1358537809563</v>
      </c>
      <c r="AJ456">
        <v>748.3308060606058</v>
      </c>
      <c r="AK456">
        <v>3.261613974535943</v>
      </c>
      <c r="AL456">
        <v>66.87208228537739</v>
      </c>
      <c r="AM456">
        <f>(AO456 - AN456 + DX456*1E3/(8.314*(DZ456+273.15)) * AQ456/DW456 * AP456) * DW456/(100*DK456) * 1000/(1000 - AO456)</f>
        <v>0</v>
      </c>
      <c r="AN456">
        <v>6.322256816382827</v>
      </c>
      <c r="AO456">
        <v>22.52202484848484</v>
      </c>
      <c r="AP456">
        <v>-0.002150187655103586</v>
      </c>
      <c r="AQ456">
        <v>99.38411773435404</v>
      </c>
      <c r="AR456">
        <v>0</v>
      </c>
      <c r="AS456">
        <v>0</v>
      </c>
      <c r="AT456">
        <f>IF(AR456*$H$15&gt;=AV456,1.0,(AV456/(AV456-AR456*$H$15)))</f>
        <v>0</v>
      </c>
      <c r="AU456">
        <f>(AT456-1)*100</f>
        <v>0</v>
      </c>
      <c r="AV456">
        <f>MAX(0,($B$15+$C$15*EE456)/(1+$D$15*EE456)*DX456/(DZ456+273)*$E$15)</f>
        <v>0</v>
      </c>
      <c r="AW456" t="s">
        <v>429</v>
      </c>
      <c r="AX456" t="s">
        <v>429</v>
      </c>
      <c r="AY456">
        <v>0</v>
      </c>
      <c r="AZ456">
        <v>0</v>
      </c>
      <c r="BA456">
        <f>1-AY456/AZ456</f>
        <v>0</v>
      </c>
      <c r="BB456">
        <v>0</v>
      </c>
      <c r="BC456" t="s">
        <v>429</v>
      </c>
      <c r="BD456" t="s">
        <v>429</v>
      </c>
      <c r="BE456">
        <v>0</v>
      </c>
      <c r="BF456">
        <v>0</v>
      </c>
      <c r="BG456">
        <f>1-BE456/BF456</f>
        <v>0</v>
      </c>
      <c r="BH456">
        <v>0.5</v>
      </c>
      <c r="BI456">
        <f>DH456</f>
        <v>0</v>
      </c>
      <c r="BJ456">
        <f>K456</f>
        <v>0</v>
      </c>
      <c r="BK456">
        <f>BG456*BH456*BI456</f>
        <v>0</v>
      </c>
      <c r="BL456">
        <f>(BJ456-BB456)/BI456</f>
        <v>0</v>
      </c>
      <c r="BM456">
        <f>(AZ456-BF456)/BF456</f>
        <v>0</v>
      </c>
      <c r="BN456">
        <f>AY456/(BA456+AY456/BF456)</f>
        <v>0</v>
      </c>
      <c r="BO456" t="s">
        <v>429</v>
      </c>
      <c r="BP456">
        <v>0</v>
      </c>
      <c r="BQ456">
        <f>IF(BP456&lt;&gt;0, BP456, BN456)</f>
        <v>0</v>
      </c>
      <c r="BR456">
        <f>1-BQ456/BF456</f>
        <v>0</v>
      </c>
      <c r="BS456">
        <f>(BF456-BE456)/(BF456-BQ456)</f>
        <v>0</v>
      </c>
      <c r="BT456">
        <f>(AZ456-BF456)/(AZ456-BQ456)</f>
        <v>0</v>
      </c>
      <c r="BU456">
        <f>(BF456-BE456)/(BF456-AY456)</f>
        <v>0</v>
      </c>
      <c r="BV456">
        <f>(AZ456-BF456)/(AZ456-AY456)</f>
        <v>0</v>
      </c>
      <c r="BW456">
        <f>(BS456*BQ456/BE456)</f>
        <v>0</v>
      </c>
      <c r="BX456">
        <f>(1-BW456)</f>
        <v>0</v>
      </c>
      <c r="DG456">
        <f>$B$13*EF456+$C$13*EG456+$F$13*ER456*(1-EU456)</f>
        <v>0</v>
      </c>
      <c r="DH456">
        <f>DG456*DI456</f>
        <v>0</v>
      </c>
      <c r="DI456">
        <f>($B$13*$D$11+$C$13*$D$11+$F$13*((FE456+EW456)/MAX(FE456+EW456+FF456, 0.1)*$I$11+FF456/MAX(FE456+EW456+FF456, 0.1)*$J$11))/($B$13+$C$13+$F$13)</f>
        <v>0</v>
      </c>
      <c r="DJ456">
        <f>($B$13*$K$11+$C$13*$K$11+$F$13*((FE456+EW456)/MAX(FE456+EW456+FF456, 0.1)*$P$11+FF456/MAX(FE456+EW456+FF456, 0.1)*$Q$11))/($B$13+$C$13+$F$13)</f>
        <v>0</v>
      </c>
      <c r="DK456">
        <v>6</v>
      </c>
      <c r="DL456">
        <v>0.5</v>
      </c>
      <c r="DM456" t="s">
        <v>430</v>
      </c>
      <c r="DN456">
        <v>2</v>
      </c>
      <c r="DO456" t="b">
        <v>1</v>
      </c>
      <c r="DP456">
        <v>1686161244.814285</v>
      </c>
      <c r="DQ456">
        <v>708.2207142857143</v>
      </c>
      <c r="DR456">
        <v>824.3189642857143</v>
      </c>
      <c r="DS456">
        <v>22.53302142857143</v>
      </c>
      <c r="DT456">
        <v>6.321544642857142</v>
      </c>
      <c r="DU456">
        <v>709.4778928571429</v>
      </c>
      <c r="DV456">
        <v>22.76503214285714</v>
      </c>
      <c r="DW456">
        <v>499.9983928571428</v>
      </c>
      <c r="DX456">
        <v>90.62629642857144</v>
      </c>
      <c r="DY456">
        <v>0.09993770714285713</v>
      </c>
      <c r="DZ456">
        <v>29.25888928571429</v>
      </c>
      <c r="EA456">
        <v>27.93208571428571</v>
      </c>
      <c r="EB456">
        <v>999.9000000000002</v>
      </c>
      <c r="EC456">
        <v>0</v>
      </c>
      <c r="ED456">
        <v>0</v>
      </c>
      <c r="EE456">
        <v>10011.21071428571</v>
      </c>
      <c r="EF456">
        <v>0</v>
      </c>
      <c r="EG456">
        <v>1617.771785714285</v>
      </c>
      <c r="EH456">
        <v>-116.0981428571429</v>
      </c>
      <c r="EI456">
        <v>724.5467499999997</v>
      </c>
      <c r="EJ456">
        <v>829.5628928571431</v>
      </c>
      <c r="EK456">
        <v>16.211475</v>
      </c>
      <c r="EL456">
        <v>824.3189642857143</v>
      </c>
      <c r="EM456">
        <v>6.321544642857142</v>
      </c>
      <c r="EN456">
        <v>2.042084642857143</v>
      </c>
      <c r="EO456">
        <v>0.5728982499999999</v>
      </c>
      <c r="EP456">
        <v>17.77447142857143</v>
      </c>
      <c r="EQ456">
        <v>-0.9424012857142856</v>
      </c>
      <c r="ER456">
        <v>2000.019642857143</v>
      </c>
      <c r="ES456">
        <v>0.9799972499999997</v>
      </c>
      <c r="ET456">
        <v>0.02000248571428572</v>
      </c>
      <c r="EU456">
        <v>0</v>
      </c>
      <c r="EV456">
        <v>929.2177499999999</v>
      </c>
      <c r="EW456">
        <v>5.00078</v>
      </c>
      <c r="EX456">
        <v>24462.91071428571</v>
      </c>
      <c r="EY456">
        <v>16379.775</v>
      </c>
      <c r="EZ456">
        <v>43.62014285714285</v>
      </c>
      <c r="FA456">
        <v>45.156</v>
      </c>
      <c r="FB456">
        <v>44.0510357142857</v>
      </c>
      <c r="FC456">
        <v>44.47964285714285</v>
      </c>
      <c r="FD456">
        <v>44.47957142857142</v>
      </c>
      <c r="FE456">
        <v>1955.109642857143</v>
      </c>
      <c r="FF456">
        <v>39.90607142857143</v>
      </c>
      <c r="FG456">
        <v>0</v>
      </c>
      <c r="FH456">
        <v>1686161245.9</v>
      </c>
      <c r="FI456">
        <v>0</v>
      </c>
      <c r="FJ456">
        <v>929.14312</v>
      </c>
      <c r="FK456">
        <v>-7.810846146843192</v>
      </c>
      <c r="FL456">
        <v>3251.246147100583</v>
      </c>
      <c r="FM456">
        <v>24475.944</v>
      </c>
      <c r="FN456">
        <v>15</v>
      </c>
      <c r="FO456">
        <v>0</v>
      </c>
      <c r="FP456" t="s">
        <v>431</v>
      </c>
      <c r="FQ456">
        <v>1685208052.5</v>
      </c>
      <c r="FR456">
        <v>1685208070</v>
      </c>
      <c r="FS456">
        <v>0</v>
      </c>
      <c r="FT456">
        <v>0.013</v>
      </c>
      <c r="FU456">
        <v>-0.005</v>
      </c>
      <c r="FV456">
        <v>-0.464</v>
      </c>
      <c r="FW456">
        <v>-0.401</v>
      </c>
      <c r="FX456">
        <v>420</v>
      </c>
      <c r="FY456">
        <v>0</v>
      </c>
      <c r="FZ456">
        <v>0.03</v>
      </c>
      <c r="GA456">
        <v>0.02</v>
      </c>
      <c r="GB456">
        <v>-115.643325</v>
      </c>
      <c r="GC456">
        <v>-10.91089305816114</v>
      </c>
      <c r="GD456">
        <v>1.052937495473972</v>
      </c>
      <c r="GE456">
        <v>0</v>
      </c>
      <c r="GF456">
        <v>16.21221</v>
      </c>
      <c r="GG456">
        <v>-0.04508217636024528</v>
      </c>
      <c r="GH456">
        <v>0.007446771112368128</v>
      </c>
      <c r="GI456">
        <v>1</v>
      </c>
      <c r="GJ456">
        <v>1</v>
      </c>
      <c r="GK456">
        <v>2</v>
      </c>
      <c r="GL456" t="s">
        <v>439</v>
      </c>
      <c r="GM456">
        <v>3.09913</v>
      </c>
      <c r="GN456">
        <v>2.75803</v>
      </c>
      <c r="GO456">
        <v>0.130029</v>
      </c>
      <c r="GP456">
        <v>0.143207</v>
      </c>
      <c r="GQ456">
        <v>0.103868</v>
      </c>
      <c r="GR456">
        <v>0.039596</v>
      </c>
      <c r="GS456">
        <v>22228.2</v>
      </c>
      <c r="GT456">
        <v>21555.2</v>
      </c>
      <c r="GU456">
        <v>26109.9</v>
      </c>
      <c r="GV456">
        <v>25516.2</v>
      </c>
      <c r="GW456">
        <v>37550.9</v>
      </c>
      <c r="GX456">
        <v>37188.9</v>
      </c>
      <c r="GY456">
        <v>45649.4</v>
      </c>
      <c r="GZ456">
        <v>41890.7</v>
      </c>
      <c r="HA456">
        <v>1.81085</v>
      </c>
      <c r="HB456">
        <v>1.6985</v>
      </c>
      <c r="HC456">
        <v>-0.10059</v>
      </c>
      <c r="HD456">
        <v>0</v>
      </c>
      <c r="HE456">
        <v>29.5896</v>
      </c>
      <c r="HF456">
        <v>999.9</v>
      </c>
      <c r="HG456">
        <v>28.2</v>
      </c>
      <c r="HH456">
        <v>46</v>
      </c>
      <c r="HI456">
        <v>31.5727</v>
      </c>
      <c r="HJ456">
        <v>61.0786</v>
      </c>
      <c r="HK456">
        <v>27.9768</v>
      </c>
      <c r="HL456">
        <v>1</v>
      </c>
      <c r="HM456">
        <v>0.536118</v>
      </c>
      <c r="HN456">
        <v>2.08204</v>
      </c>
      <c r="HO456">
        <v>20.2892</v>
      </c>
      <c r="HP456">
        <v>5.2107</v>
      </c>
      <c r="HQ456">
        <v>11.98</v>
      </c>
      <c r="HR456">
        <v>4.963</v>
      </c>
      <c r="HS456">
        <v>3.27405</v>
      </c>
      <c r="HT456">
        <v>9999</v>
      </c>
      <c r="HU456">
        <v>9999</v>
      </c>
      <c r="HV456">
        <v>9999</v>
      </c>
      <c r="HW456">
        <v>60.1</v>
      </c>
      <c r="HX456">
        <v>1.86401</v>
      </c>
      <c r="HY456">
        <v>1.86029</v>
      </c>
      <c r="HZ456">
        <v>1.85867</v>
      </c>
      <c r="IA456">
        <v>1.85995</v>
      </c>
      <c r="IB456">
        <v>1.85989</v>
      </c>
      <c r="IC456">
        <v>1.85854</v>
      </c>
      <c r="ID456">
        <v>1.85761</v>
      </c>
      <c r="IE456">
        <v>1.85242</v>
      </c>
      <c r="IF456">
        <v>0</v>
      </c>
      <c r="IG456">
        <v>0</v>
      </c>
      <c r="IH456">
        <v>0</v>
      </c>
      <c r="II456">
        <v>0</v>
      </c>
      <c r="IJ456" t="s">
        <v>433</v>
      </c>
      <c r="IK456" t="s">
        <v>434</v>
      </c>
      <c r="IL456" t="s">
        <v>435</v>
      </c>
      <c r="IM456" t="s">
        <v>435</v>
      </c>
      <c r="IN456" t="s">
        <v>435</v>
      </c>
      <c r="IO456" t="s">
        <v>435</v>
      </c>
      <c r="IP456">
        <v>0</v>
      </c>
      <c r="IQ456">
        <v>100</v>
      </c>
      <c r="IR456">
        <v>100</v>
      </c>
      <c r="IS456">
        <v>-1.273</v>
      </c>
      <c r="IT456">
        <v>-0.2322</v>
      </c>
      <c r="IU456">
        <v>-0.7885906718864093</v>
      </c>
      <c r="IV456">
        <v>-0.0007240741224296705</v>
      </c>
      <c r="IW456">
        <v>1.394155135453638E-07</v>
      </c>
      <c r="IX456">
        <v>-7.009397865246837E-11</v>
      </c>
      <c r="IY456">
        <v>-0.2677907096197649</v>
      </c>
      <c r="IZ456">
        <v>-0.01839738240005131</v>
      </c>
      <c r="JA456">
        <v>0.0009886339832832726</v>
      </c>
      <c r="JB456">
        <v>-4.895939666473346E-06</v>
      </c>
      <c r="JC456">
        <v>3</v>
      </c>
      <c r="JD456">
        <v>2018</v>
      </c>
      <c r="JE456">
        <v>1</v>
      </c>
      <c r="JF456">
        <v>26</v>
      </c>
      <c r="JG456">
        <v>15886.7</v>
      </c>
      <c r="JH456">
        <v>15886.4</v>
      </c>
      <c r="JI456">
        <v>2.03613</v>
      </c>
      <c r="JJ456">
        <v>2.68799</v>
      </c>
      <c r="JK456">
        <v>1.49658</v>
      </c>
      <c r="JL456">
        <v>2.38037</v>
      </c>
      <c r="JM456">
        <v>1.54785</v>
      </c>
      <c r="JN456">
        <v>2.36816</v>
      </c>
      <c r="JO456">
        <v>48.209</v>
      </c>
      <c r="JP456">
        <v>14.7537</v>
      </c>
      <c r="JQ456">
        <v>18</v>
      </c>
      <c r="JR456">
        <v>480.422</v>
      </c>
      <c r="JS456">
        <v>422.101</v>
      </c>
      <c r="JT456">
        <v>26.7905</v>
      </c>
      <c r="JU456">
        <v>33.6572</v>
      </c>
      <c r="JV456">
        <v>30.0006</v>
      </c>
      <c r="JW456">
        <v>33.632</v>
      </c>
      <c r="JX456">
        <v>33.565</v>
      </c>
      <c r="JY456">
        <v>40.9819</v>
      </c>
      <c r="JZ456">
        <v>68.751</v>
      </c>
      <c r="KA456">
        <v>0</v>
      </c>
      <c r="KB456">
        <v>26.8134</v>
      </c>
      <c r="KC456">
        <v>874.949</v>
      </c>
      <c r="KD456">
        <v>6.39415</v>
      </c>
      <c r="KE456">
        <v>99.76430000000001</v>
      </c>
      <c r="KF456">
        <v>99.60380000000001</v>
      </c>
    </row>
    <row r="457" spans="1:292">
      <c r="A457">
        <v>437</v>
      </c>
      <c r="B457">
        <v>1686161257.6</v>
      </c>
      <c r="C457">
        <v>12006.59999990463</v>
      </c>
      <c r="D457" t="s">
        <v>1313</v>
      </c>
      <c r="E457" t="s">
        <v>1314</v>
      </c>
      <c r="F457">
        <v>5</v>
      </c>
      <c r="G457" t="s">
        <v>1210</v>
      </c>
      <c r="H457">
        <v>1686161250.1</v>
      </c>
      <c r="I457">
        <f>(J457)/1000</f>
        <v>0</v>
      </c>
      <c r="J457">
        <f>IF(DO457, AM457, AG457)</f>
        <v>0</v>
      </c>
      <c r="K457">
        <f>IF(DO457, AH457, AF457)</f>
        <v>0</v>
      </c>
      <c r="L457">
        <f>DQ457 - IF(AT457&gt;1, K457*DK457*100.0/(AV457*EE457), 0)</f>
        <v>0</v>
      </c>
      <c r="M457">
        <f>((S457-I457/2)*L457-K457)/(S457+I457/2)</f>
        <v>0</v>
      </c>
      <c r="N457">
        <f>M457*(DX457+DY457)/1000.0</f>
        <v>0</v>
      </c>
      <c r="O457">
        <f>(DQ457 - IF(AT457&gt;1, K457*DK457*100.0/(AV457*EE457), 0))*(DX457+DY457)/1000.0</f>
        <v>0</v>
      </c>
      <c r="P457">
        <f>2.0/((1/R457-1/Q457)+SIGN(R457)*SQRT((1/R457-1/Q457)*(1/R457-1/Q457) + 4*DL457/((DL457+1)*(DL457+1))*(2*1/R457*1/Q457-1/Q457*1/Q457)))</f>
        <v>0</v>
      </c>
      <c r="Q457">
        <f>IF(LEFT(DM457,1)&lt;&gt;"0",IF(LEFT(DM457,1)="1",3.0,DN457),$D$5+$E$5*(EE457*DX457/($K$5*1000))+$F$5*(EE457*DX457/($K$5*1000))*MAX(MIN(DK457,$J$5),$I$5)*MAX(MIN(DK457,$J$5),$I$5)+$G$5*MAX(MIN(DK457,$J$5),$I$5)*(EE457*DX457/($K$5*1000))+$H$5*(EE457*DX457/($K$5*1000))*(EE457*DX457/($K$5*1000)))</f>
        <v>0</v>
      </c>
      <c r="R457">
        <f>I457*(1000-(1000*0.61365*exp(17.502*V457/(240.97+V457))/(DX457+DY457)+DS457)/2)/(1000*0.61365*exp(17.502*V457/(240.97+V457))/(DX457+DY457)-DS457)</f>
        <v>0</v>
      </c>
      <c r="S457">
        <f>1/((DL457+1)/(P457/1.6)+1/(Q457/1.37)) + DL457/((DL457+1)/(P457/1.6) + DL457/(Q457/1.37))</f>
        <v>0</v>
      </c>
      <c r="T457">
        <f>(DG457*DJ457)</f>
        <v>0</v>
      </c>
      <c r="U457">
        <f>(DZ457+(T457+2*0.95*5.67E-8*(((DZ457+$B$9)+273)^4-(DZ457+273)^4)-44100*I457)/(1.84*29.3*Q457+8*0.95*5.67E-8*(DZ457+273)^3))</f>
        <v>0</v>
      </c>
      <c r="V457">
        <f>($C$9*EA457+$D$9*EB457+$E$9*U457)</f>
        <v>0</v>
      </c>
      <c r="W457">
        <f>0.61365*exp(17.502*V457/(240.97+V457))</f>
        <v>0</v>
      </c>
      <c r="X457">
        <f>(Y457/Z457*100)</f>
        <v>0</v>
      </c>
      <c r="Y457">
        <f>DS457*(DX457+DY457)/1000</f>
        <v>0</v>
      </c>
      <c r="Z457">
        <f>0.61365*exp(17.502*DZ457/(240.97+DZ457))</f>
        <v>0</v>
      </c>
      <c r="AA457">
        <f>(W457-DS457*(DX457+DY457)/1000)</f>
        <v>0</v>
      </c>
      <c r="AB457">
        <f>(-I457*44100)</f>
        <v>0</v>
      </c>
      <c r="AC457">
        <f>2*29.3*Q457*0.92*(DZ457-V457)</f>
        <v>0</v>
      </c>
      <c r="AD457">
        <f>2*0.95*5.67E-8*(((DZ457+$B$9)+273)^4-(V457+273)^4)</f>
        <v>0</v>
      </c>
      <c r="AE457">
        <f>T457+AD457+AB457+AC457</f>
        <v>0</v>
      </c>
      <c r="AF457">
        <f>DW457*AT457*(DR457-DQ457*(1000-AT457*DT457)/(1000-AT457*DS457))/(100*DK457)</f>
        <v>0</v>
      </c>
      <c r="AG457">
        <f>1000*DW457*AT457*(DS457-DT457)/(100*DK457*(1000-AT457*DS457))</f>
        <v>0</v>
      </c>
      <c r="AH457">
        <f>(AI457 - AJ457 - DX457*1E3/(8.314*(DZ457+273.15)) * AL457/DW457 * AK457) * DW457/(100*DK457) * (1000 - DT457)/1000</f>
        <v>0</v>
      </c>
      <c r="AI457">
        <v>863.0980000006507</v>
      </c>
      <c r="AJ457">
        <v>764.567781818182</v>
      </c>
      <c r="AK457">
        <v>3.266425448002833</v>
      </c>
      <c r="AL457">
        <v>66.87208228537739</v>
      </c>
      <c r="AM457">
        <f>(AO457 - AN457 + DX457*1E3/(8.314*(DZ457+273.15)) * AQ457/DW457 * AP457) * DW457/(100*DK457) * 1000/(1000 - AO457)</f>
        <v>0</v>
      </c>
      <c r="AN457">
        <v>6.321991534514972</v>
      </c>
      <c r="AO457">
        <v>22.52629454545454</v>
      </c>
      <c r="AP457">
        <v>0.0002183321333621454</v>
      </c>
      <c r="AQ457">
        <v>99.38411773435404</v>
      </c>
      <c r="AR457">
        <v>0</v>
      </c>
      <c r="AS457">
        <v>0</v>
      </c>
      <c r="AT457">
        <f>IF(AR457*$H$15&gt;=AV457,1.0,(AV457/(AV457-AR457*$H$15)))</f>
        <v>0</v>
      </c>
      <c r="AU457">
        <f>(AT457-1)*100</f>
        <v>0</v>
      </c>
      <c r="AV457">
        <f>MAX(0,($B$15+$C$15*EE457)/(1+$D$15*EE457)*DX457/(DZ457+273)*$E$15)</f>
        <v>0</v>
      </c>
      <c r="AW457" t="s">
        <v>429</v>
      </c>
      <c r="AX457" t="s">
        <v>429</v>
      </c>
      <c r="AY457">
        <v>0</v>
      </c>
      <c r="AZ457">
        <v>0</v>
      </c>
      <c r="BA457">
        <f>1-AY457/AZ457</f>
        <v>0</v>
      </c>
      <c r="BB457">
        <v>0</v>
      </c>
      <c r="BC457" t="s">
        <v>429</v>
      </c>
      <c r="BD457" t="s">
        <v>429</v>
      </c>
      <c r="BE457">
        <v>0</v>
      </c>
      <c r="BF457">
        <v>0</v>
      </c>
      <c r="BG457">
        <f>1-BE457/BF457</f>
        <v>0</v>
      </c>
      <c r="BH457">
        <v>0.5</v>
      </c>
      <c r="BI457">
        <f>DH457</f>
        <v>0</v>
      </c>
      <c r="BJ457">
        <f>K457</f>
        <v>0</v>
      </c>
      <c r="BK457">
        <f>BG457*BH457*BI457</f>
        <v>0</v>
      </c>
      <c r="BL457">
        <f>(BJ457-BB457)/BI457</f>
        <v>0</v>
      </c>
      <c r="BM457">
        <f>(AZ457-BF457)/BF457</f>
        <v>0</v>
      </c>
      <c r="BN457">
        <f>AY457/(BA457+AY457/BF457)</f>
        <v>0</v>
      </c>
      <c r="BO457" t="s">
        <v>429</v>
      </c>
      <c r="BP457">
        <v>0</v>
      </c>
      <c r="BQ457">
        <f>IF(BP457&lt;&gt;0, BP457, BN457)</f>
        <v>0</v>
      </c>
      <c r="BR457">
        <f>1-BQ457/BF457</f>
        <v>0</v>
      </c>
      <c r="BS457">
        <f>(BF457-BE457)/(BF457-BQ457)</f>
        <v>0</v>
      </c>
      <c r="BT457">
        <f>(AZ457-BF457)/(AZ457-BQ457)</f>
        <v>0</v>
      </c>
      <c r="BU457">
        <f>(BF457-BE457)/(BF457-AY457)</f>
        <v>0</v>
      </c>
      <c r="BV457">
        <f>(AZ457-BF457)/(AZ457-AY457)</f>
        <v>0</v>
      </c>
      <c r="BW457">
        <f>(BS457*BQ457/BE457)</f>
        <v>0</v>
      </c>
      <c r="BX457">
        <f>(1-BW457)</f>
        <v>0</v>
      </c>
      <c r="DG457">
        <f>$B$13*EF457+$C$13*EG457+$F$13*ER457*(1-EU457)</f>
        <v>0</v>
      </c>
      <c r="DH457">
        <f>DG457*DI457</f>
        <v>0</v>
      </c>
      <c r="DI457">
        <f>($B$13*$D$11+$C$13*$D$11+$F$13*((FE457+EW457)/MAX(FE457+EW457+FF457, 0.1)*$I$11+FF457/MAX(FE457+EW457+FF457, 0.1)*$J$11))/($B$13+$C$13+$F$13)</f>
        <v>0</v>
      </c>
      <c r="DJ457">
        <f>($B$13*$K$11+$C$13*$K$11+$F$13*((FE457+EW457)/MAX(FE457+EW457+FF457, 0.1)*$P$11+FF457/MAX(FE457+EW457+FF457, 0.1)*$Q$11))/($B$13+$C$13+$F$13)</f>
        <v>0</v>
      </c>
      <c r="DK457">
        <v>6</v>
      </c>
      <c r="DL457">
        <v>0.5</v>
      </c>
      <c r="DM457" t="s">
        <v>430</v>
      </c>
      <c r="DN457">
        <v>2</v>
      </c>
      <c r="DO457" t="b">
        <v>1</v>
      </c>
      <c r="DP457">
        <v>1686161250.1</v>
      </c>
      <c r="DQ457">
        <v>725.0308148148149</v>
      </c>
      <c r="DR457">
        <v>842.1041111111111</v>
      </c>
      <c r="DS457">
        <v>22.52945925925926</v>
      </c>
      <c r="DT457">
        <v>6.321902592592592</v>
      </c>
      <c r="DU457">
        <v>726.2986296296295</v>
      </c>
      <c r="DV457">
        <v>22.76152592592593</v>
      </c>
      <c r="DW457">
        <v>500.0221851851852</v>
      </c>
      <c r="DX457">
        <v>90.62684074074075</v>
      </c>
      <c r="DY457">
        <v>0.09997281481481481</v>
      </c>
      <c r="DZ457">
        <v>29.27251851851852</v>
      </c>
      <c r="EA457">
        <v>27.94432222222223</v>
      </c>
      <c r="EB457">
        <v>999.9000000000001</v>
      </c>
      <c r="EC457">
        <v>0</v>
      </c>
      <c r="ED457">
        <v>0</v>
      </c>
      <c r="EE457">
        <v>10004.96</v>
      </c>
      <c r="EF457">
        <v>0</v>
      </c>
      <c r="EG457">
        <v>1679.204814814814</v>
      </c>
      <c r="EH457">
        <v>-117.0731851851852</v>
      </c>
      <c r="EI457">
        <v>741.7417407407409</v>
      </c>
      <c r="EJ457">
        <v>847.4614814814815</v>
      </c>
      <c r="EK457">
        <v>16.20755555555556</v>
      </c>
      <c r="EL457">
        <v>842.1041111111111</v>
      </c>
      <c r="EM457">
        <v>6.321902592592592</v>
      </c>
      <c r="EN457">
        <v>2.041773333333333</v>
      </c>
      <c r="EO457">
        <v>0.572934037037037</v>
      </c>
      <c r="EP457">
        <v>17.77205555555556</v>
      </c>
      <c r="EQ457">
        <v>-0.9415468888888889</v>
      </c>
      <c r="ER457">
        <v>2000.016296296296</v>
      </c>
      <c r="ES457">
        <v>0.9799969999999999</v>
      </c>
      <c r="ET457">
        <v>0.02000274074074074</v>
      </c>
      <c r="EU457">
        <v>0</v>
      </c>
      <c r="EV457">
        <v>928.3465925925926</v>
      </c>
      <c r="EW457">
        <v>5.00078</v>
      </c>
      <c r="EX457">
        <v>24644.24074074074</v>
      </c>
      <c r="EY457">
        <v>16379.74814814815</v>
      </c>
      <c r="EZ457">
        <v>43.6108148148148</v>
      </c>
      <c r="FA457">
        <v>45.15025925925925</v>
      </c>
      <c r="FB457">
        <v>44.04374074074074</v>
      </c>
      <c r="FC457">
        <v>44.47199999999999</v>
      </c>
      <c r="FD457">
        <v>44.46262962962963</v>
      </c>
      <c r="FE457">
        <v>1955.106296296297</v>
      </c>
      <c r="FF457">
        <v>39.90666666666667</v>
      </c>
      <c r="FG457">
        <v>0</v>
      </c>
      <c r="FH457">
        <v>1686161250.7</v>
      </c>
      <c r="FI457">
        <v>0</v>
      </c>
      <c r="FJ457">
        <v>928.3433200000001</v>
      </c>
      <c r="FK457">
        <v>-12.3942307757718</v>
      </c>
      <c r="FL457">
        <v>5091.653845744235</v>
      </c>
      <c r="FM457">
        <v>24651.964</v>
      </c>
      <c r="FN457">
        <v>15</v>
      </c>
      <c r="FO457">
        <v>0</v>
      </c>
      <c r="FP457" t="s">
        <v>431</v>
      </c>
      <c r="FQ457">
        <v>1685208052.5</v>
      </c>
      <c r="FR457">
        <v>1685208070</v>
      </c>
      <c r="FS457">
        <v>0</v>
      </c>
      <c r="FT457">
        <v>0.013</v>
      </c>
      <c r="FU457">
        <v>-0.005</v>
      </c>
      <c r="FV457">
        <v>-0.464</v>
      </c>
      <c r="FW457">
        <v>-0.401</v>
      </c>
      <c r="FX457">
        <v>420</v>
      </c>
      <c r="FY457">
        <v>0</v>
      </c>
      <c r="FZ457">
        <v>0.03</v>
      </c>
      <c r="GA457">
        <v>0.02</v>
      </c>
      <c r="GB457">
        <v>-116.569</v>
      </c>
      <c r="GC457">
        <v>-10.79457410881812</v>
      </c>
      <c r="GD457">
        <v>1.041798660970534</v>
      </c>
      <c r="GE457">
        <v>0</v>
      </c>
      <c r="GF457">
        <v>16.2098875</v>
      </c>
      <c r="GG457">
        <v>-0.06275909943721067</v>
      </c>
      <c r="GH457">
        <v>0.00803272019617279</v>
      </c>
      <c r="GI457">
        <v>1</v>
      </c>
      <c r="GJ457">
        <v>1</v>
      </c>
      <c r="GK457">
        <v>2</v>
      </c>
      <c r="GL457" t="s">
        <v>439</v>
      </c>
      <c r="GM457">
        <v>3.09898</v>
      </c>
      <c r="GN457">
        <v>2.75801</v>
      </c>
      <c r="GO457">
        <v>0.131927</v>
      </c>
      <c r="GP457">
        <v>0.145075</v>
      </c>
      <c r="GQ457">
        <v>0.103884</v>
      </c>
      <c r="GR457">
        <v>0.0396074</v>
      </c>
      <c r="GS457">
        <v>22179.2</v>
      </c>
      <c r="GT457">
        <v>21508</v>
      </c>
      <c r="GU457">
        <v>26109.4</v>
      </c>
      <c r="GV457">
        <v>25515.9</v>
      </c>
      <c r="GW457">
        <v>37550.2</v>
      </c>
      <c r="GX457">
        <v>37188.5</v>
      </c>
      <c r="GY457">
        <v>45649</v>
      </c>
      <c r="GZ457">
        <v>41890.4</v>
      </c>
      <c r="HA457">
        <v>1.8106</v>
      </c>
      <c r="HB457">
        <v>1.69875</v>
      </c>
      <c r="HC457">
        <v>-0.09945030000000001</v>
      </c>
      <c r="HD457">
        <v>0</v>
      </c>
      <c r="HE457">
        <v>29.5853</v>
      </c>
      <c r="HF457">
        <v>999.9</v>
      </c>
      <c r="HG457">
        <v>28.2</v>
      </c>
      <c r="HH457">
        <v>46.1</v>
      </c>
      <c r="HI457">
        <v>31.7348</v>
      </c>
      <c r="HJ457">
        <v>60.5787</v>
      </c>
      <c r="HK457">
        <v>28.2973</v>
      </c>
      <c r="HL457">
        <v>1</v>
      </c>
      <c r="HM457">
        <v>0.5367</v>
      </c>
      <c r="HN457">
        <v>2.0852</v>
      </c>
      <c r="HO457">
        <v>20.2913</v>
      </c>
      <c r="HP457">
        <v>5.21025</v>
      </c>
      <c r="HQ457">
        <v>11.98</v>
      </c>
      <c r="HR457">
        <v>4.9626</v>
      </c>
      <c r="HS457">
        <v>3.2741</v>
      </c>
      <c r="HT457">
        <v>9999</v>
      </c>
      <c r="HU457">
        <v>9999</v>
      </c>
      <c r="HV457">
        <v>9999</v>
      </c>
      <c r="HW457">
        <v>60.1</v>
      </c>
      <c r="HX457">
        <v>1.86401</v>
      </c>
      <c r="HY457">
        <v>1.86028</v>
      </c>
      <c r="HZ457">
        <v>1.85867</v>
      </c>
      <c r="IA457">
        <v>1.85998</v>
      </c>
      <c r="IB457">
        <v>1.85989</v>
      </c>
      <c r="IC457">
        <v>1.85854</v>
      </c>
      <c r="ID457">
        <v>1.8576</v>
      </c>
      <c r="IE457">
        <v>1.85242</v>
      </c>
      <c r="IF457">
        <v>0</v>
      </c>
      <c r="IG457">
        <v>0</v>
      </c>
      <c r="IH457">
        <v>0</v>
      </c>
      <c r="II457">
        <v>0</v>
      </c>
      <c r="IJ457" t="s">
        <v>433</v>
      </c>
      <c r="IK457" t="s">
        <v>434</v>
      </c>
      <c r="IL457" t="s">
        <v>435</v>
      </c>
      <c r="IM457" t="s">
        <v>435</v>
      </c>
      <c r="IN457" t="s">
        <v>435</v>
      </c>
      <c r="IO457" t="s">
        <v>435</v>
      </c>
      <c r="IP457">
        <v>0</v>
      </c>
      <c r="IQ457">
        <v>100</v>
      </c>
      <c r="IR457">
        <v>100</v>
      </c>
      <c r="IS457">
        <v>-1.282</v>
      </c>
      <c r="IT457">
        <v>-0.2321</v>
      </c>
      <c r="IU457">
        <v>-0.7885906718864093</v>
      </c>
      <c r="IV457">
        <v>-0.0007240741224296705</v>
      </c>
      <c r="IW457">
        <v>1.394155135453638E-07</v>
      </c>
      <c r="IX457">
        <v>-7.009397865246837E-11</v>
      </c>
      <c r="IY457">
        <v>-0.2677907096197649</v>
      </c>
      <c r="IZ457">
        <v>-0.01839738240005131</v>
      </c>
      <c r="JA457">
        <v>0.0009886339832832726</v>
      </c>
      <c r="JB457">
        <v>-4.895939666473346E-06</v>
      </c>
      <c r="JC457">
        <v>3</v>
      </c>
      <c r="JD457">
        <v>2018</v>
      </c>
      <c r="JE457">
        <v>1</v>
      </c>
      <c r="JF457">
        <v>26</v>
      </c>
      <c r="JG457">
        <v>15886.8</v>
      </c>
      <c r="JH457">
        <v>15886.5</v>
      </c>
      <c r="JI457">
        <v>2.07031</v>
      </c>
      <c r="JJ457">
        <v>2.677</v>
      </c>
      <c r="JK457">
        <v>1.49658</v>
      </c>
      <c r="JL457">
        <v>2.38037</v>
      </c>
      <c r="JM457">
        <v>1.54785</v>
      </c>
      <c r="JN457">
        <v>2.47925</v>
      </c>
      <c r="JO457">
        <v>48.209</v>
      </c>
      <c r="JP457">
        <v>14.7625</v>
      </c>
      <c r="JQ457">
        <v>18</v>
      </c>
      <c r="JR457">
        <v>480.314</v>
      </c>
      <c r="JS457">
        <v>422.28</v>
      </c>
      <c r="JT457">
        <v>26.8324</v>
      </c>
      <c r="JU457">
        <v>33.6625</v>
      </c>
      <c r="JV457">
        <v>30.0006</v>
      </c>
      <c r="JW457">
        <v>33.6381</v>
      </c>
      <c r="JX457">
        <v>33.5694</v>
      </c>
      <c r="JY457">
        <v>41.5999</v>
      </c>
      <c r="JZ457">
        <v>68.46769999999999</v>
      </c>
      <c r="KA457">
        <v>0</v>
      </c>
      <c r="KB457">
        <v>26.8485</v>
      </c>
      <c r="KC457">
        <v>888.309</v>
      </c>
      <c r="KD457">
        <v>6.39327</v>
      </c>
      <c r="KE457">
        <v>99.76309999999999</v>
      </c>
      <c r="KF457">
        <v>99.60299999999999</v>
      </c>
    </row>
    <row r="458" spans="1:292">
      <c r="A458">
        <v>438</v>
      </c>
      <c r="B458">
        <v>1686161262.6</v>
      </c>
      <c r="C458">
        <v>12011.59999990463</v>
      </c>
      <c r="D458" t="s">
        <v>1315</v>
      </c>
      <c r="E458" t="s">
        <v>1316</v>
      </c>
      <c r="F458">
        <v>5</v>
      </c>
      <c r="G458" t="s">
        <v>1210</v>
      </c>
      <c r="H458">
        <v>1686161254.814285</v>
      </c>
      <c r="I458">
        <f>(J458)/1000</f>
        <v>0</v>
      </c>
      <c r="J458">
        <f>IF(DO458, AM458, AG458)</f>
        <v>0</v>
      </c>
      <c r="K458">
        <f>IF(DO458, AH458, AF458)</f>
        <v>0</v>
      </c>
      <c r="L458">
        <f>DQ458 - IF(AT458&gt;1, K458*DK458*100.0/(AV458*EE458), 0)</f>
        <v>0</v>
      </c>
      <c r="M458">
        <f>((S458-I458/2)*L458-K458)/(S458+I458/2)</f>
        <v>0</v>
      </c>
      <c r="N458">
        <f>M458*(DX458+DY458)/1000.0</f>
        <v>0</v>
      </c>
      <c r="O458">
        <f>(DQ458 - IF(AT458&gt;1, K458*DK458*100.0/(AV458*EE458), 0))*(DX458+DY458)/1000.0</f>
        <v>0</v>
      </c>
      <c r="P458">
        <f>2.0/((1/R458-1/Q458)+SIGN(R458)*SQRT((1/R458-1/Q458)*(1/R458-1/Q458) + 4*DL458/((DL458+1)*(DL458+1))*(2*1/R458*1/Q458-1/Q458*1/Q458)))</f>
        <v>0</v>
      </c>
      <c r="Q458">
        <f>IF(LEFT(DM458,1)&lt;&gt;"0",IF(LEFT(DM458,1)="1",3.0,DN458),$D$5+$E$5*(EE458*DX458/($K$5*1000))+$F$5*(EE458*DX458/($K$5*1000))*MAX(MIN(DK458,$J$5),$I$5)*MAX(MIN(DK458,$J$5),$I$5)+$G$5*MAX(MIN(DK458,$J$5),$I$5)*(EE458*DX458/($K$5*1000))+$H$5*(EE458*DX458/($K$5*1000))*(EE458*DX458/($K$5*1000)))</f>
        <v>0</v>
      </c>
      <c r="R458">
        <f>I458*(1000-(1000*0.61365*exp(17.502*V458/(240.97+V458))/(DX458+DY458)+DS458)/2)/(1000*0.61365*exp(17.502*V458/(240.97+V458))/(DX458+DY458)-DS458)</f>
        <v>0</v>
      </c>
      <c r="S458">
        <f>1/((DL458+1)/(P458/1.6)+1/(Q458/1.37)) + DL458/((DL458+1)/(P458/1.6) + DL458/(Q458/1.37))</f>
        <v>0</v>
      </c>
      <c r="T458">
        <f>(DG458*DJ458)</f>
        <v>0</v>
      </c>
      <c r="U458">
        <f>(DZ458+(T458+2*0.95*5.67E-8*(((DZ458+$B$9)+273)^4-(DZ458+273)^4)-44100*I458)/(1.84*29.3*Q458+8*0.95*5.67E-8*(DZ458+273)^3))</f>
        <v>0</v>
      </c>
      <c r="V458">
        <f>($C$9*EA458+$D$9*EB458+$E$9*U458)</f>
        <v>0</v>
      </c>
      <c r="W458">
        <f>0.61365*exp(17.502*V458/(240.97+V458))</f>
        <v>0</v>
      </c>
      <c r="X458">
        <f>(Y458/Z458*100)</f>
        <v>0</v>
      </c>
      <c r="Y458">
        <f>DS458*(DX458+DY458)/1000</f>
        <v>0</v>
      </c>
      <c r="Z458">
        <f>0.61365*exp(17.502*DZ458/(240.97+DZ458))</f>
        <v>0</v>
      </c>
      <c r="AA458">
        <f>(W458-DS458*(DX458+DY458)/1000)</f>
        <v>0</v>
      </c>
      <c r="AB458">
        <f>(-I458*44100)</f>
        <v>0</v>
      </c>
      <c r="AC458">
        <f>2*29.3*Q458*0.92*(DZ458-V458)</f>
        <v>0</v>
      </c>
      <c r="AD458">
        <f>2*0.95*5.67E-8*(((DZ458+$B$9)+273)^4-(V458+273)^4)</f>
        <v>0</v>
      </c>
      <c r="AE458">
        <f>T458+AD458+AB458+AC458</f>
        <v>0</v>
      </c>
      <c r="AF458">
        <f>DW458*AT458*(DR458-DQ458*(1000-AT458*DT458)/(1000-AT458*DS458))/(100*DK458)</f>
        <v>0</v>
      </c>
      <c r="AG458">
        <f>1000*DW458*AT458*(DS458-DT458)/(100*DK458*(1000-AT458*DS458))</f>
        <v>0</v>
      </c>
      <c r="AH458">
        <f>(AI458 - AJ458 - DX458*1E3/(8.314*(DZ458+273.15)) * AL458/DW458 * AK458) * DW458/(100*DK458) * (1000 - DT458)/1000</f>
        <v>0</v>
      </c>
      <c r="AI458">
        <v>880.1434289007025</v>
      </c>
      <c r="AJ458">
        <v>781.076672727273</v>
      </c>
      <c r="AK458">
        <v>3.306464166554279</v>
      </c>
      <c r="AL458">
        <v>66.87208228537739</v>
      </c>
      <c r="AM458">
        <f>(AO458 - AN458 + DX458*1E3/(8.314*(DZ458+273.15)) * AQ458/DW458 * AP458) * DW458/(100*DK458) * 1000/(1000 - AO458)</f>
        <v>0</v>
      </c>
      <c r="AN458">
        <v>6.373906564889761</v>
      </c>
      <c r="AO458">
        <v>22.54597272727273</v>
      </c>
      <c r="AP458">
        <v>0.0006477778301759386</v>
      </c>
      <c r="AQ458">
        <v>99.38411773435404</v>
      </c>
      <c r="AR458">
        <v>0</v>
      </c>
      <c r="AS458">
        <v>0</v>
      </c>
      <c r="AT458">
        <f>IF(AR458*$H$15&gt;=AV458,1.0,(AV458/(AV458-AR458*$H$15)))</f>
        <v>0</v>
      </c>
      <c r="AU458">
        <f>(AT458-1)*100</f>
        <v>0</v>
      </c>
      <c r="AV458">
        <f>MAX(0,($B$15+$C$15*EE458)/(1+$D$15*EE458)*DX458/(DZ458+273)*$E$15)</f>
        <v>0</v>
      </c>
      <c r="AW458" t="s">
        <v>429</v>
      </c>
      <c r="AX458" t="s">
        <v>429</v>
      </c>
      <c r="AY458">
        <v>0</v>
      </c>
      <c r="AZ458">
        <v>0</v>
      </c>
      <c r="BA458">
        <f>1-AY458/AZ458</f>
        <v>0</v>
      </c>
      <c r="BB458">
        <v>0</v>
      </c>
      <c r="BC458" t="s">
        <v>429</v>
      </c>
      <c r="BD458" t="s">
        <v>429</v>
      </c>
      <c r="BE458">
        <v>0</v>
      </c>
      <c r="BF458">
        <v>0</v>
      </c>
      <c r="BG458">
        <f>1-BE458/BF458</f>
        <v>0</v>
      </c>
      <c r="BH458">
        <v>0.5</v>
      </c>
      <c r="BI458">
        <f>DH458</f>
        <v>0</v>
      </c>
      <c r="BJ458">
        <f>K458</f>
        <v>0</v>
      </c>
      <c r="BK458">
        <f>BG458*BH458*BI458</f>
        <v>0</v>
      </c>
      <c r="BL458">
        <f>(BJ458-BB458)/BI458</f>
        <v>0</v>
      </c>
      <c r="BM458">
        <f>(AZ458-BF458)/BF458</f>
        <v>0</v>
      </c>
      <c r="BN458">
        <f>AY458/(BA458+AY458/BF458)</f>
        <v>0</v>
      </c>
      <c r="BO458" t="s">
        <v>429</v>
      </c>
      <c r="BP458">
        <v>0</v>
      </c>
      <c r="BQ458">
        <f>IF(BP458&lt;&gt;0, BP458, BN458)</f>
        <v>0</v>
      </c>
      <c r="BR458">
        <f>1-BQ458/BF458</f>
        <v>0</v>
      </c>
      <c r="BS458">
        <f>(BF458-BE458)/(BF458-BQ458)</f>
        <v>0</v>
      </c>
      <c r="BT458">
        <f>(AZ458-BF458)/(AZ458-BQ458)</f>
        <v>0</v>
      </c>
      <c r="BU458">
        <f>(BF458-BE458)/(BF458-AY458)</f>
        <v>0</v>
      </c>
      <c r="BV458">
        <f>(AZ458-BF458)/(AZ458-AY458)</f>
        <v>0</v>
      </c>
      <c r="BW458">
        <f>(BS458*BQ458/BE458)</f>
        <v>0</v>
      </c>
      <c r="BX458">
        <f>(1-BW458)</f>
        <v>0</v>
      </c>
      <c r="DG458">
        <f>$B$13*EF458+$C$13*EG458+$F$13*ER458*(1-EU458)</f>
        <v>0</v>
      </c>
      <c r="DH458">
        <f>DG458*DI458</f>
        <v>0</v>
      </c>
      <c r="DI458">
        <f>($B$13*$D$11+$C$13*$D$11+$F$13*((FE458+EW458)/MAX(FE458+EW458+FF458, 0.1)*$I$11+FF458/MAX(FE458+EW458+FF458, 0.1)*$J$11))/($B$13+$C$13+$F$13)</f>
        <v>0</v>
      </c>
      <c r="DJ458">
        <f>($B$13*$K$11+$C$13*$K$11+$F$13*((FE458+EW458)/MAX(FE458+EW458+FF458, 0.1)*$P$11+FF458/MAX(FE458+EW458+FF458, 0.1)*$Q$11))/($B$13+$C$13+$F$13)</f>
        <v>0</v>
      </c>
      <c r="DK458">
        <v>6</v>
      </c>
      <c r="DL458">
        <v>0.5</v>
      </c>
      <c r="DM458" t="s">
        <v>430</v>
      </c>
      <c r="DN458">
        <v>2</v>
      </c>
      <c r="DO458" t="b">
        <v>1</v>
      </c>
      <c r="DP458">
        <v>1686161254.814285</v>
      </c>
      <c r="DQ458">
        <v>740.1100714285715</v>
      </c>
      <c r="DR458">
        <v>857.9983928571429</v>
      </c>
      <c r="DS458">
        <v>22.52851785714286</v>
      </c>
      <c r="DT458">
        <v>6.340675357142857</v>
      </c>
      <c r="DU458">
        <v>741.3873928571428</v>
      </c>
      <c r="DV458">
        <v>22.76061071428571</v>
      </c>
      <c r="DW458">
        <v>500.0238928571429</v>
      </c>
      <c r="DX458">
        <v>90.62684999999999</v>
      </c>
      <c r="DY458">
        <v>0.1000267071428571</v>
      </c>
      <c r="DZ458">
        <v>29.28808214285715</v>
      </c>
      <c r="EA458">
        <v>27.95527857142858</v>
      </c>
      <c r="EB458">
        <v>999.9000000000002</v>
      </c>
      <c r="EC458">
        <v>0</v>
      </c>
      <c r="ED458">
        <v>0</v>
      </c>
      <c r="EE458">
        <v>9991.991071428571</v>
      </c>
      <c r="EF458">
        <v>0</v>
      </c>
      <c r="EG458">
        <v>1765.95</v>
      </c>
      <c r="EH458">
        <v>-117.8882857142857</v>
      </c>
      <c r="EI458">
        <v>757.1679642857144</v>
      </c>
      <c r="EJ458">
        <v>863.4736071428572</v>
      </c>
      <c r="EK458">
        <v>16.18784642857143</v>
      </c>
      <c r="EL458">
        <v>857.9983928571429</v>
      </c>
      <c r="EM458">
        <v>6.340675357142857</v>
      </c>
      <c r="EN458">
        <v>2.041688214285714</v>
      </c>
      <c r="EO458">
        <v>0.5746353928571429</v>
      </c>
      <c r="EP458">
        <v>17.77139642857143</v>
      </c>
      <c r="EQ458">
        <v>-0.9011962142857141</v>
      </c>
      <c r="ER458">
        <v>2000.001428571429</v>
      </c>
      <c r="ES458">
        <v>0.9799963928571426</v>
      </c>
      <c r="ET458">
        <v>0.02000336428571429</v>
      </c>
      <c r="EU458">
        <v>0</v>
      </c>
      <c r="EV458">
        <v>927.3696428571428</v>
      </c>
      <c r="EW458">
        <v>5.00078</v>
      </c>
      <c r="EX458">
        <v>25111.66428571428</v>
      </c>
      <c r="EY458">
        <v>16379.63571428571</v>
      </c>
      <c r="EZ458">
        <v>43.6135357142857</v>
      </c>
      <c r="FA458">
        <v>45.15157142857142</v>
      </c>
      <c r="FB458">
        <v>44.05560714285715</v>
      </c>
      <c r="FC458">
        <v>44.46857142857143</v>
      </c>
      <c r="FD458">
        <v>44.47067857142856</v>
      </c>
      <c r="FE458">
        <v>1955.091428571429</v>
      </c>
      <c r="FF458">
        <v>39.90964285714286</v>
      </c>
      <c r="FG458">
        <v>0</v>
      </c>
      <c r="FH458">
        <v>1686161256.1</v>
      </c>
      <c r="FI458">
        <v>0</v>
      </c>
      <c r="FJ458">
        <v>927.2825384615384</v>
      </c>
      <c r="FK458">
        <v>-13.76731623743091</v>
      </c>
      <c r="FL458">
        <v>4357.025641716133</v>
      </c>
      <c r="FM458">
        <v>25155.13846153846</v>
      </c>
      <c r="FN458">
        <v>15</v>
      </c>
      <c r="FO458">
        <v>0</v>
      </c>
      <c r="FP458" t="s">
        <v>431</v>
      </c>
      <c r="FQ458">
        <v>1685208052.5</v>
      </c>
      <c r="FR458">
        <v>1685208070</v>
      </c>
      <c r="FS458">
        <v>0</v>
      </c>
      <c r="FT458">
        <v>0.013</v>
      </c>
      <c r="FU458">
        <v>-0.005</v>
      </c>
      <c r="FV458">
        <v>-0.464</v>
      </c>
      <c r="FW458">
        <v>-0.401</v>
      </c>
      <c r="FX458">
        <v>420</v>
      </c>
      <c r="FY458">
        <v>0</v>
      </c>
      <c r="FZ458">
        <v>0.03</v>
      </c>
      <c r="GA458">
        <v>0.02</v>
      </c>
      <c r="GB458">
        <v>-117.3418536585366</v>
      </c>
      <c r="GC458">
        <v>-10.55322648083621</v>
      </c>
      <c r="GD458">
        <v>1.043533550618809</v>
      </c>
      <c r="GE458">
        <v>0</v>
      </c>
      <c r="GF458">
        <v>16.19899024390244</v>
      </c>
      <c r="GG458">
        <v>-0.1783233449477082</v>
      </c>
      <c r="GH458">
        <v>0.02286349529301448</v>
      </c>
      <c r="GI458">
        <v>1</v>
      </c>
      <c r="GJ458">
        <v>1</v>
      </c>
      <c r="GK458">
        <v>2</v>
      </c>
      <c r="GL458" t="s">
        <v>439</v>
      </c>
      <c r="GM458">
        <v>3.09919</v>
      </c>
      <c r="GN458">
        <v>2.75816</v>
      </c>
      <c r="GO458">
        <v>0.133831</v>
      </c>
      <c r="GP458">
        <v>0.146914</v>
      </c>
      <c r="GQ458">
        <v>0.103961</v>
      </c>
      <c r="GR458">
        <v>0.0401621</v>
      </c>
      <c r="GS458">
        <v>22130.4</v>
      </c>
      <c r="GT458">
        <v>21461.6</v>
      </c>
      <c r="GU458">
        <v>26109.2</v>
      </c>
      <c r="GV458">
        <v>25515.8</v>
      </c>
      <c r="GW458">
        <v>37546.7</v>
      </c>
      <c r="GX458">
        <v>37166.8</v>
      </c>
      <c r="GY458">
        <v>45648.4</v>
      </c>
      <c r="GZ458">
        <v>41890</v>
      </c>
      <c r="HA458">
        <v>1.81085</v>
      </c>
      <c r="HB458">
        <v>1.69885</v>
      </c>
      <c r="HC458">
        <v>-0.0989288</v>
      </c>
      <c r="HD458">
        <v>0</v>
      </c>
      <c r="HE458">
        <v>29.5842</v>
      </c>
      <c r="HF458">
        <v>999.9</v>
      </c>
      <c r="HG458">
        <v>28.2</v>
      </c>
      <c r="HH458">
        <v>46.1</v>
      </c>
      <c r="HI458">
        <v>31.7357</v>
      </c>
      <c r="HJ458">
        <v>61.2787</v>
      </c>
      <c r="HK458">
        <v>28.0248</v>
      </c>
      <c r="HL458">
        <v>1</v>
      </c>
      <c r="HM458">
        <v>0.5371089999999999</v>
      </c>
      <c r="HN458">
        <v>2.10841</v>
      </c>
      <c r="HO458">
        <v>20.2911</v>
      </c>
      <c r="HP458">
        <v>5.20995</v>
      </c>
      <c r="HQ458">
        <v>11.98</v>
      </c>
      <c r="HR458">
        <v>4.96275</v>
      </c>
      <c r="HS458">
        <v>3.27408</v>
      </c>
      <c r="HT458">
        <v>9999</v>
      </c>
      <c r="HU458">
        <v>9999</v>
      </c>
      <c r="HV458">
        <v>9999</v>
      </c>
      <c r="HW458">
        <v>60.1</v>
      </c>
      <c r="HX458">
        <v>1.86401</v>
      </c>
      <c r="HY458">
        <v>1.86028</v>
      </c>
      <c r="HZ458">
        <v>1.85867</v>
      </c>
      <c r="IA458">
        <v>1.85995</v>
      </c>
      <c r="IB458">
        <v>1.85989</v>
      </c>
      <c r="IC458">
        <v>1.85854</v>
      </c>
      <c r="ID458">
        <v>1.85761</v>
      </c>
      <c r="IE458">
        <v>1.85242</v>
      </c>
      <c r="IF458">
        <v>0</v>
      </c>
      <c r="IG458">
        <v>0</v>
      </c>
      <c r="IH458">
        <v>0</v>
      </c>
      <c r="II458">
        <v>0</v>
      </c>
      <c r="IJ458" t="s">
        <v>433</v>
      </c>
      <c r="IK458" t="s">
        <v>434</v>
      </c>
      <c r="IL458" t="s">
        <v>435</v>
      </c>
      <c r="IM458" t="s">
        <v>435</v>
      </c>
      <c r="IN458" t="s">
        <v>435</v>
      </c>
      <c r="IO458" t="s">
        <v>435</v>
      </c>
      <c r="IP458">
        <v>0</v>
      </c>
      <c r="IQ458">
        <v>100</v>
      </c>
      <c r="IR458">
        <v>100</v>
      </c>
      <c r="IS458">
        <v>-1.293</v>
      </c>
      <c r="IT458">
        <v>-0.2317</v>
      </c>
      <c r="IU458">
        <v>-0.7885906718864093</v>
      </c>
      <c r="IV458">
        <v>-0.0007240741224296705</v>
      </c>
      <c r="IW458">
        <v>1.394155135453638E-07</v>
      </c>
      <c r="IX458">
        <v>-7.009397865246837E-11</v>
      </c>
      <c r="IY458">
        <v>-0.2677907096197649</v>
      </c>
      <c r="IZ458">
        <v>-0.01839738240005131</v>
      </c>
      <c r="JA458">
        <v>0.0009886339832832726</v>
      </c>
      <c r="JB458">
        <v>-4.895939666473346E-06</v>
      </c>
      <c r="JC458">
        <v>3</v>
      </c>
      <c r="JD458">
        <v>2018</v>
      </c>
      <c r="JE458">
        <v>1</v>
      </c>
      <c r="JF458">
        <v>26</v>
      </c>
      <c r="JG458">
        <v>15886.8</v>
      </c>
      <c r="JH458">
        <v>15886.5</v>
      </c>
      <c r="JI458">
        <v>2.10083</v>
      </c>
      <c r="JJ458">
        <v>2.68677</v>
      </c>
      <c r="JK458">
        <v>1.49658</v>
      </c>
      <c r="JL458">
        <v>2.38037</v>
      </c>
      <c r="JM458">
        <v>1.54785</v>
      </c>
      <c r="JN458">
        <v>2.39624</v>
      </c>
      <c r="JO458">
        <v>48.209</v>
      </c>
      <c r="JP458">
        <v>14.7449</v>
      </c>
      <c r="JQ458">
        <v>18</v>
      </c>
      <c r="JR458">
        <v>480.5</v>
      </c>
      <c r="JS458">
        <v>422.378</v>
      </c>
      <c r="JT458">
        <v>26.8655</v>
      </c>
      <c r="JU458">
        <v>33.6685</v>
      </c>
      <c r="JV458">
        <v>30.0005</v>
      </c>
      <c r="JW458">
        <v>33.6433</v>
      </c>
      <c r="JX458">
        <v>33.5754</v>
      </c>
      <c r="JY458">
        <v>42.2758</v>
      </c>
      <c r="JZ458">
        <v>68.46769999999999</v>
      </c>
      <c r="KA458">
        <v>0</v>
      </c>
      <c r="KB458">
        <v>26.8728</v>
      </c>
      <c r="KC458">
        <v>908.3630000000001</v>
      </c>
      <c r="KD458">
        <v>6.38621</v>
      </c>
      <c r="KE458">
        <v>99.7621</v>
      </c>
      <c r="KF458">
        <v>99.6022</v>
      </c>
    </row>
    <row r="459" spans="1:292">
      <c r="A459">
        <v>439</v>
      </c>
      <c r="B459">
        <v>1686161267.6</v>
      </c>
      <c r="C459">
        <v>12016.59999990463</v>
      </c>
      <c r="D459" t="s">
        <v>1317</v>
      </c>
      <c r="E459" t="s">
        <v>1318</v>
      </c>
      <c r="F459">
        <v>5</v>
      </c>
      <c r="G459" t="s">
        <v>1210</v>
      </c>
      <c r="H459">
        <v>1686161260.1</v>
      </c>
      <c r="I459">
        <f>(J459)/1000</f>
        <v>0</v>
      </c>
      <c r="J459">
        <f>IF(DO459, AM459, AG459)</f>
        <v>0</v>
      </c>
      <c r="K459">
        <f>IF(DO459, AH459, AF459)</f>
        <v>0</v>
      </c>
      <c r="L459">
        <f>DQ459 - IF(AT459&gt;1, K459*DK459*100.0/(AV459*EE459), 0)</f>
        <v>0</v>
      </c>
      <c r="M459">
        <f>((S459-I459/2)*L459-K459)/(S459+I459/2)</f>
        <v>0</v>
      </c>
      <c r="N459">
        <f>M459*(DX459+DY459)/1000.0</f>
        <v>0</v>
      </c>
      <c r="O459">
        <f>(DQ459 - IF(AT459&gt;1, K459*DK459*100.0/(AV459*EE459), 0))*(DX459+DY459)/1000.0</f>
        <v>0</v>
      </c>
      <c r="P459">
        <f>2.0/((1/R459-1/Q459)+SIGN(R459)*SQRT((1/R459-1/Q459)*(1/R459-1/Q459) + 4*DL459/((DL459+1)*(DL459+1))*(2*1/R459*1/Q459-1/Q459*1/Q459)))</f>
        <v>0</v>
      </c>
      <c r="Q459">
        <f>IF(LEFT(DM459,1)&lt;&gt;"0",IF(LEFT(DM459,1)="1",3.0,DN459),$D$5+$E$5*(EE459*DX459/($K$5*1000))+$F$5*(EE459*DX459/($K$5*1000))*MAX(MIN(DK459,$J$5),$I$5)*MAX(MIN(DK459,$J$5),$I$5)+$G$5*MAX(MIN(DK459,$J$5),$I$5)*(EE459*DX459/($K$5*1000))+$H$5*(EE459*DX459/($K$5*1000))*(EE459*DX459/($K$5*1000)))</f>
        <v>0</v>
      </c>
      <c r="R459">
        <f>I459*(1000-(1000*0.61365*exp(17.502*V459/(240.97+V459))/(DX459+DY459)+DS459)/2)/(1000*0.61365*exp(17.502*V459/(240.97+V459))/(DX459+DY459)-DS459)</f>
        <v>0</v>
      </c>
      <c r="S459">
        <f>1/((DL459+1)/(P459/1.6)+1/(Q459/1.37)) + DL459/((DL459+1)/(P459/1.6) + DL459/(Q459/1.37))</f>
        <v>0</v>
      </c>
      <c r="T459">
        <f>(DG459*DJ459)</f>
        <v>0</v>
      </c>
      <c r="U459">
        <f>(DZ459+(T459+2*0.95*5.67E-8*(((DZ459+$B$9)+273)^4-(DZ459+273)^4)-44100*I459)/(1.84*29.3*Q459+8*0.95*5.67E-8*(DZ459+273)^3))</f>
        <v>0</v>
      </c>
      <c r="V459">
        <f>($C$9*EA459+$D$9*EB459+$E$9*U459)</f>
        <v>0</v>
      </c>
      <c r="W459">
        <f>0.61365*exp(17.502*V459/(240.97+V459))</f>
        <v>0</v>
      </c>
      <c r="X459">
        <f>(Y459/Z459*100)</f>
        <v>0</v>
      </c>
      <c r="Y459">
        <f>DS459*(DX459+DY459)/1000</f>
        <v>0</v>
      </c>
      <c r="Z459">
        <f>0.61365*exp(17.502*DZ459/(240.97+DZ459))</f>
        <v>0</v>
      </c>
      <c r="AA459">
        <f>(W459-DS459*(DX459+DY459)/1000)</f>
        <v>0</v>
      </c>
      <c r="AB459">
        <f>(-I459*44100)</f>
        <v>0</v>
      </c>
      <c r="AC459">
        <f>2*29.3*Q459*0.92*(DZ459-V459)</f>
        <v>0</v>
      </c>
      <c r="AD459">
        <f>2*0.95*5.67E-8*(((DZ459+$B$9)+273)^4-(V459+273)^4)</f>
        <v>0</v>
      </c>
      <c r="AE459">
        <f>T459+AD459+AB459+AC459</f>
        <v>0</v>
      </c>
      <c r="AF459">
        <f>DW459*AT459*(DR459-DQ459*(1000-AT459*DT459)/(1000-AT459*DS459))/(100*DK459)</f>
        <v>0</v>
      </c>
      <c r="AG459">
        <f>1000*DW459*AT459*(DS459-DT459)/(100*DK459*(1000-AT459*DS459))</f>
        <v>0</v>
      </c>
      <c r="AH459">
        <f>(AI459 - AJ459 - DX459*1E3/(8.314*(DZ459+273.15)) * AL459/DW459 * AK459) * DW459/(100*DK459) * (1000 - DT459)/1000</f>
        <v>0</v>
      </c>
      <c r="AI459">
        <v>897.1412681803015</v>
      </c>
      <c r="AJ459">
        <v>797.5403818181818</v>
      </c>
      <c r="AK459">
        <v>3.294853342745346</v>
      </c>
      <c r="AL459">
        <v>66.87208228537739</v>
      </c>
      <c r="AM459">
        <f>(AO459 - AN459 + DX459*1E3/(8.314*(DZ459+273.15)) * AQ459/DW459 * AP459) * DW459/(100*DK459) * 1000/(1000 - AO459)</f>
        <v>0</v>
      </c>
      <c r="AN459">
        <v>6.443293139768095</v>
      </c>
      <c r="AO459">
        <v>22.58016909090909</v>
      </c>
      <c r="AP459">
        <v>0.007212216741168932</v>
      </c>
      <c r="AQ459">
        <v>99.38411773435404</v>
      </c>
      <c r="AR459">
        <v>0</v>
      </c>
      <c r="AS459">
        <v>0</v>
      </c>
      <c r="AT459">
        <f>IF(AR459*$H$15&gt;=AV459,1.0,(AV459/(AV459-AR459*$H$15)))</f>
        <v>0</v>
      </c>
      <c r="AU459">
        <f>(AT459-1)*100</f>
        <v>0</v>
      </c>
      <c r="AV459">
        <f>MAX(0,($B$15+$C$15*EE459)/(1+$D$15*EE459)*DX459/(DZ459+273)*$E$15)</f>
        <v>0</v>
      </c>
      <c r="AW459" t="s">
        <v>429</v>
      </c>
      <c r="AX459" t="s">
        <v>429</v>
      </c>
      <c r="AY459">
        <v>0</v>
      </c>
      <c r="AZ459">
        <v>0</v>
      </c>
      <c r="BA459">
        <f>1-AY459/AZ459</f>
        <v>0</v>
      </c>
      <c r="BB459">
        <v>0</v>
      </c>
      <c r="BC459" t="s">
        <v>429</v>
      </c>
      <c r="BD459" t="s">
        <v>429</v>
      </c>
      <c r="BE459">
        <v>0</v>
      </c>
      <c r="BF459">
        <v>0</v>
      </c>
      <c r="BG459">
        <f>1-BE459/BF459</f>
        <v>0</v>
      </c>
      <c r="BH459">
        <v>0.5</v>
      </c>
      <c r="BI459">
        <f>DH459</f>
        <v>0</v>
      </c>
      <c r="BJ459">
        <f>K459</f>
        <v>0</v>
      </c>
      <c r="BK459">
        <f>BG459*BH459*BI459</f>
        <v>0</v>
      </c>
      <c r="BL459">
        <f>(BJ459-BB459)/BI459</f>
        <v>0</v>
      </c>
      <c r="BM459">
        <f>(AZ459-BF459)/BF459</f>
        <v>0</v>
      </c>
      <c r="BN459">
        <f>AY459/(BA459+AY459/BF459)</f>
        <v>0</v>
      </c>
      <c r="BO459" t="s">
        <v>429</v>
      </c>
      <c r="BP459">
        <v>0</v>
      </c>
      <c r="BQ459">
        <f>IF(BP459&lt;&gt;0, BP459, BN459)</f>
        <v>0</v>
      </c>
      <c r="BR459">
        <f>1-BQ459/BF459</f>
        <v>0</v>
      </c>
      <c r="BS459">
        <f>(BF459-BE459)/(BF459-BQ459)</f>
        <v>0</v>
      </c>
      <c r="BT459">
        <f>(AZ459-BF459)/(AZ459-BQ459)</f>
        <v>0</v>
      </c>
      <c r="BU459">
        <f>(BF459-BE459)/(BF459-AY459)</f>
        <v>0</v>
      </c>
      <c r="BV459">
        <f>(AZ459-BF459)/(AZ459-AY459)</f>
        <v>0</v>
      </c>
      <c r="BW459">
        <f>(BS459*BQ459/BE459)</f>
        <v>0</v>
      </c>
      <c r="BX459">
        <f>(1-BW459)</f>
        <v>0</v>
      </c>
      <c r="DG459">
        <f>$B$13*EF459+$C$13*EG459+$F$13*ER459*(1-EU459)</f>
        <v>0</v>
      </c>
      <c r="DH459">
        <f>DG459*DI459</f>
        <v>0</v>
      </c>
      <c r="DI459">
        <f>($B$13*$D$11+$C$13*$D$11+$F$13*((FE459+EW459)/MAX(FE459+EW459+FF459, 0.1)*$I$11+FF459/MAX(FE459+EW459+FF459, 0.1)*$J$11))/($B$13+$C$13+$F$13)</f>
        <v>0</v>
      </c>
      <c r="DJ459">
        <f>($B$13*$K$11+$C$13*$K$11+$F$13*((FE459+EW459)/MAX(FE459+EW459+FF459, 0.1)*$P$11+FF459/MAX(FE459+EW459+FF459, 0.1)*$Q$11))/($B$13+$C$13+$F$13)</f>
        <v>0</v>
      </c>
      <c r="DK459">
        <v>6</v>
      </c>
      <c r="DL459">
        <v>0.5</v>
      </c>
      <c r="DM459" t="s">
        <v>430</v>
      </c>
      <c r="DN459">
        <v>2</v>
      </c>
      <c r="DO459" t="b">
        <v>1</v>
      </c>
      <c r="DP459">
        <v>1686161260.1</v>
      </c>
      <c r="DQ459">
        <v>757.0144074074074</v>
      </c>
      <c r="DR459">
        <v>875.8229259259258</v>
      </c>
      <c r="DS459">
        <v>22.54476296296296</v>
      </c>
      <c r="DT459">
        <v>6.381733703703704</v>
      </c>
      <c r="DU459">
        <v>758.3024444444445</v>
      </c>
      <c r="DV459">
        <v>22.77655185185185</v>
      </c>
      <c r="DW459">
        <v>500.0169629629629</v>
      </c>
      <c r="DX459">
        <v>90.6272</v>
      </c>
      <c r="DY459">
        <v>0.1000247481481482</v>
      </c>
      <c r="DZ459">
        <v>29.30938148148148</v>
      </c>
      <c r="EA459">
        <v>27.96942962962963</v>
      </c>
      <c r="EB459">
        <v>999.9000000000001</v>
      </c>
      <c r="EC459">
        <v>0</v>
      </c>
      <c r="ED459">
        <v>0</v>
      </c>
      <c r="EE459">
        <v>9991.251851851852</v>
      </c>
      <c r="EF459">
        <v>0</v>
      </c>
      <c r="EG459">
        <v>1901.281111111112</v>
      </c>
      <c r="EH459">
        <v>-118.8084444444445</v>
      </c>
      <c r="EI459">
        <v>774.4750370370369</v>
      </c>
      <c r="EJ459">
        <v>881.4487777777779</v>
      </c>
      <c r="EK459">
        <v>16.16302962962963</v>
      </c>
      <c r="EL459">
        <v>875.8229259259258</v>
      </c>
      <c r="EM459">
        <v>6.381733703703704</v>
      </c>
      <c r="EN459">
        <v>2.043168518518518</v>
      </c>
      <c r="EO459">
        <v>0.5783585555555556</v>
      </c>
      <c r="EP459">
        <v>17.78289259259259</v>
      </c>
      <c r="EQ459">
        <v>-0.8131637407407409</v>
      </c>
      <c r="ER459">
        <v>1999.997407407408</v>
      </c>
      <c r="ES459">
        <v>0.9799959999999998</v>
      </c>
      <c r="ET459">
        <v>0.02000377037037037</v>
      </c>
      <c r="EU459">
        <v>0</v>
      </c>
      <c r="EV459">
        <v>926.1065555555556</v>
      </c>
      <c r="EW459">
        <v>5.00078</v>
      </c>
      <c r="EX459">
        <v>25487.12222222223</v>
      </c>
      <c r="EY459">
        <v>16379.6</v>
      </c>
      <c r="EZ459">
        <v>43.60385185185186</v>
      </c>
      <c r="FA459">
        <v>45.15025925925925</v>
      </c>
      <c r="FB459">
        <v>44.06466666666665</v>
      </c>
      <c r="FC459">
        <v>44.45577777777778</v>
      </c>
      <c r="FD459">
        <v>44.52988888888888</v>
      </c>
      <c r="FE459">
        <v>1955.087407407407</v>
      </c>
      <c r="FF459">
        <v>39.91</v>
      </c>
      <c r="FG459">
        <v>0</v>
      </c>
      <c r="FH459">
        <v>1686161260.9</v>
      </c>
      <c r="FI459">
        <v>0</v>
      </c>
      <c r="FJ459">
        <v>926.1709999999998</v>
      </c>
      <c r="FK459">
        <v>-13.54112820655041</v>
      </c>
      <c r="FL459">
        <v>5319.487180751411</v>
      </c>
      <c r="FM459">
        <v>25487.82307692308</v>
      </c>
      <c r="FN459">
        <v>15</v>
      </c>
      <c r="FO459">
        <v>0</v>
      </c>
      <c r="FP459" t="s">
        <v>431</v>
      </c>
      <c r="FQ459">
        <v>1685208052.5</v>
      </c>
      <c r="FR459">
        <v>1685208070</v>
      </c>
      <c r="FS459">
        <v>0</v>
      </c>
      <c r="FT459">
        <v>0.013</v>
      </c>
      <c r="FU459">
        <v>-0.005</v>
      </c>
      <c r="FV459">
        <v>-0.464</v>
      </c>
      <c r="FW459">
        <v>-0.401</v>
      </c>
      <c r="FX459">
        <v>420</v>
      </c>
      <c r="FY459">
        <v>0</v>
      </c>
      <c r="FZ459">
        <v>0.03</v>
      </c>
      <c r="GA459">
        <v>0.02</v>
      </c>
      <c r="GB459">
        <v>-118.1829024390244</v>
      </c>
      <c r="GC459">
        <v>-10.3093170731706</v>
      </c>
      <c r="GD459">
        <v>1.020206813200816</v>
      </c>
      <c r="GE459">
        <v>0</v>
      </c>
      <c r="GF459">
        <v>16.17610243902439</v>
      </c>
      <c r="GG459">
        <v>-0.3072648083623836</v>
      </c>
      <c r="GH459">
        <v>0.03509588599199832</v>
      </c>
      <c r="GI459">
        <v>1</v>
      </c>
      <c r="GJ459">
        <v>1</v>
      </c>
      <c r="GK459">
        <v>2</v>
      </c>
      <c r="GL459" t="s">
        <v>439</v>
      </c>
      <c r="GM459">
        <v>3.09902</v>
      </c>
      <c r="GN459">
        <v>2.75815</v>
      </c>
      <c r="GO459">
        <v>0.13571</v>
      </c>
      <c r="GP459">
        <v>0.148741</v>
      </c>
      <c r="GQ459">
        <v>0.104054</v>
      </c>
      <c r="GR459">
        <v>0.0402312</v>
      </c>
      <c r="GS459">
        <v>22082</v>
      </c>
      <c r="GT459">
        <v>21415.4</v>
      </c>
      <c r="GU459">
        <v>26108.8</v>
      </c>
      <c r="GV459">
        <v>25515.6</v>
      </c>
      <c r="GW459">
        <v>37542.5</v>
      </c>
      <c r="GX459">
        <v>37164.2</v>
      </c>
      <c r="GY459">
        <v>45647.8</v>
      </c>
      <c r="GZ459">
        <v>41889.9</v>
      </c>
      <c r="HA459">
        <v>1.8108</v>
      </c>
      <c r="HB459">
        <v>1.69907</v>
      </c>
      <c r="HC459">
        <v>-0.0976548</v>
      </c>
      <c r="HD459">
        <v>0</v>
      </c>
      <c r="HE459">
        <v>29.5856</v>
      </c>
      <c r="HF459">
        <v>999.9</v>
      </c>
      <c r="HG459">
        <v>28.2</v>
      </c>
      <c r="HH459">
        <v>46.1</v>
      </c>
      <c r="HI459">
        <v>31.7385</v>
      </c>
      <c r="HJ459">
        <v>61.5287</v>
      </c>
      <c r="HK459">
        <v>28.2091</v>
      </c>
      <c r="HL459">
        <v>1</v>
      </c>
      <c r="HM459">
        <v>0.537736</v>
      </c>
      <c r="HN459">
        <v>2.13257</v>
      </c>
      <c r="HO459">
        <v>20.2909</v>
      </c>
      <c r="HP459">
        <v>5.2095</v>
      </c>
      <c r="HQ459">
        <v>11.98</v>
      </c>
      <c r="HR459">
        <v>4.9627</v>
      </c>
      <c r="HS459">
        <v>3.27403</v>
      </c>
      <c r="HT459">
        <v>9999</v>
      </c>
      <c r="HU459">
        <v>9999</v>
      </c>
      <c r="HV459">
        <v>9999</v>
      </c>
      <c r="HW459">
        <v>60.1</v>
      </c>
      <c r="HX459">
        <v>1.86401</v>
      </c>
      <c r="HY459">
        <v>1.86027</v>
      </c>
      <c r="HZ459">
        <v>1.85867</v>
      </c>
      <c r="IA459">
        <v>1.85995</v>
      </c>
      <c r="IB459">
        <v>1.85989</v>
      </c>
      <c r="IC459">
        <v>1.85854</v>
      </c>
      <c r="ID459">
        <v>1.85761</v>
      </c>
      <c r="IE459">
        <v>1.85242</v>
      </c>
      <c r="IF459">
        <v>0</v>
      </c>
      <c r="IG459">
        <v>0</v>
      </c>
      <c r="IH459">
        <v>0</v>
      </c>
      <c r="II459">
        <v>0</v>
      </c>
      <c r="IJ459" t="s">
        <v>433</v>
      </c>
      <c r="IK459" t="s">
        <v>434</v>
      </c>
      <c r="IL459" t="s">
        <v>435</v>
      </c>
      <c r="IM459" t="s">
        <v>435</v>
      </c>
      <c r="IN459" t="s">
        <v>435</v>
      </c>
      <c r="IO459" t="s">
        <v>435</v>
      </c>
      <c r="IP459">
        <v>0</v>
      </c>
      <c r="IQ459">
        <v>100</v>
      </c>
      <c r="IR459">
        <v>100</v>
      </c>
      <c r="IS459">
        <v>-1.303</v>
      </c>
      <c r="IT459">
        <v>-0.2311</v>
      </c>
      <c r="IU459">
        <v>-0.7885906718864093</v>
      </c>
      <c r="IV459">
        <v>-0.0007240741224296705</v>
      </c>
      <c r="IW459">
        <v>1.394155135453638E-07</v>
      </c>
      <c r="IX459">
        <v>-7.009397865246837E-11</v>
      </c>
      <c r="IY459">
        <v>-0.2677907096197649</v>
      </c>
      <c r="IZ459">
        <v>-0.01839738240005131</v>
      </c>
      <c r="JA459">
        <v>0.0009886339832832726</v>
      </c>
      <c r="JB459">
        <v>-4.895939666473346E-06</v>
      </c>
      <c r="JC459">
        <v>3</v>
      </c>
      <c r="JD459">
        <v>2018</v>
      </c>
      <c r="JE459">
        <v>1</v>
      </c>
      <c r="JF459">
        <v>26</v>
      </c>
      <c r="JG459">
        <v>15886.9</v>
      </c>
      <c r="JH459">
        <v>15886.6</v>
      </c>
      <c r="JI459">
        <v>2.13379</v>
      </c>
      <c r="JJ459">
        <v>2.67944</v>
      </c>
      <c r="JK459">
        <v>1.49658</v>
      </c>
      <c r="JL459">
        <v>2.38037</v>
      </c>
      <c r="JM459">
        <v>1.54785</v>
      </c>
      <c r="JN459">
        <v>2.46094</v>
      </c>
      <c r="JO459">
        <v>48.209</v>
      </c>
      <c r="JP459">
        <v>14.7625</v>
      </c>
      <c r="JQ459">
        <v>18</v>
      </c>
      <c r="JR459">
        <v>480.511</v>
      </c>
      <c r="JS459">
        <v>422.548</v>
      </c>
      <c r="JT459">
        <v>26.8879</v>
      </c>
      <c r="JU459">
        <v>33.6738</v>
      </c>
      <c r="JV459">
        <v>30.0007</v>
      </c>
      <c r="JW459">
        <v>33.6493</v>
      </c>
      <c r="JX459">
        <v>33.5806</v>
      </c>
      <c r="JY459">
        <v>42.8833</v>
      </c>
      <c r="JZ459">
        <v>68.46769999999999</v>
      </c>
      <c r="KA459">
        <v>0</v>
      </c>
      <c r="KB459">
        <v>26.8911</v>
      </c>
      <c r="KC459">
        <v>921.737</v>
      </c>
      <c r="KD459">
        <v>6.38621</v>
      </c>
      <c r="KE459">
        <v>99.7606</v>
      </c>
      <c r="KF459">
        <v>99.6018</v>
      </c>
    </row>
    <row r="460" spans="1:292">
      <c r="A460">
        <v>440</v>
      </c>
      <c r="B460">
        <v>1686161272.6</v>
      </c>
      <c r="C460">
        <v>12021.59999990463</v>
      </c>
      <c r="D460" t="s">
        <v>1319</v>
      </c>
      <c r="E460" t="s">
        <v>1320</v>
      </c>
      <c r="F460">
        <v>5</v>
      </c>
      <c r="G460" t="s">
        <v>1210</v>
      </c>
      <c r="H460">
        <v>1686161264.814285</v>
      </c>
      <c r="I460">
        <f>(J460)/1000</f>
        <v>0</v>
      </c>
      <c r="J460">
        <f>IF(DO460, AM460, AG460)</f>
        <v>0</v>
      </c>
      <c r="K460">
        <f>IF(DO460, AH460, AF460)</f>
        <v>0</v>
      </c>
      <c r="L460">
        <f>DQ460 - IF(AT460&gt;1, K460*DK460*100.0/(AV460*EE460), 0)</f>
        <v>0</v>
      </c>
      <c r="M460">
        <f>((S460-I460/2)*L460-K460)/(S460+I460/2)</f>
        <v>0</v>
      </c>
      <c r="N460">
        <f>M460*(DX460+DY460)/1000.0</f>
        <v>0</v>
      </c>
      <c r="O460">
        <f>(DQ460 - IF(AT460&gt;1, K460*DK460*100.0/(AV460*EE460), 0))*(DX460+DY460)/1000.0</f>
        <v>0</v>
      </c>
      <c r="P460">
        <f>2.0/((1/R460-1/Q460)+SIGN(R460)*SQRT((1/R460-1/Q460)*(1/R460-1/Q460) + 4*DL460/((DL460+1)*(DL460+1))*(2*1/R460*1/Q460-1/Q460*1/Q460)))</f>
        <v>0</v>
      </c>
      <c r="Q460">
        <f>IF(LEFT(DM460,1)&lt;&gt;"0",IF(LEFT(DM460,1)="1",3.0,DN460),$D$5+$E$5*(EE460*DX460/($K$5*1000))+$F$5*(EE460*DX460/($K$5*1000))*MAX(MIN(DK460,$J$5),$I$5)*MAX(MIN(DK460,$J$5),$I$5)+$G$5*MAX(MIN(DK460,$J$5),$I$5)*(EE460*DX460/($K$5*1000))+$H$5*(EE460*DX460/($K$5*1000))*(EE460*DX460/($K$5*1000)))</f>
        <v>0</v>
      </c>
      <c r="R460">
        <f>I460*(1000-(1000*0.61365*exp(17.502*V460/(240.97+V460))/(DX460+DY460)+DS460)/2)/(1000*0.61365*exp(17.502*V460/(240.97+V460))/(DX460+DY460)-DS460)</f>
        <v>0</v>
      </c>
      <c r="S460">
        <f>1/((DL460+1)/(P460/1.6)+1/(Q460/1.37)) + DL460/((DL460+1)/(P460/1.6) + DL460/(Q460/1.37))</f>
        <v>0</v>
      </c>
      <c r="T460">
        <f>(DG460*DJ460)</f>
        <v>0</v>
      </c>
      <c r="U460">
        <f>(DZ460+(T460+2*0.95*5.67E-8*(((DZ460+$B$9)+273)^4-(DZ460+273)^4)-44100*I460)/(1.84*29.3*Q460+8*0.95*5.67E-8*(DZ460+273)^3))</f>
        <v>0</v>
      </c>
      <c r="V460">
        <f>($C$9*EA460+$D$9*EB460+$E$9*U460)</f>
        <v>0</v>
      </c>
      <c r="W460">
        <f>0.61365*exp(17.502*V460/(240.97+V460))</f>
        <v>0</v>
      </c>
      <c r="X460">
        <f>(Y460/Z460*100)</f>
        <v>0</v>
      </c>
      <c r="Y460">
        <f>DS460*(DX460+DY460)/1000</f>
        <v>0</v>
      </c>
      <c r="Z460">
        <f>0.61365*exp(17.502*DZ460/(240.97+DZ460))</f>
        <v>0</v>
      </c>
      <c r="AA460">
        <f>(W460-DS460*(DX460+DY460)/1000)</f>
        <v>0</v>
      </c>
      <c r="AB460">
        <f>(-I460*44100)</f>
        <v>0</v>
      </c>
      <c r="AC460">
        <f>2*29.3*Q460*0.92*(DZ460-V460)</f>
        <v>0</v>
      </c>
      <c r="AD460">
        <f>2*0.95*5.67E-8*(((DZ460+$B$9)+273)^4-(V460+273)^4)</f>
        <v>0</v>
      </c>
      <c r="AE460">
        <f>T460+AD460+AB460+AC460</f>
        <v>0</v>
      </c>
      <c r="AF460">
        <f>DW460*AT460*(DR460-DQ460*(1000-AT460*DT460)/(1000-AT460*DS460))/(100*DK460)</f>
        <v>0</v>
      </c>
      <c r="AG460">
        <f>1000*DW460*AT460*(DS460-DT460)/(100*DK460*(1000-AT460*DS460))</f>
        <v>0</v>
      </c>
      <c r="AH460">
        <f>(AI460 - AJ460 - DX460*1E3/(8.314*(DZ460+273.15)) * AL460/DW460 * AK460) * DW460/(100*DK460) * (1000 - DT460)/1000</f>
        <v>0</v>
      </c>
      <c r="AI460">
        <v>913.9234647695798</v>
      </c>
      <c r="AJ460">
        <v>814.0435878787879</v>
      </c>
      <c r="AK460">
        <v>3.288546308895647</v>
      </c>
      <c r="AL460">
        <v>66.87208228537739</v>
      </c>
      <c r="AM460">
        <f>(AO460 - AN460 + DX460*1E3/(8.314*(DZ460+273.15)) * AQ460/DW460 * AP460) * DW460/(100*DK460) * 1000/(1000 - AO460)</f>
        <v>0</v>
      </c>
      <c r="AN460">
        <v>6.45016070771408</v>
      </c>
      <c r="AO460">
        <v>22.61545636363637</v>
      </c>
      <c r="AP460">
        <v>0.007955167164477221</v>
      </c>
      <c r="AQ460">
        <v>99.38411773435404</v>
      </c>
      <c r="AR460">
        <v>0</v>
      </c>
      <c r="AS460">
        <v>0</v>
      </c>
      <c r="AT460">
        <f>IF(AR460*$H$15&gt;=AV460,1.0,(AV460/(AV460-AR460*$H$15)))</f>
        <v>0</v>
      </c>
      <c r="AU460">
        <f>(AT460-1)*100</f>
        <v>0</v>
      </c>
      <c r="AV460">
        <f>MAX(0,($B$15+$C$15*EE460)/(1+$D$15*EE460)*DX460/(DZ460+273)*$E$15)</f>
        <v>0</v>
      </c>
      <c r="AW460" t="s">
        <v>429</v>
      </c>
      <c r="AX460" t="s">
        <v>429</v>
      </c>
      <c r="AY460">
        <v>0</v>
      </c>
      <c r="AZ460">
        <v>0</v>
      </c>
      <c r="BA460">
        <f>1-AY460/AZ460</f>
        <v>0</v>
      </c>
      <c r="BB460">
        <v>0</v>
      </c>
      <c r="BC460" t="s">
        <v>429</v>
      </c>
      <c r="BD460" t="s">
        <v>429</v>
      </c>
      <c r="BE460">
        <v>0</v>
      </c>
      <c r="BF460">
        <v>0</v>
      </c>
      <c r="BG460">
        <f>1-BE460/BF460</f>
        <v>0</v>
      </c>
      <c r="BH460">
        <v>0.5</v>
      </c>
      <c r="BI460">
        <f>DH460</f>
        <v>0</v>
      </c>
      <c r="BJ460">
        <f>K460</f>
        <v>0</v>
      </c>
      <c r="BK460">
        <f>BG460*BH460*BI460</f>
        <v>0</v>
      </c>
      <c r="BL460">
        <f>(BJ460-BB460)/BI460</f>
        <v>0</v>
      </c>
      <c r="BM460">
        <f>(AZ460-BF460)/BF460</f>
        <v>0</v>
      </c>
      <c r="BN460">
        <f>AY460/(BA460+AY460/BF460)</f>
        <v>0</v>
      </c>
      <c r="BO460" t="s">
        <v>429</v>
      </c>
      <c r="BP460">
        <v>0</v>
      </c>
      <c r="BQ460">
        <f>IF(BP460&lt;&gt;0, BP460, BN460)</f>
        <v>0</v>
      </c>
      <c r="BR460">
        <f>1-BQ460/BF460</f>
        <v>0</v>
      </c>
      <c r="BS460">
        <f>(BF460-BE460)/(BF460-BQ460)</f>
        <v>0</v>
      </c>
      <c r="BT460">
        <f>(AZ460-BF460)/(AZ460-BQ460)</f>
        <v>0</v>
      </c>
      <c r="BU460">
        <f>(BF460-BE460)/(BF460-AY460)</f>
        <v>0</v>
      </c>
      <c r="BV460">
        <f>(AZ460-BF460)/(AZ460-AY460)</f>
        <v>0</v>
      </c>
      <c r="BW460">
        <f>(BS460*BQ460/BE460)</f>
        <v>0</v>
      </c>
      <c r="BX460">
        <f>(1-BW460)</f>
        <v>0</v>
      </c>
      <c r="DG460">
        <f>$B$13*EF460+$C$13*EG460+$F$13*ER460*(1-EU460)</f>
        <v>0</v>
      </c>
      <c r="DH460">
        <f>DG460*DI460</f>
        <v>0</v>
      </c>
      <c r="DI460">
        <f>($B$13*$D$11+$C$13*$D$11+$F$13*((FE460+EW460)/MAX(FE460+EW460+FF460, 0.1)*$I$11+FF460/MAX(FE460+EW460+FF460, 0.1)*$J$11))/($B$13+$C$13+$F$13)</f>
        <v>0</v>
      </c>
      <c r="DJ460">
        <f>($B$13*$K$11+$C$13*$K$11+$F$13*((FE460+EW460)/MAX(FE460+EW460+FF460, 0.1)*$P$11+FF460/MAX(FE460+EW460+FF460, 0.1)*$Q$11))/($B$13+$C$13+$F$13)</f>
        <v>0</v>
      </c>
      <c r="DK460">
        <v>6</v>
      </c>
      <c r="DL460">
        <v>0.5</v>
      </c>
      <c r="DM460" t="s">
        <v>430</v>
      </c>
      <c r="DN460">
        <v>2</v>
      </c>
      <c r="DO460" t="b">
        <v>1</v>
      </c>
      <c r="DP460">
        <v>1686161264.814285</v>
      </c>
      <c r="DQ460">
        <v>772.1876428571429</v>
      </c>
      <c r="DR460">
        <v>891.6680714285714</v>
      </c>
      <c r="DS460">
        <v>22.56741785714286</v>
      </c>
      <c r="DT460">
        <v>6.420739285714285</v>
      </c>
      <c r="DU460">
        <v>773.4852857142856</v>
      </c>
      <c r="DV460">
        <v>22.79877857142858</v>
      </c>
      <c r="DW460">
        <v>500.0106428571429</v>
      </c>
      <c r="DX460">
        <v>90.62711071428573</v>
      </c>
      <c r="DY460">
        <v>0.09996144999999999</v>
      </c>
      <c r="DZ460">
        <v>29.32768571428571</v>
      </c>
      <c r="EA460">
        <v>27.98587857142857</v>
      </c>
      <c r="EB460">
        <v>999.9000000000002</v>
      </c>
      <c r="EC460">
        <v>0</v>
      </c>
      <c r="ED460">
        <v>0</v>
      </c>
      <c r="EE460">
        <v>10003.74464285714</v>
      </c>
      <c r="EF460">
        <v>0</v>
      </c>
      <c r="EG460">
        <v>1978.888928571429</v>
      </c>
      <c r="EH460">
        <v>-119.4804285714286</v>
      </c>
      <c r="EI460">
        <v>790.0166785714285</v>
      </c>
      <c r="EJ460">
        <v>897.4307142857143</v>
      </c>
      <c r="EK460">
        <v>16.14667857142857</v>
      </c>
      <c r="EL460">
        <v>891.6680714285714</v>
      </c>
      <c r="EM460">
        <v>6.420739285714285</v>
      </c>
      <c r="EN460">
        <v>2.04522</v>
      </c>
      <c r="EO460">
        <v>0.581893</v>
      </c>
      <c r="EP460">
        <v>17.79882142857143</v>
      </c>
      <c r="EQ460">
        <v>-0.7296452857142858</v>
      </c>
      <c r="ER460">
        <v>2000.003571428571</v>
      </c>
      <c r="ES460">
        <v>0.9799957499999997</v>
      </c>
      <c r="ET460">
        <v>0.02000402857142857</v>
      </c>
      <c r="EU460">
        <v>0</v>
      </c>
      <c r="EV460">
        <v>925.0723571428572</v>
      </c>
      <c r="EW460">
        <v>5.00078</v>
      </c>
      <c r="EX460">
        <v>25791.75714285715</v>
      </c>
      <c r="EY460">
        <v>16379.63928571429</v>
      </c>
      <c r="EZ460">
        <v>43.61349999999999</v>
      </c>
      <c r="FA460">
        <v>45.156</v>
      </c>
      <c r="FB460">
        <v>44.10914285714284</v>
      </c>
      <c r="FC460">
        <v>44.444</v>
      </c>
      <c r="FD460">
        <v>44.56903571428571</v>
      </c>
      <c r="FE460">
        <v>1955.093571428572</v>
      </c>
      <c r="FF460">
        <v>39.91</v>
      </c>
      <c r="FG460">
        <v>0</v>
      </c>
      <c r="FH460">
        <v>1686161265.7</v>
      </c>
      <c r="FI460">
        <v>0</v>
      </c>
      <c r="FJ460">
        <v>925.1128846153847</v>
      </c>
      <c r="FK460">
        <v>-13.18157266175654</v>
      </c>
      <c r="FL460">
        <v>2732.475213905943</v>
      </c>
      <c r="FM460">
        <v>25789.55</v>
      </c>
      <c r="FN460">
        <v>15</v>
      </c>
      <c r="FO460">
        <v>0</v>
      </c>
      <c r="FP460" t="s">
        <v>431</v>
      </c>
      <c r="FQ460">
        <v>1685208052.5</v>
      </c>
      <c r="FR460">
        <v>1685208070</v>
      </c>
      <c r="FS460">
        <v>0</v>
      </c>
      <c r="FT460">
        <v>0.013</v>
      </c>
      <c r="FU460">
        <v>-0.005</v>
      </c>
      <c r="FV460">
        <v>-0.464</v>
      </c>
      <c r="FW460">
        <v>-0.401</v>
      </c>
      <c r="FX460">
        <v>420</v>
      </c>
      <c r="FY460">
        <v>0</v>
      </c>
      <c r="FZ460">
        <v>0.03</v>
      </c>
      <c r="GA460">
        <v>0.02</v>
      </c>
      <c r="GB460">
        <v>-119.101775</v>
      </c>
      <c r="GC460">
        <v>-8.745151969980942</v>
      </c>
      <c r="GD460">
        <v>0.8476479070787594</v>
      </c>
      <c r="GE460">
        <v>0</v>
      </c>
      <c r="GF460">
        <v>16.1600975</v>
      </c>
      <c r="GG460">
        <v>-0.2375853658537302</v>
      </c>
      <c r="GH460">
        <v>0.03243723545171488</v>
      </c>
      <c r="GI460">
        <v>1</v>
      </c>
      <c r="GJ460">
        <v>1</v>
      </c>
      <c r="GK460">
        <v>2</v>
      </c>
      <c r="GL460" t="s">
        <v>439</v>
      </c>
      <c r="GM460">
        <v>3.09914</v>
      </c>
      <c r="GN460">
        <v>2.7583</v>
      </c>
      <c r="GO460">
        <v>0.137565</v>
      </c>
      <c r="GP460">
        <v>0.150523</v>
      </c>
      <c r="GQ460">
        <v>0.104173</v>
      </c>
      <c r="GR460">
        <v>0.0402488</v>
      </c>
      <c r="GS460">
        <v>22034.6</v>
      </c>
      <c r="GT460">
        <v>21370.5</v>
      </c>
      <c r="GU460">
        <v>26108.8</v>
      </c>
      <c r="GV460">
        <v>25515.5</v>
      </c>
      <c r="GW460">
        <v>37537.7</v>
      </c>
      <c r="GX460">
        <v>37163.4</v>
      </c>
      <c r="GY460">
        <v>45647.7</v>
      </c>
      <c r="GZ460">
        <v>41889.5</v>
      </c>
      <c r="HA460">
        <v>1.81078</v>
      </c>
      <c r="HB460">
        <v>1.69888</v>
      </c>
      <c r="HC460">
        <v>-0.0960454</v>
      </c>
      <c r="HD460">
        <v>0</v>
      </c>
      <c r="HE460">
        <v>29.5908</v>
      </c>
      <c r="HF460">
        <v>999.9</v>
      </c>
      <c r="HG460">
        <v>28.2</v>
      </c>
      <c r="HH460">
        <v>46.1</v>
      </c>
      <c r="HI460">
        <v>31.7384</v>
      </c>
      <c r="HJ460">
        <v>61.1487</v>
      </c>
      <c r="HK460">
        <v>28.129</v>
      </c>
      <c r="HL460">
        <v>1</v>
      </c>
      <c r="HM460">
        <v>0.538285</v>
      </c>
      <c r="HN460">
        <v>2.18526</v>
      </c>
      <c r="HO460">
        <v>20.2901</v>
      </c>
      <c r="HP460">
        <v>5.2092</v>
      </c>
      <c r="HQ460">
        <v>11.98</v>
      </c>
      <c r="HR460">
        <v>4.96275</v>
      </c>
      <c r="HS460">
        <v>3.27397</v>
      </c>
      <c r="HT460">
        <v>9999</v>
      </c>
      <c r="HU460">
        <v>9999</v>
      </c>
      <c r="HV460">
        <v>9999</v>
      </c>
      <c r="HW460">
        <v>60.1</v>
      </c>
      <c r="HX460">
        <v>1.86401</v>
      </c>
      <c r="HY460">
        <v>1.86027</v>
      </c>
      <c r="HZ460">
        <v>1.85867</v>
      </c>
      <c r="IA460">
        <v>1.85995</v>
      </c>
      <c r="IB460">
        <v>1.85989</v>
      </c>
      <c r="IC460">
        <v>1.85853</v>
      </c>
      <c r="ID460">
        <v>1.85761</v>
      </c>
      <c r="IE460">
        <v>1.85242</v>
      </c>
      <c r="IF460">
        <v>0</v>
      </c>
      <c r="IG460">
        <v>0</v>
      </c>
      <c r="IH460">
        <v>0</v>
      </c>
      <c r="II460">
        <v>0</v>
      </c>
      <c r="IJ460" t="s">
        <v>433</v>
      </c>
      <c r="IK460" t="s">
        <v>434</v>
      </c>
      <c r="IL460" t="s">
        <v>435</v>
      </c>
      <c r="IM460" t="s">
        <v>435</v>
      </c>
      <c r="IN460" t="s">
        <v>435</v>
      </c>
      <c r="IO460" t="s">
        <v>435</v>
      </c>
      <c r="IP460">
        <v>0</v>
      </c>
      <c r="IQ460">
        <v>100</v>
      </c>
      <c r="IR460">
        <v>100</v>
      </c>
      <c r="IS460">
        <v>-1.314</v>
      </c>
      <c r="IT460">
        <v>-0.2303</v>
      </c>
      <c r="IU460">
        <v>-0.7885906718864093</v>
      </c>
      <c r="IV460">
        <v>-0.0007240741224296705</v>
      </c>
      <c r="IW460">
        <v>1.394155135453638E-07</v>
      </c>
      <c r="IX460">
        <v>-7.009397865246837E-11</v>
      </c>
      <c r="IY460">
        <v>-0.2677907096197649</v>
      </c>
      <c r="IZ460">
        <v>-0.01839738240005131</v>
      </c>
      <c r="JA460">
        <v>0.0009886339832832726</v>
      </c>
      <c r="JB460">
        <v>-4.895939666473346E-06</v>
      </c>
      <c r="JC460">
        <v>3</v>
      </c>
      <c r="JD460">
        <v>2018</v>
      </c>
      <c r="JE460">
        <v>1</v>
      </c>
      <c r="JF460">
        <v>26</v>
      </c>
      <c r="JG460">
        <v>15887</v>
      </c>
      <c r="JH460">
        <v>15886.7</v>
      </c>
      <c r="JI460">
        <v>2.16431</v>
      </c>
      <c r="JJ460">
        <v>2.68677</v>
      </c>
      <c r="JK460">
        <v>1.49658</v>
      </c>
      <c r="JL460">
        <v>2.38037</v>
      </c>
      <c r="JM460">
        <v>1.54785</v>
      </c>
      <c r="JN460">
        <v>2.4292</v>
      </c>
      <c r="JO460">
        <v>48.209</v>
      </c>
      <c r="JP460">
        <v>14.7537</v>
      </c>
      <c r="JQ460">
        <v>18</v>
      </c>
      <c r="JR460">
        <v>480.533</v>
      </c>
      <c r="JS460">
        <v>422.462</v>
      </c>
      <c r="JT460">
        <v>26.9022</v>
      </c>
      <c r="JU460">
        <v>33.6796</v>
      </c>
      <c r="JV460">
        <v>30.0006</v>
      </c>
      <c r="JW460">
        <v>33.6548</v>
      </c>
      <c r="JX460">
        <v>33.5859</v>
      </c>
      <c r="JY460">
        <v>43.5511</v>
      </c>
      <c r="JZ460">
        <v>68.46769999999999</v>
      </c>
      <c r="KA460">
        <v>0</v>
      </c>
      <c r="KB460">
        <v>26.8945</v>
      </c>
      <c r="KC460">
        <v>941.773</v>
      </c>
      <c r="KD460">
        <v>6.36709</v>
      </c>
      <c r="KE460">
        <v>99.76049999999999</v>
      </c>
      <c r="KF460">
        <v>99.6011</v>
      </c>
    </row>
    <row r="461" spans="1:292">
      <c r="A461">
        <v>441</v>
      </c>
      <c r="B461">
        <v>1686161277.6</v>
      </c>
      <c r="C461">
        <v>12026.59999990463</v>
      </c>
      <c r="D461" t="s">
        <v>1321</v>
      </c>
      <c r="E461" t="s">
        <v>1322</v>
      </c>
      <c r="F461">
        <v>5</v>
      </c>
      <c r="G461" t="s">
        <v>1210</v>
      </c>
      <c r="H461">
        <v>1686161270.1</v>
      </c>
      <c r="I461">
        <f>(J461)/1000</f>
        <v>0</v>
      </c>
      <c r="J461">
        <f>IF(DO461, AM461, AG461)</f>
        <v>0</v>
      </c>
      <c r="K461">
        <f>IF(DO461, AH461, AF461)</f>
        <v>0</v>
      </c>
      <c r="L461">
        <f>DQ461 - IF(AT461&gt;1, K461*DK461*100.0/(AV461*EE461), 0)</f>
        <v>0</v>
      </c>
      <c r="M461">
        <f>((S461-I461/2)*L461-K461)/(S461+I461/2)</f>
        <v>0</v>
      </c>
      <c r="N461">
        <f>M461*(DX461+DY461)/1000.0</f>
        <v>0</v>
      </c>
      <c r="O461">
        <f>(DQ461 - IF(AT461&gt;1, K461*DK461*100.0/(AV461*EE461), 0))*(DX461+DY461)/1000.0</f>
        <v>0</v>
      </c>
      <c r="P461">
        <f>2.0/((1/R461-1/Q461)+SIGN(R461)*SQRT((1/R461-1/Q461)*(1/R461-1/Q461) + 4*DL461/((DL461+1)*(DL461+1))*(2*1/R461*1/Q461-1/Q461*1/Q461)))</f>
        <v>0</v>
      </c>
      <c r="Q461">
        <f>IF(LEFT(DM461,1)&lt;&gt;"0",IF(LEFT(DM461,1)="1",3.0,DN461),$D$5+$E$5*(EE461*DX461/($K$5*1000))+$F$5*(EE461*DX461/($K$5*1000))*MAX(MIN(DK461,$J$5),$I$5)*MAX(MIN(DK461,$J$5),$I$5)+$G$5*MAX(MIN(DK461,$J$5),$I$5)*(EE461*DX461/($K$5*1000))+$H$5*(EE461*DX461/($K$5*1000))*(EE461*DX461/($K$5*1000)))</f>
        <v>0</v>
      </c>
      <c r="R461">
        <f>I461*(1000-(1000*0.61365*exp(17.502*V461/(240.97+V461))/(DX461+DY461)+DS461)/2)/(1000*0.61365*exp(17.502*V461/(240.97+V461))/(DX461+DY461)-DS461)</f>
        <v>0</v>
      </c>
      <c r="S461">
        <f>1/((DL461+1)/(P461/1.6)+1/(Q461/1.37)) + DL461/((DL461+1)/(P461/1.6) + DL461/(Q461/1.37))</f>
        <v>0</v>
      </c>
      <c r="T461">
        <f>(DG461*DJ461)</f>
        <v>0</v>
      </c>
      <c r="U461">
        <f>(DZ461+(T461+2*0.95*5.67E-8*(((DZ461+$B$9)+273)^4-(DZ461+273)^4)-44100*I461)/(1.84*29.3*Q461+8*0.95*5.67E-8*(DZ461+273)^3))</f>
        <v>0</v>
      </c>
      <c r="V461">
        <f>($C$9*EA461+$D$9*EB461+$E$9*U461)</f>
        <v>0</v>
      </c>
      <c r="W461">
        <f>0.61365*exp(17.502*V461/(240.97+V461))</f>
        <v>0</v>
      </c>
      <c r="X461">
        <f>(Y461/Z461*100)</f>
        <v>0</v>
      </c>
      <c r="Y461">
        <f>DS461*(DX461+DY461)/1000</f>
        <v>0</v>
      </c>
      <c r="Z461">
        <f>0.61365*exp(17.502*DZ461/(240.97+DZ461))</f>
        <v>0</v>
      </c>
      <c r="AA461">
        <f>(W461-DS461*(DX461+DY461)/1000)</f>
        <v>0</v>
      </c>
      <c r="AB461">
        <f>(-I461*44100)</f>
        <v>0</v>
      </c>
      <c r="AC461">
        <f>2*29.3*Q461*0.92*(DZ461-V461)</f>
        <v>0</v>
      </c>
      <c r="AD461">
        <f>2*0.95*5.67E-8*(((DZ461+$B$9)+273)^4-(V461+273)^4)</f>
        <v>0</v>
      </c>
      <c r="AE461">
        <f>T461+AD461+AB461+AC461</f>
        <v>0</v>
      </c>
      <c r="AF461">
        <f>DW461*AT461*(DR461-DQ461*(1000-AT461*DT461)/(1000-AT461*DS461))/(100*DK461)</f>
        <v>0</v>
      </c>
      <c r="AG461">
        <f>1000*DW461*AT461*(DS461-DT461)/(100*DK461*(1000-AT461*DS461))</f>
        <v>0</v>
      </c>
      <c r="AH461">
        <f>(AI461 - AJ461 - DX461*1E3/(8.314*(DZ461+273.15)) * AL461/DW461 * AK461) * DW461/(100*DK461) * (1000 - DT461)/1000</f>
        <v>0</v>
      </c>
      <c r="AI461">
        <v>930.9782997550142</v>
      </c>
      <c r="AJ461">
        <v>830.5112727272725</v>
      </c>
      <c r="AK461">
        <v>3.308210180463637</v>
      </c>
      <c r="AL461">
        <v>66.87208228537739</v>
      </c>
      <c r="AM461">
        <f>(AO461 - AN461 + DX461*1E3/(8.314*(DZ461+273.15)) * AQ461/DW461 * AP461) * DW461/(100*DK461) * 1000/(1000 - AO461)</f>
        <v>0</v>
      </c>
      <c r="AN461">
        <v>6.452524609086543</v>
      </c>
      <c r="AO461">
        <v>22.63250363636363</v>
      </c>
      <c r="AP461">
        <v>0.001750461383462672</v>
      </c>
      <c r="AQ461">
        <v>99.38411773435404</v>
      </c>
      <c r="AR461">
        <v>0</v>
      </c>
      <c r="AS461">
        <v>0</v>
      </c>
      <c r="AT461">
        <f>IF(AR461*$H$15&gt;=AV461,1.0,(AV461/(AV461-AR461*$H$15)))</f>
        <v>0</v>
      </c>
      <c r="AU461">
        <f>(AT461-1)*100</f>
        <v>0</v>
      </c>
      <c r="AV461">
        <f>MAX(0,($B$15+$C$15*EE461)/(1+$D$15*EE461)*DX461/(DZ461+273)*$E$15)</f>
        <v>0</v>
      </c>
      <c r="AW461" t="s">
        <v>429</v>
      </c>
      <c r="AX461" t="s">
        <v>429</v>
      </c>
      <c r="AY461">
        <v>0</v>
      </c>
      <c r="AZ461">
        <v>0</v>
      </c>
      <c r="BA461">
        <f>1-AY461/AZ461</f>
        <v>0</v>
      </c>
      <c r="BB461">
        <v>0</v>
      </c>
      <c r="BC461" t="s">
        <v>429</v>
      </c>
      <c r="BD461" t="s">
        <v>429</v>
      </c>
      <c r="BE461">
        <v>0</v>
      </c>
      <c r="BF461">
        <v>0</v>
      </c>
      <c r="BG461">
        <f>1-BE461/BF461</f>
        <v>0</v>
      </c>
      <c r="BH461">
        <v>0.5</v>
      </c>
      <c r="BI461">
        <f>DH461</f>
        <v>0</v>
      </c>
      <c r="BJ461">
        <f>K461</f>
        <v>0</v>
      </c>
      <c r="BK461">
        <f>BG461*BH461*BI461</f>
        <v>0</v>
      </c>
      <c r="BL461">
        <f>(BJ461-BB461)/BI461</f>
        <v>0</v>
      </c>
      <c r="BM461">
        <f>(AZ461-BF461)/BF461</f>
        <v>0</v>
      </c>
      <c r="BN461">
        <f>AY461/(BA461+AY461/BF461)</f>
        <v>0</v>
      </c>
      <c r="BO461" t="s">
        <v>429</v>
      </c>
      <c r="BP461">
        <v>0</v>
      </c>
      <c r="BQ461">
        <f>IF(BP461&lt;&gt;0, BP461, BN461)</f>
        <v>0</v>
      </c>
      <c r="BR461">
        <f>1-BQ461/BF461</f>
        <v>0</v>
      </c>
      <c r="BS461">
        <f>(BF461-BE461)/(BF461-BQ461)</f>
        <v>0</v>
      </c>
      <c r="BT461">
        <f>(AZ461-BF461)/(AZ461-BQ461)</f>
        <v>0</v>
      </c>
      <c r="BU461">
        <f>(BF461-BE461)/(BF461-AY461)</f>
        <v>0</v>
      </c>
      <c r="BV461">
        <f>(AZ461-BF461)/(AZ461-AY461)</f>
        <v>0</v>
      </c>
      <c r="BW461">
        <f>(BS461*BQ461/BE461)</f>
        <v>0</v>
      </c>
      <c r="BX461">
        <f>(1-BW461)</f>
        <v>0</v>
      </c>
      <c r="DG461">
        <f>$B$13*EF461+$C$13*EG461+$F$13*ER461*(1-EU461)</f>
        <v>0</v>
      </c>
      <c r="DH461">
        <f>DG461*DI461</f>
        <v>0</v>
      </c>
      <c r="DI461">
        <f>($B$13*$D$11+$C$13*$D$11+$F$13*((FE461+EW461)/MAX(FE461+EW461+FF461, 0.1)*$I$11+FF461/MAX(FE461+EW461+FF461, 0.1)*$J$11))/($B$13+$C$13+$F$13)</f>
        <v>0</v>
      </c>
      <c r="DJ461">
        <f>($B$13*$K$11+$C$13*$K$11+$F$13*((FE461+EW461)/MAX(FE461+EW461+FF461, 0.1)*$P$11+FF461/MAX(FE461+EW461+FF461, 0.1)*$Q$11))/($B$13+$C$13+$F$13)</f>
        <v>0</v>
      </c>
      <c r="DK461">
        <v>6</v>
      </c>
      <c r="DL461">
        <v>0.5</v>
      </c>
      <c r="DM461" t="s">
        <v>430</v>
      </c>
      <c r="DN461">
        <v>2</v>
      </c>
      <c r="DO461" t="b">
        <v>1</v>
      </c>
      <c r="DP461">
        <v>1686161270.1</v>
      </c>
      <c r="DQ461">
        <v>789.1892592592593</v>
      </c>
      <c r="DR461">
        <v>909.4376666666668</v>
      </c>
      <c r="DS461">
        <v>22.59944074074074</v>
      </c>
      <c r="DT461">
        <v>6.448757407407407</v>
      </c>
      <c r="DU461">
        <v>790.4977777777777</v>
      </c>
      <c r="DV461">
        <v>22.8302037037037</v>
      </c>
      <c r="DW461">
        <v>500.0008888888889</v>
      </c>
      <c r="DX461">
        <v>90.6266222222222</v>
      </c>
      <c r="DY461">
        <v>0.09993873333333335</v>
      </c>
      <c r="DZ461">
        <v>29.34822962962963</v>
      </c>
      <c r="EA461">
        <v>28.00697777777778</v>
      </c>
      <c r="EB461">
        <v>999.9000000000001</v>
      </c>
      <c r="EC461">
        <v>0</v>
      </c>
      <c r="ED461">
        <v>0</v>
      </c>
      <c r="EE461">
        <v>10010.52518518518</v>
      </c>
      <c r="EF461">
        <v>0</v>
      </c>
      <c r="EG461">
        <v>2056.908148148148</v>
      </c>
      <c r="EH461">
        <v>-120.2484444444445</v>
      </c>
      <c r="EI461">
        <v>807.4372222222222</v>
      </c>
      <c r="EJ461">
        <v>915.3405185185185</v>
      </c>
      <c r="EK461">
        <v>16.15068888888889</v>
      </c>
      <c r="EL461">
        <v>909.4376666666668</v>
      </c>
      <c r="EM461">
        <v>6.448757407407407</v>
      </c>
      <c r="EN461">
        <v>2.048111111111111</v>
      </c>
      <c r="EO461">
        <v>0.584429</v>
      </c>
      <c r="EP461">
        <v>17.82125555555556</v>
      </c>
      <c r="EQ461">
        <v>-0.6698742962962962</v>
      </c>
      <c r="ER461">
        <v>2000.018148148148</v>
      </c>
      <c r="ES461">
        <v>0.9799956666666665</v>
      </c>
      <c r="ET461">
        <v>0.02000411851851852</v>
      </c>
      <c r="EU461">
        <v>0</v>
      </c>
      <c r="EV461">
        <v>923.9136296296296</v>
      </c>
      <c r="EW461">
        <v>5.00078</v>
      </c>
      <c r="EX461">
        <v>25924.45555555556</v>
      </c>
      <c r="EY461">
        <v>16379.75185185185</v>
      </c>
      <c r="EZ461">
        <v>43.59696296296296</v>
      </c>
      <c r="FA461">
        <v>45.15714814814815</v>
      </c>
      <c r="FB461">
        <v>44.12937037037036</v>
      </c>
      <c r="FC461">
        <v>44.42577777777778</v>
      </c>
      <c r="FD461">
        <v>44.58077777777776</v>
      </c>
      <c r="FE461">
        <v>1955.108148148148</v>
      </c>
      <c r="FF461">
        <v>39.91</v>
      </c>
      <c r="FG461">
        <v>0</v>
      </c>
      <c r="FH461">
        <v>1686161271.1</v>
      </c>
      <c r="FI461">
        <v>0</v>
      </c>
      <c r="FJ461">
        <v>923.8566400000002</v>
      </c>
      <c r="FK461">
        <v>-12.78015387368793</v>
      </c>
      <c r="FL461">
        <v>-448.5461543007989</v>
      </c>
      <c r="FM461">
        <v>25921.964</v>
      </c>
      <c r="FN461">
        <v>15</v>
      </c>
      <c r="FO461">
        <v>0</v>
      </c>
      <c r="FP461" t="s">
        <v>431</v>
      </c>
      <c r="FQ461">
        <v>1685208052.5</v>
      </c>
      <c r="FR461">
        <v>1685208070</v>
      </c>
      <c r="FS461">
        <v>0</v>
      </c>
      <c r="FT461">
        <v>0.013</v>
      </c>
      <c r="FU461">
        <v>-0.005</v>
      </c>
      <c r="FV461">
        <v>-0.464</v>
      </c>
      <c r="FW461">
        <v>-0.401</v>
      </c>
      <c r="FX461">
        <v>420</v>
      </c>
      <c r="FY461">
        <v>0</v>
      </c>
      <c r="FZ461">
        <v>0.03</v>
      </c>
      <c r="GA461">
        <v>0.02</v>
      </c>
      <c r="GB461">
        <v>-119.748243902439</v>
      </c>
      <c r="GC461">
        <v>-8.527547038327567</v>
      </c>
      <c r="GD461">
        <v>0.84552433668478</v>
      </c>
      <c r="GE461">
        <v>0</v>
      </c>
      <c r="GF461">
        <v>16.15449756097561</v>
      </c>
      <c r="GG461">
        <v>0.003652264808370592</v>
      </c>
      <c r="GH461">
        <v>0.02557894034500074</v>
      </c>
      <c r="GI461">
        <v>1</v>
      </c>
      <c r="GJ461">
        <v>1</v>
      </c>
      <c r="GK461">
        <v>2</v>
      </c>
      <c r="GL461" t="s">
        <v>439</v>
      </c>
      <c r="GM461">
        <v>3.09904</v>
      </c>
      <c r="GN461">
        <v>2.75808</v>
      </c>
      <c r="GO461">
        <v>0.13941</v>
      </c>
      <c r="GP461">
        <v>0.152315</v>
      </c>
      <c r="GQ461">
        <v>0.104217</v>
      </c>
      <c r="GR461">
        <v>0.0402747</v>
      </c>
      <c r="GS461">
        <v>21987.4</v>
      </c>
      <c r="GT461">
        <v>21325.1</v>
      </c>
      <c r="GU461">
        <v>26108.7</v>
      </c>
      <c r="GV461">
        <v>25515.2</v>
      </c>
      <c r="GW461">
        <v>37535.7</v>
      </c>
      <c r="GX461">
        <v>37162.3</v>
      </c>
      <c r="GY461">
        <v>45647.2</v>
      </c>
      <c r="GZ461">
        <v>41889.2</v>
      </c>
      <c r="HA461">
        <v>1.8104</v>
      </c>
      <c r="HB461">
        <v>1.69867</v>
      </c>
      <c r="HC461">
        <v>-0.09511409999999999</v>
      </c>
      <c r="HD461">
        <v>0</v>
      </c>
      <c r="HE461">
        <v>29.5985</v>
      </c>
      <c r="HF461">
        <v>999.9</v>
      </c>
      <c r="HG461">
        <v>28.2</v>
      </c>
      <c r="HH461">
        <v>46.1</v>
      </c>
      <c r="HI461">
        <v>31.7324</v>
      </c>
      <c r="HJ461">
        <v>61.4587</v>
      </c>
      <c r="HK461">
        <v>28.0889</v>
      </c>
      <c r="HL461">
        <v>1</v>
      </c>
      <c r="HM461">
        <v>0.540165</v>
      </c>
      <c r="HN461">
        <v>3.06388</v>
      </c>
      <c r="HO461">
        <v>20.274</v>
      </c>
      <c r="HP461">
        <v>5.2095</v>
      </c>
      <c r="HQ461">
        <v>11.98</v>
      </c>
      <c r="HR461">
        <v>4.9628</v>
      </c>
      <c r="HS461">
        <v>3.27397</v>
      </c>
      <c r="HT461">
        <v>9999</v>
      </c>
      <c r="HU461">
        <v>9999</v>
      </c>
      <c r="HV461">
        <v>9999</v>
      </c>
      <c r="HW461">
        <v>60.1</v>
      </c>
      <c r="HX461">
        <v>1.86401</v>
      </c>
      <c r="HY461">
        <v>1.86028</v>
      </c>
      <c r="HZ461">
        <v>1.85867</v>
      </c>
      <c r="IA461">
        <v>1.85993</v>
      </c>
      <c r="IB461">
        <v>1.85989</v>
      </c>
      <c r="IC461">
        <v>1.85854</v>
      </c>
      <c r="ID461">
        <v>1.8576</v>
      </c>
      <c r="IE461">
        <v>1.85242</v>
      </c>
      <c r="IF461">
        <v>0</v>
      </c>
      <c r="IG461">
        <v>0</v>
      </c>
      <c r="IH461">
        <v>0</v>
      </c>
      <c r="II461">
        <v>0</v>
      </c>
      <c r="IJ461" t="s">
        <v>433</v>
      </c>
      <c r="IK461" t="s">
        <v>434</v>
      </c>
      <c r="IL461" t="s">
        <v>435</v>
      </c>
      <c r="IM461" t="s">
        <v>435</v>
      </c>
      <c r="IN461" t="s">
        <v>435</v>
      </c>
      <c r="IO461" t="s">
        <v>435</v>
      </c>
      <c r="IP461">
        <v>0</v>
      </c>
      <c r="IQ461">
        <v>100</v>
      </c>
      <c r="IR461">
        <v>100</v>
      </c>
      <c r="IS461">
        <v>-1.324</v>
      </c>
      <c r="IT461">
        <v>-0.2301</v>
      </c>
      <c r="IU461">
        <v>-0.7885906718864093</v>
      </c>
      <c r="IV461">
        <v>-0.0007240741224296705</v>
      </c>
      <c r="IW461">
        <v>1.394155135453638E-07</v>
      </c>
      <c r="IX461">
        <v>-7.009397865246837E-11</v>
      </c>
      <c r="IY461">
        <v>-0.2677907096197649</v>
      </c>
      <c r="IZ461">
        <v>-0.01839738240005131</v>
      </c>
      <c r="JA461">
        <v>0.0009886339832832726</v>
      </c>
      <c r="JB461">
        <v>-4.895939666473346E-06</v>
      </c>
      <c r="JC461">
        <v>3</v>
      </c>
      <c r="JD461">
        <v>2018</v>
      </c>
      <c r="JE461">
        <v>1</v>
      </c>
      <c r="JF461">
        <v>26</v>
      </c>
      <c r="JG461">
        <v>15887.1</v>
      </c>
      <c r="JH461">
        <v>15886.8</v>
      </c>
      <c r="JI461">
        <v>2.19727</v>
      </c>
      <c r="JJ461">
        <v>2.67578</v>
      </c>
      <c r="JK461">
        <v>1.49658</v>
      </c>
      <c r="JL461">
        <v>2.38037</v>
      </c>
      <c r="JM461">
        <v>1.54785</v>
      </c>
      <c r="JN461">
        <v>2.42188</v>
      </c>
      <c r="JO461">
        <v>48.209</v>
      </c>
      <c r="JP461">
        <v>14.7362</v>
      </c>
      <c r="JQ461">
        <v>18</v>
      </c>
      <c r="JR461">
        <v>480.346</v>
      </c>
      <c r="JS461">
        <v>422.379</v>
      </c>
      <c r="JT461">
        <v>26.8615</v>
      </c>
      <c r="JU461">
        <v>33.6848</v>
      </c>
      <c r="JV461">
        <v>30.0017</v>
      </c>
      <c r="JW461">
        <v>33.66</v>
      </c>
      <c r="JX461">
        <v>33.5918</v>
      </c>
      <c r="JY461">
        <v>44.1566</v>
      </c>
      <c r="JZ461">
        <v>68.7495</v>
      </c>
      <c r="KA461">
        <v>0</v>
      </c>
      <c r="KB461">
        <v>26.6012</v>
      </c>
      <c r="KC461">
        <v>955.138</v>
      </c>
      <c r="KD461">
        <v>6.34708</v>
      </c>
      <c r="KE461">
        <v>99.7597</v>
      </c>
      <c r="KF461">
        <v>99.6002</v>
      </c>
    </row>
    <row r="462" spans="1:292">
      <c r="A462">
        <v>442</v>
      </c>
      <c r="B462">
        <v>1686161282.6</v>
      </c>
      <c r="C462">
        <v>12031.59999990463</v>
      </c>
      <c r="D462" t="s">
        <v>1323</v>
      </c>
      <c r="E462" t="s">
        <v>1324</v>
      </c>
      <c r="F462">
        <v>5</v>
      </c>
      <c r="G462" t="s">
        <v>1210</v>
      </c>
      <c r="H462">
        <v>1686161274.814285</v>
      </c>
      <c r="I462">
        <f>(J462)/1000</f>
        <v>0</v>
      </c>
      <c r="J462">
        <f>IF(DO462, AM462, AG462)</f>
        <v>0</v>
      </c>
      <c r="K462">
        <f>IF(DO462, AH462, AF462)</f>
        <v>0</v>
      </c>
      <c r="L462">
        <f>DQ462 - IF(AT462&gt;1, K462*DK462*100.0/(AV462*EE462), 0)</f>
        <v>0</v>
      </c>
      <c r="M462">
        <f>((S462-I462/2)*L462-K462)/(S462+I462/2)</f>
        <v>0</v>
      </c>
      <c r="N462">
        <f>M462*(DX462+DY462)/1000.0</f>
        <v>0</v>
      </c>
      <c r="O462">
        <f>(DQ462 - IF(AT462&gt;1, K462*DK462*100.0/(AV462*EE462), 0))*(DX462+DY462)/1000.0</f>
        <v>0</v>
      </c>
      <c r="P462">
        <f>2.0/((1/R462-1/Q462)+SIGN(R462)*SQRT((1/R462-1/Q462)*(1/R462-1/Q462) + 4*DL462/((DL462+1)*(DL462+1))*(2*1/R462*1/Q462-1/Q462*1/Q462)))</f>
        <v>0</v>
      </c>
      <c r="Q462">
        <f>IF(LEFT(DM462,1)&lt;&gt;"0",IF(LEFT(DM462,1)="1",3.0,DN462),$D$5+$E$5*(EE462*DX462/($K$5*1000))+$F$5*(EE462*DX462/($K$5*1000))*MAX(MIN(DK462,$J$5),$I$5)*MAX(MIN(DK462,$J$5),$I$5)+$G$5*MAX(MIN(DK462,$J$5),$I$5)*(EE462*DX462/($K$5*1000))+$H$5*(EE462*DX462/($K$5*1000))*(EE462*DX462/($K$5*1000)))</f>
        <v>0</v>
      </c>
      <c r="R462">
        <f>I462*(1000-(1000*0.61365*exp(17.502*V462/(240.97+V462))/(DX462+DY462)+DS462)/2)/(1000*0.61365*exp(17.502*V462/(240.97+V462))/(DX462+DY462)-DS462)</f>
        <v>0</v>
      </c>
      <c r="S462">
        <f>1/((DL462+1)/(P462/1.6)+1/(Q462/1.37)) + DL462/((DL462+1)/(P462/1.6) + DL462/(Q462/1.37))</f>
        <v>0</v>
      </c>
      <c r="T462">
        <f>(DG462*DJ462)</f>
        <v>0</v>
      </c>
      <c r="U462">
        <f>(DZ462+(T462+2*0.95*5.67E-8*(((DZ462+$B$9)+273)^4-(DZ462+273)^4)-44100*I462)/(1.84*29.3*Q462+8*0.95*5.67E-8*(DZ462+273)^3))</f>
        <v>0</v>
      </c>
      <c r="V462">
        <f>($C$9*EA462+$D$9*EB462+$E$9*U462)</f>
        <v>0</v>
      </c>
      <c r="W462">
        <f>0.61365*exp(17.502*V462/(240.97+V462))</f>
        <v>0</v>
      </c>
      <c r="X462">
        <f>(Y462/Z462*100)</f>
        <v>0</v>
      </c>
      <c r="Y462">
        <f>DS462*(DX462+DY462)/1000</f>
        <v>0</v>
      </c>
      <c r="Z462">
        <f>0.61365*exp(17.502*DZ462/(240.97+DZ462))</f>
        <v>0</v>
      </c>
      <c r="AA462">
        <f>(W462-DS462*(DX462+DY462)/1000)</f>
        <v>0</v>
      </c>
      <c r="AB462">
        <f>(-I462*44100)</f>
        <v>0</v>
      </c>
      <c r="AC462">
        <f>2*29.3*Q462*0.92*(DZ462-V462)</f>
        <v>0</v>
      </c>
      <c r="AD462">
        <f>2*0.95*5.67E-8*(((DZ462+$B$9)+273)^4-(V462+273)^4)</f>
        <v>0</v>
      </c>
      <c r="AE462">
        <f>T462+AD462+AB462+AC462</f>
        <v>0</v>
      </c>
      <c r="AF462">
        <f>DW462*AT462*(DR462-DQ462*(1000-AT462*DT462)/(1000-AT462*DS462))/(100*DK462)</f>
        <v>0</v>
      </c>
      <c r="AG462">
        <f>1000*DW462*AT462*(DS462-DT462)/(100*DK462*(1000-AT462*DS462))</f>
        <v>0</v>
      </c>
      <c r="AH462">
        <f>(AI462 - AJ462 - DX462*1E3/(8.314*(DZ462+273.15)) * AL462/DW462 * AK462) * DW462/(100*DK462) * (1000 - DT462)/1000</f>
        <v>0</v>
      </c>
      <c r="AI462">
        <v>947.7830344986843</v>
      </c>
      <c r="AJ462">
        <v>847.0169878787879</v>
      </c>
      <c r="AK462">
        <v>3.297997942366589</v>
      </c>
      <c r="AL462">
        <v>66.87208228537739</v>
      </c>
      <c r="AM462">
        <f>(AO462 - AN462 + DX462*1E3/(8.314*(DZ462+273.15)) * AQ462/DW462 * AP462) * DW462/(100*DK462) * 1000/(1000 - AO462)</f>
        <v>0</v>
      </c>
      <c r="AN462">
        <v>6.447990139481544</v>
      </c>
      <c r="AO462">
        <v>22.64912909090909</v>
      </c>
      <c r="AP462">
        <v>0.000915954660192484</v>
      </c>
      <c r="AQ462">
        <v>99.38411773435404</v>
      </c>
      <c r="AR462">
        <v>0</v>
      </c>
      <c r="AS462">
        <v>0</v>
      </c>
      <c r="AT462">
        <f>IF(AR462*$H$15&gt;=AV462,1.0,(AV462/(AV462-AR462*$H$15)))</f>
        <v>0</v>
      </c>
      <c r="AU462">
        <f>(AT462-1)*100</f>
        <v>0</v>
      </c>
      <c r="AV462">
        <f>MAX(0,($B$15+$C$15*EE462)/(1+$D$15*EE462)*DX462/(DZ462+273)*$E$15)</f>
        <v>0</v>
      </c>
      <c r="AW462" t="s">
        <v>429</v>
      </c>
      <c r="AX462" t="s">
        <v>429</v>
      </c>
      <c r="AY462">
        <v>0</v>
      </c>
      <c r="AZ462">
        <v>0</v>
      </c>
      <c r="BA462">
        <f>1-AY462/AZ462</f>
        <v>0</v>
      </c>
      <c r="BB462">
        <v>0</v>
      </c>
      <c r="BC462" t="s">
        <v>429</v>
      </c>
      <c r="BD462" t="s">
        <v>429</v>
      </c>
      <c r="BE462">
        <v>0</v>
      </c>
      <c r="BF462">
        <v>0</v>
      </c>
      <c r="BG462">
        <f>1-BE462/BF462</f>
        <v>0</v>
      </c>
      <c r="BH462">
        <v>0.5</v>
      </c>
      <c r="BI462">
        <f>DH462</f>
        <v>0</v>
      </c>
      <c r="BJ462">
        <f>K462</f>
        <v>0</v>
      </c>
      <c r="BK462">
        <f>BG462*BH462*BI462</f>
        <v>0</v>
      </c>
      <c r="BL462">
        <f>(BJ462-BB462)/BI462</f>
        <v>0</v>
      </c>
      <c r="BM462">
        <f>(AZ462-BF462)/BF462</f>
        <v>0</v>
      </c>
      <c r="BN462">
        <f>AY462/(BA462+AY462/BF462)</f>
        <v>0</v>
      </c>
      <c r="BO462" t="s">
        <v>429</v>
      </c>
      <c r="BP462">
        <v>0</v>
      </c>
      <c r="BQ462">
        <f>IF(BP462&lt;&gt;0, BP462, BN462)</f>
        <v>0</v>
      </c>
      <c r="BR462">
        <f>1-BQ462/BF462</f>
        <v>0</v>
      </c>
      <c r="BS462">
        <f>(BF462-BE462)/(BF462-BQ462)</f>
        <v>0</v>
      </c>
      <c r="BT462">
        <f>(AZ462-BF462)/(AZ462-BQ462)</f>
        <v>0</v>
      </c>
      <c r="BU462">
        <f>(BF462-BE462)/(BF462-AY462)</f>
        <v>0</v>
      </c>
      <c r="BV462">
        <f>(AZ462-BF462)/(AZ462-AY462)</f>
        <v>0</v>
      </c>
      <c r="BW462">
        <f>(BS462*BQ462/BE462)</f>
        <v>0</v>
      </c>
      <c r="BX462">
        <f>(1-BW462)</f>
        <v>0</v>
      </c>
      <c r="DG462">
        <f>$B$13*EF462+$C$13*EG462+$F$13*ER462*(1-EU462)</f>
        <v>0</v>
      </c>
      <c r="DH462">
        <f>DG462*DI462</f>
        <v>0</v>
      </c>
      <c r="DI462">
        <f>($B$13*$D$11+$C$13*$D$11+$F$13*((FE462+EW462)/MAX(FE462+EW462+FF462, 0.1)*$I$11+FF462/MAX(FE462+EW462+FF462, 0.1)*$J$11))/($B$13+$C$13+$F$13)</f>
        <v>0</v>
      </c>
      <c r="DJ462">
        <f>($B$13*$K$11+$C$13*$K$11+$F$13*((FE462+EW462)/MAX(FE462+EW462+FF462, 0.1)*$P$11+FF462/MAX(FE462+EW462+FF462, 0.1)*$Q$11))/($B$13+$C$13+$F$13)</f>
        <v>0</v>
      </c>
      <c r="DK462">
        <v>6</v>
      </c>
      <c r="DL462">
        <v>0.5</v>
      </c>
      <c r="DM462" t="s">
        <v>430</v>
      </c>
      <c r="DN462">
        <v>2</v>
      </c>
      <c r="DO462" t="b">
        <v>1</v>
      </c>
      <c r="DP462">
        <v>1686161274.814285</v>
      </c>
      <c r="DQ462">
        <v>804.3648571428572</v>
      </c>
      <c r="DR462">
        <v>925.2507142857143</v>
      </c>
      <c r="DS462">
        <v>22.62264642857143</v>
      </c>
      <c r="DT462">
        <v>6.448652142857142</v>
      </c>
      <c r="DU462">
        <v>805.6830357142857</v>
      </c>
      <c r="DV462">
        <v>22.85297857142857</v>
      </c>
      <c r="DW462">
        <v>499.9774642857142</v>
      </c>
      <c r="DX462">
        <v>90.62611785714286</v>
      </c>
      <c r="DY462">
        <v>0.0998583</v>
      </c>
      <c r="DZ462">
        <v>29.36388928571429</v>
      </c>
      <c r="EA462">
        <v>28.02917142857143</v>
      </c>
      <c r="EB462">
        <v>999.9000000000002</v>
      </c>
      <c r="EC462">
        <v>0</v>
      </c>
      <c r="ED462">
        <v>0</v>
      </c>
      <c r="EE462">
        <v>10012.69464285714</v>
      </c>
      <c r="EF462">
        <v>0</v>
      </c>
      <c r="EG462">
        <v>2063.77</v>
      </c>
      <c r="EH462">
        <v>-120.8858571428571</v>
      </c>
      <c r="EI462">
        <v>822.9832142857143</v>
      </c>
      <c r="EJ462">
        <v>931.2559642857144</v>
      </c>
      <c r="EK462">
        <v>16.17399285714286</v>
      </c>
      <c r="EL462">
        <v>925.2507142857143</v>
      </c>
      <c r="EM462">
        <v>6.448652142857142</v>
      </c>
      <c r="EN462">
        <v>2.0502025</v>
      </c>
      <c r="EO462">
        <v>0.5844163214285715</v>
      </c>
      <c r="EP462">
        <v>17.83746785714286</v>
      </c>
      <c r="EQ462">
        <v>-0.6701785357142857</v>
      </c>
      <c r="ER462">
        <v>2000.012857142857</v>
      </c>
      <c r="ES462">
        <v>0.9799954285714284</v>
      </c>
      <c r="ET462">
        <v>0.02000436428571429</v>
      </c>
      <c r="EU462">
        <v>0</v>
      </c>
      <c r="EV462">
        <v>922.8806785714286</v>
      </c>
      <c r="EW462">
        <v>5.00078</v>
      </c>
      <c r="EX462">
        <v>25864.20714285714</v>
      </c>
      <c r="EY462">
        <v>16379.71071428571</v>
      </c>
      <c r="EZ462">
        <v>43.6090357142857</v>
      </c>
      <c r="FA462">
        <v>45.16264285714284</v>
      </c>
      <c r="FB462">
        <v>44.14257142857142</v>
      </c>
      <c r="FC462">
        <v>44.43285714285714</v>
      </c>
      <c r="FD462">
        <v>44.58453571428571</v>
      </c>
      <c r="FE462">
        <v>1955.102857142857</v>
      </c>
      <c r="FF462">
        <v>39.91</v>
      </c>
      <c r="FG462">
        <v>0</v>
      </c>
      <c r="FH462">
        <v>1686161275.9</v>
      </c>
      <c r="FI462">
        <v>0</v>
      </c>
      <c r="FJ462">
        <v>922.77972</v>
      </c>
      <c r="FK462">
        <v>-13.7431538385039</v>
      </c>
      <c r="FL462">
        <v>-1195.269228818861</v>
      </c>
      <c r="FM462">
        <v>25854.716</v>
      </c>
      <c r="FN462">
        <v>15</v>
      </c>
      <c r="FO462">
        <v>0</v>
      </c>
      <c r="FP462" t="s">
        <v>431</v>
      </c>
      <c r="FQ462">
        <v>1685208052.5</v>
      </c>
      <c r="FR462">
        <v>1685208070</v>
      </c>
      <c r="FS462">
        <v>0</v>
      </c>
      <c r="FT462">
        <v>0.013</v>
      </c>
      <c r="FU462">
        <v>-0.005</v>
      </c>
      <c r="FV462">
        <v>-0.464</v>
      </c>
      <c r="FW462">
        <v>-0.401</v>
      </c>
      <c r="FX462">
        <v>420</v>
      </c>
      <c r="FY462">
        <v>0</v>
      </c>
      <c r="FZ462">
        <v>0.03</v>
      </c>
      <c r="GA462">
        <v>0.02</v>
      </c>
      <c r="GB462">
        <v>-120.4507073170732</v>
      </c>
      <c r="GC462">
        <v>-8.392891986062851</v>
      </c>
      <c r="GD462">
        <v>0.8328077470851233</v>
      </c>
      <c r="GE462">
        <v>0</v>
      </c>
      <c r="GF462">
        <v>16.15861707317073</v>
      </c>
      <c r="GG462">
        <v>0.2818306620209213</v>
      </c>
      <c r="GH462">
        <v>0.02828920247726189</v>
      </c>
      <c r="GI462">
        <v>1</v>
      </c>
      <c r="GJ462">
        <v>1</v>
      </c>
      <c r="GK462">
        <v>2</v>
      </c>
      <c r="GL462" t="s">
        <v>439</v>
      </c>
      <c r="GM462">
        <v>3.09898</v>
      </c>
      <c r="GN462">
        <v>2.75807</v>
      </c>
      <c r="GO462">
        <v>0.141236</v>
      </c>
      <c r="GP462">
        <v>0.154062</v>
      </c>
      <c r="GQ462">
        <v>0.104255</v>
      </c>
      <c r="GR462">
        <v>0.0400671</v>
      </c>
      <c r="GS462">
        <v>21940.2</v>
      </c>
      <c r="GT462">
        <v>21280.6</v>
      </c>
      <c r="GU462">
        <v>26108.2</v>
      </c>
      <c r="GV462">
        <v>25514.6</v>
      </c>
      <c r="GW462">
        <v>37533.6</v>
      </c>
      <c r="GX462">
        <v>37169.7</v>
      </c>
      <c r="GY462">
        <v>45646.4</v>
      </c>
      <c r="GZ462">
        <v>41888.3</v>
      </c>
      <c r="HA462">
        <v>1.81028</v>
      </c>
      <c r="HB462">
        <v>1.6987</v>
      </c>
      <c r="HC462">
        <v>-0.0953302</v>
      </c>
      <c r="HD462">
        <v>0</v>
      </c>
      <c r="HE462">
        <v>29.6065</v>
      </c>
      <c r="HF462">
        <v>999.9</v>
      </c>
      <c r="HG462">
        <v>28.2</v>
      </c>
      <c r="HH462">
        <v>46.1</v>
      </c>
      <c r="HI462">
        <v>31.7393</v>
      </c>
      <c r="HJ462">
        <v>61.2587</v>
      </c>
      <c r="HK462">
        <v>28.2532</v>
      </c>
      <c r="HL462">
        <v>1</v>
      </c>
      <c r="HM462">
        <v>0.544731</v>
      </c>
      <c r="HN462">
        <v>3.14216</v>
      </c>
      <c r="HO462">
        <v>20.2736</v>
      </c>
      <c r="HP462">
        <v>5.20965</v>
      </c>
      <c r="HQ462">
        <v>11.9801</v>
      </c>
      <c r="HR462">
        <v>4.9627</v>
      </c>
      <c r="HS462">
        <v>3.27395</v>
      </c>
      <c r="HT462">
        <v>9999</v>
      </c>
      <c r="HU462">
        <v>9999</v>
      </c>
      <c r="HV462">
        <v>9999</v>
      </c>
      <c r="HW462">
        <v>60.1</v>
      </c>
      <c r="HX462">
        <v>1.86401</v>
      </c>
      <c r="HY462">
        <v>1.86029</v>
      </c>
      <c r="HZ462">
        <v>1.85867</v>
      </c>
      <c r="IA462">
        <v>1.85994</v>
      </c>
      <c r="IB462">
        <v>1.85989</v>
      </c>
      <c r="IC462">
        <v>1.85855</v>
      </c>
      <c r="ID462">
        <v>1.8576</v>
      </c>
      <c r="IE462">
        <v>1.85242</v>
      </c>
      <c r="IF462">
        <v>0</v>
      </c>
      <c r="IG462">
        <v>0</v>
      </c>
      <c r="IH462">
        <v>0</v>
      </c>
      <c r="II462">
        <v>0</v>
      </c>
      <c r="IJ462" t="s">
        <v>433</v>
      </c>
      <c r="IK462" t="s">
        <v>434</v>
      </c>
      <c r="IL462" t="s">
        <v>435</v>
      </c>
      <c r="IM462" t="s">
        <v>435</v>
      </c>
      <c r="IN462" t="s">
        <v>435</v>
      </c>
      <c r="IO462" t="s">
        <v>435</v>
      </c>
      <c r="IP462">
        <v>0</v>
      </c>
      <c r="IQ462">
        <v>100</v>
      </c>
      <c r="IR462">
        <v>100</v>
      </c>
      <c r="IS462">
        <v>-1.334</v>
      </c>
      <c r="IT462">
        <v>-0.2299</v>
      </c>
      <c r="IU462">
        <v>-0.7885906718864093</v>
      </c>
      <c r="IV462">
        <v>-0.0007240741224296705</v>
      </c>
      <c r="IW462">
        <v>1.394155135453638E-07</v>
      </c>
      <c r="IX462">
        <v>-7.009397865246837E-11</v>
      </c>
      <c r="IY462">
        <v>-0.2677907096197649</v>
      </c>
      <c r="IZ462">
        <v>-0.01839738240005131</v>
      </c>
      <c r="JA462">
        <v>0.0009886339832832726</v>
      </c>
      <c r="JB462">
        <v>-4.895939666473346E-06</v>
      </c>
      <c r="JC462">
        <v>3</v>
      </c>
      <c r="JD462">
        <v>2018</v>
      </c>
      <c r="JE462">
        <v>1</v>
      </c>
      <c r="JF462">
        <v>26</v>
      </c>
      <c r="JG462">
        <v>15887.2</v>
      </c>
      <c r="JH462">
        <v>15886.9</v>
      </c>
      <c r="JI462">
        <v>2.22778</v>
      </c>
      <c r="JJ462">
        <v>2.68188</v>
      </c>
      <c r="JK462">
        <v>1.49658</v>
      </c>
      <c r="JL462">
        <v>2.38159</v>
      </c>
      <c r="JM462">
        <v>1.54785</v>
      </c>
      <c r="JN462">
        <v>2.46948</v>
      </c>
      <c r="JO462">
        <v>48.2396</v>
      </c>
      <c r="JP462">
        <v>14.7449</v>
      </c>
      <c r="JQ462">
        <v>18</v>
      </c>
      <c r="JR462">
        <v>480.306</v>
      </c>
      <c r="JS462">
        <v>422.422</v>
      </c>
      <c r="JT462">
        <v>26.6267</v>
      </c>
      <c r="JU462">
        <v>33.6894</v>
      </c>
      <c r="JV462">
        <v>30.0031</v>
      </c>
      <c r="JW462">
        <v>33.665</v>
      </c>
      <c r="JX462">
        <v>33.5961</v>
      </c>
      <c r="JY462">
        <v>44.8166</v>
      </c>
      <c r="JZ462">
        <v>68.7495</v>
      </c>
      <c r="KA462">
        <v>0</v>
      </c>
      <c r="KB462">
        <v>26.5561</v>
      </c>
      <c r="KC462">
        <v>975.191</v>
      </c>
      <c r="KD462">
        <v>6.33469</v>
      </c>
      <c r="KE462">
        <v>99.7577</v>
      </c>
      <c r="KF462">
        <v>99.5979</v>
      </c>
    </row>
    <row r="463" spans="1:292">
      <c r="A463">
        <v>443</v>
      </c>
      <c r="B463">
        <v>1686161287.6</v>
      </c>
      <c r="C463">
        <v>12036.59999990463</v>
      </c>
      <c r="D463" t="s">
        <v>1325</v>
      </c>
      <c r="E463" t="s">
        <v>1326</v>
      </c>
      <c r="F463">
        <v>5</v>
      </c>
      <c r="G463" t="s">
        <v>1210</v>
      </c>
      <c r="H463">
        <v>1686161280.1</v>
      </c>
      <c r="I463">
        <f>(J463)/1000</f>
        <v>0</v>
      </c>
      <c r="J463">
        <f>IF(DO463, AM463, AG463)</f>
        <v>0</v>
      </c>
      <c r="K463">
        <f>IF(DO463, AH463, AF463)</f>
        <v>0</v>
      </c>
      <c r="L463">
        <f>DQ463 - IF(AT463&gt;1, K463*DK463*100.0/(AV463*EE463), 0)</f>
        <v>0</v>
      </c>
      <c r="M463">
        <f>((S463-I463/2)*L463-K463)/(S463+I463/2)</f>
        <v>0</v>
      </c>
      <c r="N463">
        <f>M463*(DX463+DY463)/1000.0</f>
        <v>0</v>
      </c>
      <c r="O463">
        <f>(DQ463 - IF(AT463&gt;1, K463*DK463*100.0/(AV463*EE463), 0))*(DX463+DY463)/1000.0</f>
        <v>0</v>
      </c>
      <c r="P463">
        <f>2.0/((1/R463-1/Q463)+SIGN(R463)*SQRT((1/R463-1/Q463)*(1/R463-1/Q463) + 4*DL463/((DL463+1)*(DL463+1))*(2*1/R463*1/Q463-1/Q463*1/Q463)))</f>
        <v>0</v>
      </c>
      <c r="Q463">
        <f>IF(LEFT(DM463,1)&lt;&gt;"0",IF(LEFT(DM463,1)="1",3.0,DN463),$D$5+$E$5*(EE463*DX463/($K$5*1000))+$F$5*(EE463*DX463/($K$5*1000))*MAX(MIN(DK463,$J$5),$I$5)*MAX(MIN(DK463,$J$5),$I$5)+$G$5*MAX(MIN(DK463,$J$5),$I$5)*(EE463*DX463/($K$5*1000))+$H$5*(EE463*DX463/($K$5*1000))*(EE463*DX463/($K$5*1000)))</f>
        <v>0</v>
      </c>
      <c r="R463">
        <f>I463*(1000-(1000*0.61365*exp(17.502*V463/(240.97+V463))/(DX463+DY463)+DS463)/2)/(1000*0.61365*exp(17.502*V463/(240.97+V463))/(DX463+DY463)-DS463)</f>
        <v>0</v>
      </c>
      <c r="S463">
        <f>1/((DL463+1)/(P463/1.6)+1/(Q463/1.37)) + DL463/((DL463+1)/(P463/1.6) + DL463/(Q463/1.37))</f>
        <v>0</v>
      </c>
      <c r="T463">
        <f>(DG463*DJ463)</f>
        <v>0</v>
      </c>
      <c r="U463">
        <f>(DZ463+(T463+2*0.95*5.67E-8*(((DZ463+$B$9)+273)^4-(DZ463+273)^4)-44100*I463)/(1.84*29.3*Q463+8*0.95*5.67E-8*(DZ463+273)^3))</f>
        <v>0</v>
      </c>
      <c r="V463">
        <f>($C$9*EA463+$D$9*EB463+$E$9*U463)</f>
        <v>0</v>
      </c>
      <c r="W463">
        <f>0.61365*exp(17.502*V463/(240.97+V463))</f>
        <v>0</v>
      </c>
      <c r="X463">
        <f>(Y463/Z463*100)</f>
        <v>0</v>
      </c>
      <c r="Y463">
        <f>DS463*(DX463+DY463)/1000</f>
        <v>0</v>
      </c>
      <c r="Z463">
        <f>0.61365*exp(17.502*DZ463/(240.97+DZ463))</f>
        <v>0</v>
      </c>
      <c r="AA463">
        <f>(W463-DS463*(DX463+DY463)/1000)</f>
        <v>0</v>
      </c>
      <c r="AB463">
        <f>(-I463*44100)</f>
        <v>0</v>
      </c>
      <c r="AC463">
        <f>2*29.3*Q463*0.92*(DZ463-V463)</f>
        <v>0</v>
      </c>
      <c r="AD463">
        <f>2*0.95*5.67E-8*(((DZ463+$B$9)+273)^4-(V463+273)^4)</f>
        <v>0</v>
      </c>
      <c r="AE463">
        <f>T463+AD463+AB463+AC463</f>
        <v>0</v>
      </c>
      <c r="AF463">
        <f>DW463*AT463*(DR463-DQ463*(1000-AT463*DT463)/(1000-AT463*DS463))/(100*DK463)</f>
        <v>0</v>
      </c>
      <c r="AG463">
        <f>1000*DW463*AT463*(DS463-DT463)/(100*DK463*(1000-AT463*DS463))</f>
        <v>0</v>
      </c>
      <c r="AH463">
        <f>(AI463 - AJ463 - DX463*1E3/(8.314*(DZ463+273.15)) * AL463/DW463 * AK463) * DW463/(100*DK463) * (1000 - DT463)/1000</f>
        <v>0</v>
      </c>
      <c r="AI463">
        <v>964.5689417489583</v>
      </c>
      <c r="AJ463">
        <v>863.4795757575761</v>
      </c>
      <c r="AK463">
        <v>3.282863275283064</v>
      </c>
      <c r="AL463">
        <v>66.87208228537739</v>
      </c>
      <c r="AM463">
        <f>(AO463 - AN463 + DX463*1E3/(8.314*(DZ463+273.15)) * AQ463/DW463 * AP463) * DW463/(100*DK463) * 1000/(1000 - AO463)</f>
        <v>0</v>
      </c>
      <c r="AN463">
        <v>6.406441751929314</v>
      </c>
      <c r="AO463">
        <v>22.64417212121211</v>
      </c>
      <c r="AP463">
        <v>-0.0002575328989149761</v>
      </c>
      <c r="AQ463">
        <v>99.38411773435404</v>
      </c>
      <c r="AR463">
        <v>0</v>
      </c>
      <c r="AS463">
        <v>0</v>
      </c>
      <c r="AT463">
        <f>IF(AR463*$H$15&gt;=AV463,1.0,(AV463/(AV463-AR463*$H$15)))</f>
        <v>0</v>
      </c>
      <c r="AU463">
        <f>(AT463-1)*100</f>
        <v>0</v>
      </c>
      <c r="AV463">
        <f>MAX(0,($B$15+$C$15*EE463)/(1+$D$15*EE463)*DX463/(DZ463+273)*$E$15)</f>
        <v>0</v>
      </c>
      <c r="AW463" t="s">
        <v>429</v>
      </c>
      <c r="AX463" t="s">
        <v>429</v>
      </c>
      <c r="AY463">
        <v>0</v>
      </c>
      <c r="AZ463">
        <v>0</v>
      </c>
      <c r="BA463">
        <f>1-AY463/AZ463</f>
        <v>0</v>
      </c>
      <c r="BB463">
        <v>0</v>
      </c>
      <c r="BC463" t="s">
        <v>429</v>
      </c>
      <c r="BD463" t="s">
        <v>429</v>
      </c>
      <c r="BE463">
        <v>0</v>
      </c>
      <c r="BF463">
        <v>0</v>
      </c>
      <c r="BG463">
        <f>1-BE463/BF463</f>
        <v>0</v>
      </c>
      <c r="BH463">
        <v>0.5</v>
      </c>
      <c r="BI463">
        <f>DH463</f>
        <v>0</v>
      </c>
      <c r="BJ463">
        <f>K463</f>
        <v>0</v>
      </c>
      <c r="BK463">
        <f>BG463*BH463*BI463</f>
        <v>0</v>
      </c>
      <c r="BL463">
        <f>(BJ463-BB463)/BI463</f>
        <v>0</v>
      </c>
      <c r="BM463">
        <f>(AZ463-BF463)/BF463</f>
        <v>0</v>
      </c>
      <c r="BN463">
        <f>AY463/(BA463+AY463/BF463)</f>
        <v>0</v>
      </c>
      <c r="BO463" t="s">
        <v>429</v>
      </c>
      <c r="BP463">
        <v>0</v>
      </c>
      <c r="BQ463">
        <f>IF(BP463&lt;&gt;0, BP463, BN463)</f>
        <v>0</v>
      </c>
      <c r="BR463">
        <f>1-BQ463/BF463</f>
        <v>0</v>
      </c>
      <c r="BS463">
        <f>(BF463-BE463)/(BF463-BQ463)</f>
        <v>0</v>
      </c>
      <c r="BT463">
        <f>(AZ463-BF463)/(AZ463-BQ463)</f>
        <v>0</v>
      </c>
      <c r="BU463">
        <f>(BF463-BE463)/(BF463-AY463)</f>
        <v>0</v>
      </c>
      <c r="BV463">
        <f>(AZ463-BF463)/(AZ463-AY463)</f>
        <v>0</v>
      </c>
      <c r="BW463">
        <f>(BS463*BQ463/BE463)</f>
        <v>0</v>
      </c>
      <c r="BX463">
        <f>(1-BW463)</f>
        <v>0</v>
      </c>
      <c r="DG463">
        <f>$B$13*EF463+$C$13*EG463+$F$13*ER463*(1-EU463)</f>
        <v>0</v>
      </c>
      <c r="DH463">
        <f>DG463*DI463</f>
        <v>0</v>
      </c>
      <c r="DI463">
        <f>($B$13*$D$11+$C$13*$D$11+$F$13*((FE463+EW463)/MAX(FE463+EW463+FF463, 0.1)*$I$11+FF463/MAX(FE463+EW463+FF463, 0.1)*$J$11))/($B$13+$C$13+$F$13)</f>
        <v>0</v>
      </c>
      <c r="DJ463">
        <f>($B$13*$K$11+$C$13*$K$11+$F$13*((FE463+EW463)/MAX(FE463+EW463+FF463, 0.1)*$P$11+FF463/MAX(FE463+EW463+FF463, 0.1)*$Q$11))/($B$13+$C$13+$F$13)</f>
        <v>0</v>
      </c>
      <c r="DK463">
        <v>6</v>
      </c>
      <c r="DL463">
        <v>0.5</v>
      </c>
      <c r="DM463" t="s">
        <v>430</v>
      </c>
      <c r="DN463">
        <v>2</v>
      </c>
      <c r="DO463" t="b">
        <v>1</v>
      </c>
      <c r="DP463">
        <v>1686161280.1</v>
      </c>
      <c r="DQ463">
        <v>821.3771111111112</v>
      </c>
      <c r="DR463">
        <v>942.9926296296296</v>
      </c>
      <c r="DS463">
        <v>22.63959259259259</v>
      </c>
      <c r="DT463">
        <v>6.434448148148148</v>
      </c>
      <c r="DU463">
        <v>822.706074074074</v>
      </c>
      <c r="DV463">
        <v>22.86961481481481</v>
      </c>
      <c r="DW463">
        <v>499.993037037037</v>
      </c>
      <c r="DX463">
        <v>90.62577407407407</v>
      </c>
      <c r="DY463">
        <v>0.09997594074074073</v>
      </c>
      <c r="DZ463">
        <v>29.37638518518518</v>
      </c>
      <c r="EA463">
        <v>28.04617407407407</v>
      </c>
      <c r="EB463">
        <v>999.9000000000001</v>
      </c>
      <c r="EC463">
        <v>0</v>
      </c>
      <c r="ED463">
        <v>0</v>
      </c>
      <c r="EE463">
        <v>10004.26037037037</v>
      </c>
      <c r="EF463">
        <v>0</v>
      </c>
      <c r="EG463">
        <v>2046.306666666666</v>
      </c>
      <c r="EH463">
        <v>-121.6155555555555</v>
      </c>
      <c r="EI463">
        <v>840.4034444444443</v>
      </c>
      <c r="EJ463">
        <v>949.0992222222222</v>
      </c>
      <c r="EK463">
        <v>16.20515555555556</v>
      </c>
      <c r="EL463">
        <v>942.9926296296296</v>
      </c>
      <c r="EM463">
        <v>6.434448148148148</v>
      </c>
      <c r="EN463">
        <v>2.05173037037037</v>
      </c>
      <c r="EO463">
        <v>0.5831268888888889</v>
      </c>
      <c r="EP463">
        <v>17.8493037037037</v>
      </c>
      <c r="EQ463">
        <v>-0.700473</v>
      </c>
      <c r="ER463">
        <v>1999.984444444444</v>
      </c>
      <c r="ES463">
        <v>0.979995111111111</v>
      </c>
      <c r="ET463">
        <v>0.02000468518518519</v>
      </c>
      <c r="EU463">
        <v>0</v>
      </c>
      <c r="EV463">
        <v>921.7607407407407</v>
      </c>
      <c r="EW463">
        <v>5.00078</v>
      </c>
      <c r="EX463">
        <v>25738.74074074074</v>
      </c>
      <c r="EY463">
        <v>16379.47777777778</v>
      </c>
      <c r="EZ463">
        <v>43.61537037037036</v>
      </c>
      <c r="FA463">
        <v>45.16174074074073</v>
      </c>
      <c r="FB463">
        <v>44.1594074074074</v>
      </c>
      <c r="FC463">
        <v>44.42111111111111</v>
      </c>
      <c r="FD463">
        <v>44.56907407407407</v>
      </c>
      <c r="FE463">
        <v>1955.074444444444</v>
      </c>
      <c r="FF463">
        <v>39.91</v>
      </c>
      <c r="FG463">
        <v>0</v>
      </c>
      <c r="FH463">
        <v>1686161280.7</v>
      </c>
      <c r="FI463">
        <v>0</v>
      </c>
      <c r="FJ463">
        <v>921.77008</v>
      </c>
      <c r="FK463">
        <v>-12.17123078205699</v>
      </c>
      <c r="FL463">
        <v>-1837.869230563802</v>
      </c>
      <c r="FM463">
        <v>25737.164</v>
      </c>
      <c r="FN463">
        <v>15</v>
      </c>
      <c r="FO463">
        <v>0</v>
      </c>
      <c r="FP463" t="s">
        <v>431</v>
      </c>
      <c r="FQ463">
        <v>1685208052.5</v>
      </c>
      <c r="FR463">
        <v>1685208070</v>
      </c>
      <c r="FS463">
        <v>0</v>
      </c>
      <c r="FT463">
        <v>0.013</v>
      </c>
      <c r="FU463">
        <v>-0.005</v>
      </c>
      <c r="FV463">
        <v>-0.464</v>
      </c>
      <c r="FW463">
        <v>-0.401</v>
      </c>
      <c r="FX463">
        <v>420</v>
      </c>
      <c r="FY463">
        <v>0</v>
      </c>
      <c r="FZ463">
        <v>0.03</v>
      </c>
      <c r="GA463">
        <v>0.02</v>
      </c>
      <c r="GB463">
        <v>-121.1172926829268</v>
      </c>
      <c r="GC463">
        <v>-8.013177700348347</v>
      </c>
      <c r="GD463">
        <v>0.7963349351691483</v>
      </c>
      <c r="GE463">
        <v>0</v>
      </c>
      <c r="GF463">
        <v>16.18604878048781</v>
      </c>
      <c r="GG463">
        <v>0.3509728222996366</v>
      </c>
      <c r="GH463">
        <v>0.0353296608749244</v>
      </c>
      <c r="GI463">
        <v>1</v>
      </c>
      <c r="GJ463">
        <v>1</v>
      </c>
      <c r="GK463">
        <v>2</v>
      </c>
      <c r="GL463" t="s">
        <v>439</v>
      </c>
      <c r="GM463">
        <v>3.09916</v>
      </c>
      <c r="GN463">
        <v>2.75814</v>
      </c>
      <c r="GO463">
        <v>0.143038</v>
      </c>
      <c r="GP463">
        <v>0.15582</v>
      </c>
      <c r="GQ463">
        <v>0.104247</v>
      </c>
      <c r="GR463">
        <v>0.0400181</v>
      </c>
      <c r="GS463">
        <v>21893.8</v>
      </c>
      <c r="GT463">
        <v>21236.2</v>
      </c>
      <c r="GU463">
        <v>26107.7</v>
      </c>
      <c r="GV463">
        <v>25514.5</v>
      </c>
      <c r="GW463">
        <v>37533.6</v>
      </c>
      <c r="GX463">
        <v>37171.5</v>
      </c>
      <c r="GY463">
        <v>45645.6</v>
      </c>
      <c r="GZ463">
        <v>41887.9</v>
      </c>
      <c r="HA463">
        <v>1.81045</v>
      </c>
      <c r="HB463">
        <v>1.69858</v>
      </c>
      <c r="HC463">
        <v>-0.096336</v>
      </c>
      <c r="HD463">
        <v>0</v>
      </c>
      <c r="HE463">
        <v>29.6166</v>
      </c>
      <c r="HF463">
        <v>999.9</v>
      </c>
      <c r="HG463">
        <v>28.2</v>
      </c>
      <c r="HH463">
        <v>46.1</v>
      </c>
      <c r="HI463">
        <v>31.7366</v>
      </c>
      <c r="HJ463">
        <v>60.7887</v>
      </c>
      <c r="HK463">
        <v>28.0288</v>
      </c>
      <c r="HL463">
        <v>1</v>
      </c>
      <c r="HM463">
        <v>0.544682</v>
      </c>
      <c r="HN463">
        <v>2.98989</v>
      </c>
      <c r="HO463">
        <v>20.2766</v>
      </c>
      <c r="HP463">
        <v>5.20965</v>
      </c>
      <c r="HQ463">
        <v>11.98</v>
      </c>
      <c r="HR463">
        <v>4.9627</v>
      </c>
      <c r="HS463">
        <v>3.2739</v>
      </c>
      <c r="HT463">
        <v>9999</v>
      </c>
      <c r="HU463">
        <v>9999</v>
      </c>
      <c r="HV463">
        <v>9999</v>
      </c>
      <c r="HW463">
        <v>60.1</v>
      </c>
      <c r="HX463">
        <v>1.86401</v>
      </c>
      <c r="HY463">
        <v>1.86023</v>
      </c>
      <c r="HZ463">
        <v>1.85867</v>
      </c>
      <c r="IA463">
        <v>1.85993</v>
      </c>
      <c r="IB463">
        <v>1.85989</v>
      </c>
      <c r="IC463">
        <v>1.85854</v>
      </c>
      <c r="ID463">
        <v>1.8576</v>
      </c>
      <c r="IE463">
        <v>1.85242</v>
      </c>
      <c r="IF463">
        <v>0</v>
      </c>
      <c r="IG463">
        <v>0</v>
      </c>
      <c r="IH463">
        <v>0</v>
      </c>
      <c r="II463">
        <v>0</v>
      </c>
      <c r="IJ463" t="s">
        <v>433</v>
      </c>
      <c r="IK463" t="s">
        <v>434</v>
      </c>
      <c r="IL463" t="s">
        <v>435</v>
      </c>
      <c r="IM463" t="s">
        <v>435</v>
      </c>
      <c r="IN463" t="s">
        <v>435</v>
      </c>
      <c r="IO463" t="s">
        <v>435</v>
      </c>
      <c r="IP463">
        <v>0</v>
      </c>
      <c r="IQ463">
        <v>100</v>
      </c>
      <c r="IR463">
        <v>100</v>
      </c>
      <c r="IS463">
        <v>-1.344</v>
      </c>
      <c r="IT463">
        <v>-0.2299</v>
      </c>
      <c r="IU463">
        <v>-0.7885906718864093</v>
      </c>
      <c r="IV463">
        <v>-0.0007240741224296705</v>
      </c>
      <c r="IW463">
        <v>1.394155135453638E-07</v>
      </c>
      <c r="IX463">
        <v>-7.009397865246837E-11</v>
      </c>
      <c r="IY463">
        <v>-0.2677907096197649</v>
      </c>
      <c r="IZ463">
        <v>-0.01839738240005131</v>
      </c>
      <c r="JA463">
        <v>0.0009886339832832726</v>
      </c>
      <c r="JB463">
        <v>-4.895939666473346E-06</v>
      </c>
      <c r="JC463">
        <v>3</v>
      </c>
      <c r="JD463">
        <v>2018</v>
      </c>
      <c r="JE463">
        <v>1</v>
      </c>
      <c r="JF463">
        <v>26</v>
      </c>
      <c r="JG463">
        <v>15887.3</v>
      </c>
      <c r="JH463">
        <v>15887</v>
      </c>
      <c r="JI463">
        <v>2.26074</v>
      </c>
      <c r="JJ463">
        <v>2.68188</v>
      </c>
      <c r="JK463">
        <v>1.49658</v>
      </c>
      <c r="JL463">
        <v>2.38037</v>
      </c>
      <c r="JM463">
        <v>1.54785</v>
      </c>
      <c r="JN463">
        <v>2.38403</v>
      </c>
      <c r="JO463">
        <v>48.2396</v>
      </c>
      <c r="JP463">
        <v>14.7362</v>
      </c>
      <c r="JQ463">
        <v>18</v>
      </c>
      <c r="JR463">
        <v>480.447</v>
      </c>
      <c r="JS463">
        <v>422.377</v>
      </c>
      <c r="JT463">
        <v>26.5231</v>
      </c>
      <c r="JU463">
        <v>33.6947</v>
      </c>
      <c r="JV463">
        <v>30.0011</v>
      </c>
      <c r="JW463">
        <v>33.6704</v>
      </c>
      <c r="JX463">
        <v>33.6008</v>
      </c>
      <c r="JY463">
        <v>45.4154</v>
      </c>
      <c r="JZ463">
        <v>68.7495</v>
      </c>
      <c r="KA463">
        <v>0</v>
      </c>
      <c r="KB463">
        <v>26.5019</v>
      </c>
      <c r="KC463">
        <v>988.563</v>
      </c>
      <c r="KD463">
        <v>6.31403</v>
      </c>
      <c r="KE463">
        <v>99.7561</v>
      </c>
      <c r="KF463">
        <v>99.5972</v>
      </c>
    </row>
    <row r="464" spans="1:292">
      <c r="A464">
        <v>444</v>
      </c>
      <c r="B464">
        <v>1686161292.6</v>
      </c>
      <c r="C464">
        <v>12041.59999990463</v>
      </c>
      <c r="D464" t="s">
        <v>1327</v>
      </c>
      <c r="E464" t="s">
        <v>1328</v>
      </c>
      <c r="F464">
        <v>5</v>
      </c>
      <c r="G464" t="s">
        <v>1210</v>
      </c>
      <c r="H464">
        <v>1686161284.814285</v>
      </c>
      <c r="I464">
        <f>(J464)/1000</f>
        <v>0</v>
      </c>
      <c r="J464">
        <f>IF(DO464, AM464, AG464)</f>
        <v>0</v>
      </c>
      <c r="K464">
        <f>IF(DO464, AH464, AF464)</f>
        <v>0</v>
      </c>
      <c r="L464">
        <f>DQ464 - IF(AT464&gt;1, K464*DK464*100.0/(AV464*EE464), 0)</f>
        <v>0</v>
      </c>
      <c r="M464">
        <f>((S464-I464/2)*L464-K464)/(S464+I464/2)</f>
        <v>0</v>
      </c>
      <c r="N464">
        <f>M464*(DX464+DY464)/1000.0</f>
        <v>0</v>
      </c>
      <c r="O464">
        <f>(DQ464 - IF(AT464&gt;1, K464*DK464*100.0/(AV464*EE464), 0))*(DX464+DY464)/1000.0</f>
        <v>0</v>
      </c>
      <c r="P464">
        <f>2.0/((1/R464-1/Q464)+SIGN(R464)*SQRT((1/R464-1/Q464)*(1/R464-1/Q464) + 4*DL464/((DL464+1)*(DL464+1))*(2*1/R464*1/Q464-1/Q464*1/Q464)))</f>
        <v>0</v>
      </c>
      <c r="Q464">
        <f>IF(LEFT(DM464,1)&lt;&gt;"0",IF(LEFT(DM464,1)="1",3.0,DN464),$D$5+$E$5*(EE464*DX464/($K$5*1000))+$F$5*(EE464*DX464/($K$5*1000))*MAX(MIN(DK464,$J$5),$I$5)*MAX(MIN(DK464,$J$5),$I$5)+$G$5*MAX(MIN(DK464,$J$5),$I$5)*(EE464*DX464/($K$5*1000))+$H$5*(EE464*DX464/($K$5*1000))*(EE464*DX464/($K$5*1000)))</f>
        <v>0</v>
      </c>
      <c r="R464">
        <f>I464*(1000-(1000*0.61365*exp(17.502*V464/(240.97+V464))/(DX464+DY464)+DS464)/2)/(1000*0.61365*exp(17.502*V464/(240.97+V464))/(DX464+DY464)-DS464)</f>
        <v>0</v>
      </c>
      <c r="S464">
        <f>1/((DL464+1)/(P464/1.6)+1/(Q464/1.37)) + DL464/((DL464+1)/(P464/1.6) + DL464/(Q464/1.37))</f>
        <v>0</v>
      </c>
      <c r="T464">
        <f>(DG464*DJ464)</f>
        <v>0</v>
      </c>
      <c r="U464">
        <f>(DZ464+(T464+2*0.95*5.67E-8*(((DZ464+$B$9)+273)^4-(DZ464+273)^4)-44100*I464)/(1.84*29.3*Q464+8*0.95*5.67E-8*(DZ464+273)^3))</f>
        <v>0</v>
      </c>
      <c r="V464">
        <f>($C$9*EA464+$D$9*EB464+$E$9*U464)</f>
        <v>0</v>
      </c>
      <c r="W464">
        <f>0.61365*exp(17.502*V464/(240.97+V464))</f>
        <v>0</v>
      </c>
      <c r="X464">
        <f>(Y464/Z464*100)</f>
        <v>0</v>
      </c>
      <c r="Y464">
        <f>DS464*(DX464+DY464)/1000</f>
        <v>0</v>
      </c>
      <c r="Z464">
        <f>0.61365*exp(17.502*DZ464/(240.97+DZ464))</f>
        <v>0</v>
      </c>
      <c r="AA464">
        <f>(W464-DS464*(DX464+DY464)/1000)</f>
        <v>0</v>
      </c>
      <c r="AB464">
        <f>(-I464*44100)</f>
        <v>0</v>
      </c>
      <c r="AC464">
        <f>2*29.3*Q464*0.92*(DZ464-V464)</f>
        <v>0</v>
      </c>
      <c r="AD464">
        <f>2*0.95*5.67E-8*(((DZ464+$B$9)+273)^4-(V464+273)^4)</f>
        <v>0</v>
      </c>
      <c r="AE464">
        <f>T464+AD464+AB464+AC464</f>
        <v>0</v>
      </c>
      <c r="AF464">
        <f>DW464*AT464*(DR464-DQ464*(1000-AT464*DT464)/(1000-AT464*DS464))/(100*DK464)</f>
        <v>0</v>
      </c>
      <c r="AG464">
        <f>1000*DW464*AT464*(DS464-DT464)/(100*DK464*(1000-AT464*DS464))</f>
        <v>0</v>
      </c>
      <c r="AH464">
        <f>(AI464 - AJ464 - DX464*1E3/(8.314*(DZ464+273.15)) * AL464/DW464 * AK464) * DW464/(100*DK464) * (1000 - DT464)/1000</f>
        <v>0</v>
      </c>
      <c r="AI464">
        <v>981.6203967959991</v>
      </c>
      <c r="AJ464">
        <v>880.1915212121211</v>
      </c>
      <c r="AK464">
        <v>3.350561348403946</v>
      </c>
      <c r="AL464">
        <v>66.87208228537739</v>
      </c>
      <c r="AM464">
        <f>(AO464 - AN464 + DX464*1E3/(8.314*(DZ464+273.15)) * AQ464/DW464 * AP464) * DW464/(100*DK464) * 1000/(1000 - AO464)</f>
        <v>0</v>
      </c>
      <c r="AN464">
        <v>6.406354157290077</v>
      </c>
      <c r="AO464">
        <v>22.64060424242424</v>
      </c>
      <c r="AP464">
        <v>2.224480452641143E-05</v>
      </c>
      <c r="AQ464">
        <v>99.38411773435404</v>
      </c>
      <c r="AR464">
        <v>0</v>
      </c>
      <c r="AS464">
        <v>0</v>
      </c>
      <c r="AT464">
        <f>IF(AR464*$H$15&gt;=AV464,1.0,(AV464/(AV464-AR464*$H$15)))</f>
        <v>0</v>
      </c>
      <c r="AU464">
        <f>(AT464-1)*100</f>
        <v>0</v>
      </c>
      <c r="AV464">
        <f>MAX(0,($B$15+$C$15*EE464)/(1+$D$15*EE464)*DX464/(DZ464+273)*$E$15)</f>
        <v>0</v>
      </c>
      <c r="AW464" t="s">
        <v>429</v>
      </c>
      <c r="AX464" t="s">
        <v>429</v>
      </c>
      <c r="AY464">
        <v>0</v>
      </c>
      <c r="AZ464">
        <v>0</v>
      </c>
      <c r="BA464">
        <f>1-AY464/AZ464</f>
        <v>0</v>
      </c>
      <c r="BB464">
        <v>0</v>
      </c>
      <c r="BC464" t="s">
        <v>429</v>
      </c>
      <c r="BD464" t="s">
        <v>429</v>
      </c>
      <c r="BE464">
        <v>0</v>
      </c>
      <c r="BF464">
        <v>0</v>
      </c>
      <c r="BG464">
        <f>1-BE464/BF464</f>
        <v>0</v>
      </c>
      <c r="BH464">
        <v>0.5</v>
      </c>
      <c r="BI464">
        <f>DH464</f>
        <v>0</v>
      </c>
      <c r="BJ464">
        <f>K464</f>
        <v>0</v>
      </c>
      <c r="BK464">
        <f>BG464*BH464*BI464</f>
        <v>0</v>
      </c>
      <c r="BL464">
        <f>(BJ464-BB464)/BI464</f>
        <v>0</v>
      </c>
      <c r="BM464">
        <f>(AZ464-BF464)/BF464</f>
        <v>0</v>
      </c>
      <c r="BN464">
        <f>AY464/(BA464+AY464/BF464)</f>
        <v>0</v>
      </c>
      <c r="BO464" t="s">
        <v>429</v>
      </c>
      <c r="BP464">
        <v>0</v>
      </c>
      <c r="BQ464">
        <f>IF(BP464&lt;&gt;0, BP464, BN464)</f>
        <v>0</v>
      </c>
      <c r="BR464">
        <f>1-BQ464/BF464</f>
        <v>0</v>
      </c>
      <c r="BS464">
        <f>(BF464-BE464)/(BF464-BQ464)</f>
        <v>0</v>
      </c>
      <c r="BT464">
        <f>(AZ464-BF464)/(AZ464-BQ464)</f>
        <v>0</v>
      </c>
      <c r="BU464">
        <f>(BF464-BE464)/(BF464-AY464)</f>
        <v>0</v>
      </c>
      <c r="BV464">
        <f>(AZ464-BF464)/(AZ464-AY464)</f>
        <v>0</v>
      </c>
      <c r="BW464">
        <f>(BS464*BQ464/BE464)</f>
        <v>0</v>
      </c>
      <c r="BX464">
        <f>(1-BW464)</f>
        <v>0</v>
      </c>
      <c r="DG464">
        <f>$B$13*EF464+$C$13*EG464+$F$13*ER464*(1-EU464)</f>
        <v>0</v>
      </c>
      <c r="DH464">
        <f>DG464*DI464</f>
        <v>0</v>
      </c>
      <c r="DI464">
        <f>($B$13*$D$11+$C$13*$D$11+$F$13*((FE464+EW464)/MAX(FE464+EW464+FF464, 0.1)*$I$11+FF464/MAX(FE464+EW464+FF464, 0.1)*$J$11))/($B$13+$C$13+$F$13)</f>
        <v>0</v>
      </c>
      <c r="DJ464">
        <f>($B$13*$K$11+$C$13*$K$11+$F$13*((FE464+EW464)/MAX(FE464+EW464+FF464, 0.1)*$P$11+FF464/MAX(FE464+EW464+FF464, 0.1)*$Q$11))/($B$13+$C$13+$F$13)</f>
        <v>0</v>
      </c>
      <c r="DK464">
        <v>6</v>
      </c>
      <c r="DL464">
        <v>0.5</v>
      </c>
      <c r="DM464" t="s">
        <v>430</v>
      </c>
      <c r="DN464">
        <v>2</v>
      </c>
      <c r="DO464" t="b">
        <v>1</v>
      </c>
      <c r="DP464">
        <v>1686161284.814285</v>
      </c>
      <c r="DQ464">
        <v>836.6084642857143</v>
      </c>
      <c r="DR464">
        <v>958.8196428571429</v>
      </c>
      <c r="DS464">
        <v>22.64576785714286</v>
      </c>
      <c r="DT464">
        <v>6.419983928571427</v>
      </c>
      <c r="DU464">
        <v>837.9470357142857</v>
      </c>
      <c r="DV464">
        <v>22.87566785714285</v>
      </c>
      <c r="DW464">
        <v>500.0083571428571</v>
      </c>
      <c r="DX464">
        <v>90.6253392857143</v>
      </c>
      <c r="DY464">
        <v>0.100036375</v>
      </c>
      <c r="DZ464">
        <v>29.38033928571428</v>
      </c>
      <c r="EA464">
        <v>28.04862857142857</v>
      </c>
      <c r="EB464">
        <v>999.9000000000002</v>
      </c>
      <c r="EC464">
        <v>0</v>
      </c>
      <c r="ED464">
        <v>0</v>
      </c>
      <c r="EE464">
        <v>9997.2775</v>
      </c>
      <c r="EF464">
        <v>0</v>
      </c>
      <c r="EG464">
        <v>2016.148571428571</v>
      </c>
      <c r="EH464">
        <v>-122.2111785714286</v>
      </c>
      <c r="EI464">
        <v>855.9930000000001</v>
      </c>
      <c r="EJ464">
        <v>965.0147142857141</v>
      </c>
      <c r="EK464">
        <v>16.22578571428572</v>
      </c>
      <c r="EL464">
        <v>958.8196428571429</v>
      </c>
      <c r="EM464">
        <v>6.419983928571427</v>
      </c>
      <c r="EN464">
        <v>2.052280357142857</v>
      </c>
      <c r="EO464">
        <v>0.5818132499999999</v>
      </c>
      <c r="EP464">
        <v>17.85354999999999</v>
      </c>
      <c r="EQ464">
        <v>-0.7313322499999998</v>
      </c>
      <c r="ER464">
        <v>1999.981071428572</v>
      </c>
      <c r="ES464">
        <v>0.979995107142857</v>
      </c>
      <c r="ET464">
        <v>0.02000468928571429</v>
      </c>
      <c r="EU464">
        <v>0</v>
      </c>
      <c r="EV464">
        <v>920.8474642857144</v>
      </c>
      <c r="EW464">
        <v>5.00078</v>
      </c>
      <c r="EX464">
        <v>25541.68928571428</v>
      </c>
      <c r="EY464">
        <v>16379.45357142857</v>
      </c>
      <c r="EZ464">
        <v>43.6335357142857</v>
      </c>
      <c r="FA464">
        <v>45.16707142857141</v>
      </c>
      <c r="FB464">
        <v>44.14482142857143</v>
      </c>
      <c r="FC464">
        <v>44.42392857142857</v>
      </c>
      <c r="FD464">
        <v>44.57557142857142</v>
      </c>
      <c r="FE464">
        <v>1955.071071428571</v>
      </c>
      <c r="FF464">
        <v>39.91</v>
      </c>
      <c r="FG464">
        <v>0</v>
      </c>
      <c r="FH464">
        <v>1686161286.1</v>
      </c>
      <c r="FI464">
        <v>0</v>
      </c>
      <c r="FJ464">
        <v>920.7649615384616</v>
      </c>
      <c r="FK464">
        <v>-10.53097436855137</v>
      </c>
      <c r="FL464">
        <v>-3140.615382225121</v>
      </c>
      <c r="FM464">
        <v>25515.29230769231</v>
      </c>
      <c r="FN464">
        <v>15</v>
      </c>
      <c r="FO464">
        <v>0</v>
      </c>
      <c r="FP464" t="s">
        <v>431</v>
      </c>
      <c r="FQ464">
        <v>1685208052.5</v>
      </c>
      <c r="FR464">
        <v>1685208070</v>
      </c>
      <c r="FS464">
        <v>0</v>
      </c>
      <c r="FT464">
        <v>0.013</v>
      </c>
      <c r="FU464">
        <v>-0.005</v>
      </c>
      <c r="FV464">
        <v>-0.464</v>
      </c>
      <c r="FW464">
        <v>-0.401</v>
      </c>
      <c r="FX464">
        <v>420</v>
      </c>
      <c r="FY464">
        <v>0</v>
      </c>
      <c r="FZ464">
        <v>0.03</v>
      </c>
      <c r="GA464">
        <v>0.02</v>
      </c>
      <c r="GB464">
        <v>-121.906325</v>
      </c>
      <c r="GC464">
        <v>-7.557489681050575</v>
      </c>
      <c r="GD464">
        <v>0.7316952708436751</v>
      </c>
      <c r="GE464">
        <v>0</v>
      </c>
      <c r="GF464">
        <v>16.2134925</v>
      </c>
      <c r="GG464">
        <v>0.2828926829267763</v>
      </c>
      <c r="GH464">
        <v>0.02920785328896969</v>
      </c>
      <c r="GI464">
        <v>1</v>
      </c>
      <c r="GJ464">
        <v>1</v>
      </c>
      <c r="GK464">
        <v>2</v>
      </c>
      <c r="GL464" t="s">
        <v>439</v>
      </c>
      <c r="GM464">
        <v>3.09917</v>
      </c>
      <c r="GN464">
        <v>2.75807</v>
      </c>
      <c r="GO464">
        <v>0.144846</v>
      </c>
      <c r="GP464">
        <v>0.157539</v>
      </c>
      <c r="GQ464">
        <v>0.104223</v>
      </c>
      <c r="GR464">
        <v>0.0399765</v>
      </c>
      <c r="GS464">
        <v>21847.3</v>
      </c>
      <c r="GT464">
        <v>21192.6</v>
      </c>
      <c r="GU464">
        <v>26107.5</v>
      </c>
      <c r="GV464">
        <v>25514.1</v>
      </c>
      <c r="GW464">
        <v>37534.4</v>
      </c>
      <c r="GX464">
        <v>37173.1</v>
      </c>
      <c r="GY464">
        <v>45645</v>
      </c>
      <c r="GZ464">
        <v>41887.6</v>
      </c>
      <c r="HA464">
        <v>1.8108</v>
      </c>
      <c r="HB464">
        <v>1.69837</v>
      </c>
      <c r="HC464">
        <v>-0.0976697</v>
      </c>
      <c r="HD464">
        <v>0</v>
      </c>
      <c r="HE464">
        <v>29.6263</v>
      </c>
      <c r="HF464">
        <v>999.9</v>
      </c>
      <c r="HG464">
        <v>28.2</v>
      </c>
      <c r="HH464">
        <v>46.1</v>
      </c>
      <c r="HI464">
        <v>31.7387</v>
      </c>
      <c r="HJ464">
        <v>61.5487</v>
      </c>
      <c r="HK464">
        <v>28.097</v>
      </c>
      <c r="HL464">
        <v>1</v>
      </c>
      <c r="HM464">
        <v>0.544253</v>
      </c>
      <c r="HN464">
        <v>2.90002</v>
      </c>
      <c r="HO464">
        <v>20.2786</v>
      </c>
      <c r="HP464">
        <v>5.20995</v>
      </c>
      <c r="HQ464">
        <v>11.98</v>
      </c>
      <c r="HR464">
        <v>4.96265</v>
      </c>
      <c r="HS464">
        <v>3.27383</v>
      </c>
      <c r="HT464">
        <v>9999</v>
      </c>
      <c r="HU464">
        <v>9999</v>
      </c>
      <c r="HV464">
        <v>9999</v>
      </c>
      <c r="HW464">
        <v>60.1</v>
      </c>
      <c r="HX464">
        <v>1.86401</v>
      </c>
      <c r="HY464">
        <v>1.86021</v>
      </c>
      <c r="HZ464">
        <v>1.85867</v>
      </c>
      <c r="IA464">
        <v>1.85991</v>
      </c>
      <c r="IB464">
        <v>1.85989</v>
      </c>
      <c r="IC464">
        <v>1.85853</v>
      </c>
      <c r="ID464">
        <v>1.8576</v>
      </c>
      <c r="IE464">
        <v>1.85242</v>
      </c>
      <c r="IF464">
        <v>0</v>
      </c>
      <c r="IG464">
        <v>0</v>
      </c>
      <c r="IH464">
        <v>0</v>
      </c>
      <c r="II464">
        <v>0</v>
      </c>
      <c r="IJ464" t="s">
        <v>433</v>
      </c>
      <c r="IK464" t="s">
        <v>434</v>
      </c>
      <c r="IL464" t="s">
        <v>435</v>
      </c>
      <c r="IM464" t="s">
        <v>435</v>
      </c>
      <c r="IN464" t="s">
        <v>435</v>
      </c>
      <c r="IO464" t="s">
        <v>435</v>
      </c>
      <c r="IP464">
        <v>0</v>
      </c>
      <c r="IQ464">
        <v>100</v>
      </c>
      <c r="IR464">
        <v>100</v>
      </c>
      <c r="IS464">
        <v>-1.355</v>
      </c>
      <c r="IT464">
        <v>-0.2301</v>
      </c>
      <c r="IU464">
        <v>-0.7885906718864093</v>
      </c>
      <c r="IV464">
        <v>-0.0007240741224296705</v>
      </c>
      <c r="IW464">
        <v>1.394155135453638E-07</v>
      </c>
      <c r="IX464">
        <v>-7.009397865246837E-11</v>
      </c>
      <c r="IY464">
        <v>-0.2677907096197649</v>
      </c>
      <c r="IZ464">
        <v>-0.01839738240005131</v>
      </c>
      <c r="JA464">
        <v>0.0009886339832832726</v>
      </c>
      <c r="JB464">
        <v>-4.895939666473346E-06</v>
      </c>
      <c r="JC464">
        <v>3</v>
      </c>
      <c r="JD464">
        <v>2018</v>
      </c>
      <c r="JE464">
        <v>1</v>
      </c>
      <c r="JF464">
        <v>26</v>
      </c>
      <c r="JG464">
        <v>15887.3</v>
      </c>
      <c r="JH464">
        <v>15887</v>
      </c>
      <c r="JI464">
        <v>2.29004</v>
      </c>
      <c r="JJ464">
        <v>2.67822</v>
      </c>
      <c r="JK464">
        <v>1.49658</v>
      </c>
      <c r="JL464">
        <v>2.38159</v>
      </c>
      <c r="JM464">
        <v>1.54785</v>
      </c>
      <c r="JN464">
        <v>2.48169</v>
      </c>
      <c r="JO464">
        <v>48.2396</v>
      </c>
      <c r="JP464">
        <v>14.7449</v>
      </c>
      <c r="JQ464">
        <v>18</v>
      </c>
      <c r="JR464">
        <v>480.691</v>
      </c>
      <c r="JS464">
        <v>422.288</v>
      </c>
      <c r="JT464">
        <v>26.4647</v>
      </c>
      <c r="JU464">
        <v>33.6998</v>
      </c>
      <c r="JV464">
        <v>30.0002</v>
      </c>
      <c r="JW464">
        <v>33.6755</v>
      </c>
      <c r="JX464">
        <v>33.6057</v>
      </c>
      <c r="JY464">
        <v>46.0741</v>
      </c>
      <c r="JZ464">
        <v>69.0215</v>
      </c>
      <c r="KA464">
        <v>0</v>
      </c>
      <c r="KB464">
        <v>26.4549</v>
      </c>
      <c r="KC464">
        <v>1008.61</v>
      </c>
      <c r="KD464">
        <v>6.31998</v>
      </c>
      <c r="KE464">
        <v>99.7548</v>
      </c>
      <c r="KF464">
        <v>99.5963</v>
      </c>
    </row>
    <row r="465" spans="1:292">
      <c r="A465">
        <v>445</v>
      </c>
      <c r="B465">
        <v>1686161297.6</v>
      </c>
      <c r="C465">
        <v>12046.59999990463</v>
      </c>
      <c r="D465" t="s">
        <v>1329</v>
      </c>
      <c r="E465" t="s">
        <v>1330</v>
      </c>
      <c r="F465">
        <v>5</v>
      </c>
      <c r="G465" t="s">
        <v>1210</v>
      </c>
      <c r="H465">
        <v>1686161290.1</v>
      </c>
      <c r="I465">
        <f>(J465)/1000</f>
        <v>0</v>
      </c>
      <c r="J465">
        <f>IF(DO465, AM465, AG465)</f>
        <v>0</v>
      </c>
      <c r="K465">
        <f>IF(DO465, AH465, AF465)</f>
        <v>0</v>
      </c>
      <c r="L465">
        <f>DQ465 - IF(AT465&gt;1, K465*DK465*100.0/(AV465*EE465), 0)</f>
        <v>0</v>
      </c>
      <c r="M465">
        <f>((S465-I465/2)*L465-K465)/(S465+I465/2)</f>
        <v>0</v>
      </c>
      <c r="N465">
        <f>M465*(DX465+DY465)/1000.0</f>
        <v>0</v>
      </c>
      <c r="O465">
        <f>(DQ465 - IF(AT465&gt;1, K465*DK465*100.0/(AV465*EE465), 0))*(DX465+DY465)/1000.0</f>
        <v>0</v>
      </c>
      <c r="P465">
        <f>2.0/((1/R465-1/Q465)+SIGN(R465)*SQRT((1/R465-1/Q465)*(1/R465-1/Q465) + 4*DL465/((DL465+1)*(DL465+1))*(2*1/R465*1/Q465-1/Q465*1/Q465)))</f>
        <v>0</v>
      </c>
      <c r="Q465">
        <f>IF(LEFT(DM465,1)&lt;&gt;"0",IF(LEFT(DM465,1)="1",3.0,DN465),$D$5+$E$5*(EE465*DX465/($K$5*1000))+$F$5*(EE465*DX465/($K$5*1000))*MAX(MIN(DK465,$J$5),$I$5)*MAX(MIN(DK465,$J$5),$I$5)+$G$5*MAX(MIN(DK465,$J$5),$I$5)*(EE465*DX465/($K$5*1000))+$H$5*(EE465*DX465/($K$5*1000))*(EE465*DX465/($K$5*1000)))</f>
        <v>0</v>
      </c>
      <c r="R465">
        <f>I465*(1000-(1000*0.61365*exp(17.502*V465/(240.97+V465))/(DX465+DY465)+DS465)/2)/(1000*0.61365*exp(17.502*V465/(240.97+V465))/(DX465+DY465)-DS465)</f>
        <v>0</v>
      </c>
      <c r="S465">
        <f>1/((DL465+1)/(P465/1.6)+1/(Q465/1.37)) + DL465/((DL465+1)/(P465/1.6) + DL465/(Q465/1.37))</f>
        <v>0</v>
      </c>
      <c r="T465">
        <f>(DG465*DJ465)</f>
        <v>0</v>
      </c>
      <c r="U465">
        <f>(DZ465+(T465+2*0.95*5.67E-8*(((DZ465+$B$9)+273)^4-(DZ465+273)^4)-44100*I465)/(1.84*29.3*Q465+8*0.95*5.67E-8*(DZ465+273)^3))</f>
        <v>0</v>
      </c>
      <c r="V465">
        <f>($C$9*EA465+$D$9*EB465+$E$9*U465)</f>
        <v>0</v>
      </c>
      <c r="W465">
        <f>0.61365*exp(17.502*V465/(240.97+V465))</f>
        <v>0</v>
      </c>
      <c r="X465">
        <f>(Y465/Z465*100)</f>
        <v>0</v>
      </c>
      <c r="Y465">
        <f>DS465*(DX465+DY465)/1000</f>
        <v>0</v>
      </c>
      <c r="Z465">
        <f>0.61365*exp(17.502*DZ465/(240.97+DZ465))</f>
        <v>0</v>
      </c>
      <c r="AA465">
        <f>(W465-DS465*(DX465+DY465)/1000)</f>
        <v>0</v>
      </c>
      <c r="AB465">
        <f>(-I465*44100)</f>
        <v>0</v>
      </c>
      <c r="AC465">
        <f>2*29.3*Q465*0.92*(DZ465-V465)</f>
        <v>0</v>
      </c>
      <c r="AD465">
        <f>2*0.95*5.67E-8*(((DZ465+$B$9)+273)^4-(V465+273)^4)</f>
        <v>0</v>
      </c>
      <c r="AE465">
        <f>T465+AD465+AB465+AC465</f>
        <v>0</v>
      </c>
      <c r="AF465">
        <f>DW465*AT465*(DR465-DQ465*(1000-AT465*DT465)/(1000-AT465*DS465))/(100*DK465)</f>
        <v>0</v>
      </c>
      <c r="AG465">
        <f>1000*DW465*AT465*(DS465-DT465)/(100*DK465*(1000-AT465*DS465))</f>
        <v>0</v>
      </c>
      <c r="AH465">
        <f>(AI465 - AJ465 - DX465*1E3/(8.314*(DZ465+273.15)) * AL465/DW465 * AK465) * DW465/(100*DK465) * (1000 - DT465)/1000</f>
        <v>0</v>
      </c>
      <c r="AI465">
        <v>998.3522390346083</v>
      </c>
      <c r="AJ465">
        <v>896.6815030303025</v>
      </c>
      <c r="AK465">
        <v>3.308135705847882</v>
      </c>
      <c r="AL465">
        <v>66.87208228537739</v>
      </c>
      <c r="AM465">
        <f>(AO465 - AN465 + DX465*1E3/(8.314*(DZ465+273.15)) * AQ465/DW465 * AP465) * DW465/(100*DK465) * 1000/(1000 - AO465)</f>
        <v>0</v>
      </c>
      <c r="AN465">
        <v>6.346940770483226</v>
      </c>
      <c r="AO465">
        <v>22.61727878787878</v>
      </c>
      <c r="AP465">
        <v>-0.0002959228500880429</v>
      </c>
      <c r="AQ465">
        <v>99.38411773435404</v>
      </c>
      <c r="AR465">
        <v>0</v>
      </c>
      <c r="AS465">
        <v>0</v>
      </c>
      <c r="AT465">
        <f>IF(AR465*$H$15&gt;=AV465,1.0,(AV465/(AV465-AR465*$H$15)))</f>
        <v>0</v>
      </c>
      <c r="AU465">
        <f>(AT465-1)*100</f>
        <v>0</v>
      </c>
      <c r="AV465">
        <f>MAX(0,($B$15+$C$15*EE465)/(1+$D$15*EE465)*DX465/(DZ465+273)*$E$15)</f>
        <v>0</v>
      </c>
      <c r="AW465" t="s">
        <v>429</v>
      </c>
      <c r="AX465" t="s">
        <v>429</v>
      </c>
      <c r="AY465">
        <v>0</v>
      </c>
      <c r="AZ465">
        <v>0</v>
      </c>
      <c r="BA465">
        <f>1-AY465/AZ465</f>
        <v>0</v>
      </c>
      <c r="BB465">
        <v>0</v>
      </c>
      <c r="BC465" t="s">
        <v>429</v>
      </c>
      <c r="BD465" t="s">
        <v>429</v>
      </c>
      <c r="BE465">
        <v>0</v>
      </c>
      <c r="BF465">
        <v>0</v>
      </c>
      <c r="BG465">
        <f>1-BE465/BF465</f>
        <v>0</v>
      </c>
      <c r="BH465">
        <v>0.5</v>
      </c>
      <c r="BI465">
        <f>DH465</f>
        <v>0</v>
      </c>
      <c r="BJ465">
        <f>K465</f>
        <v>0</v>
      </c>
      <c r="BK465">
        <f>BG465*BH465*BI465</f>
        <v>0</v>
      </c>
      <c r="BL465">
        <f>(BJ465-BB465)/BI465</f>
        <v>0</v>
      </c>
      <c r="BM465">
        <f>(AZ465-BF465)/BF465</f>
        <v>0</v>
      </c>
      <c r="BN465">
        <f>AY465/(BA465+AY465/BF465)</f>
        <v>0</v>
      </c>
      <c r="BO465" t="s">
        <v>429</v>
      </c>
      <c r="BP465">
        <v>0</v>
      </c>
      <c r="BQ465">
        <f>IF(BP465&lt;&gt;0, BP465, BN465)</f>
        <v>0</v>
      </c>
      <c r="BR465">
        <f>1-BQ465/BF465</f>
        <v>0</v>
      </c>
      <c r="BS465">
        <f>(BF465-BE465)/(BF465-BQ465)</f>
        <v>0</v>
      </c>
      <c r="BT465">
        <f>(AZ465-BF465)/(AZ465-BQ465)</f>
        <v>0</v>
      </c>
      <c r="BU465">
        <f>(BF465-BE465)/(BF465-AY465)</f>
        <v>0</v>
      </c>
      <c r="BV465">
        <f>(AZ465-BF465)/(AZ465-AY465)</f>
        <v>0</v>
      </c>
      <c r="BW465">
        <f>(BS465*BQ465/BE465)</f>
        <v>0</v>
      </c>
      <c r="BX465">
        <f>(1-BW465)</f>
        <v>0</v>
      </c>
      <c r="DG465">
        <f>$B$13*EF465+$C$13*EG465+$F$13*ER465*(1-EU465)</f>
        <v>0</v>
      </c>
      <c r="DH465">
        <f>DG465*DI465</f>
        <v>0</v>
      </c>
      <c r="DI465">
        <f>($B$13*$D$11+$C$13*$D$11+$F$13*((FE465+EW465)/MAX(FE465+EW465+FF465, 0.1)*$I$11+FF465/MAX(FE465+EW465+FF465, 0.1)*$J$11))/($B$13+$C$13+$F$13)</f>
        <v>0</v>
      </c>
      <c r="DJ465">
        <f>($B$13*$K$11+$C$13*$K$11+$F$13*((FE465+EW465)/MAX(FE465+EW465+FF465, 0.1)*$P$11+FF465/MAX(FE465+EW465+FF465, 0.1)*$Q$11))/($B$13+$C$13+$F$13)</f>
        <v>0</v>
      </c>
      <c r="DK465">
        <v>6</v>
      </c>
      <c r="DL465">
        <v>0.5</v>
      </c>
      <c r="DM465" t="s">
        <v>430</v>
      </c>
      <c r="DN465">
        <v>2</v>
      </c>
      <c r="DO465" t="b">
        <v>1</v>
      </c>
      <c r="DP465">
        <v>1686161290.1</v>
      </c>
      <c r="DQ465">
        <v>853.7085185185185</v>
      </c>
      <c r="DR465">
        <v>976.5492592592593</v>
      </c>
      <c r="DS465">
        <v>22.64136666666667</v>
      </c>
      <c r="DT465">
        <v>6.385620370370369</v>
      </c>
      <c r="DU465">
        <v>855.058</v>
      </c>
      <c r="DV465">
        <v>22.87134074074074</v>
      </c>
      <c r="DW465">
        <v>500.0172962962963</v>
      </c>
      <c r="DX465">
        <v>90.62473333333334</v>
      </c>
      <c r="DY465">
        <v>0.1000764592592592</v>
      </c>
      <c r="DZ465">
        <v>29.37880740740741</v>
      </c>
      <c r="EA465">
        <v>28.04056666666666</v>
      </c>
      <c r="EB465">
        <v>999.9000000000001</v>
      </c>
      <c r="EC465">
        <v>0</v>
      </c>
      <c r="ED465">
        <v>0</v>
      </c>
      <c r="EE465">
        <v>9992.65962962963</v>
      </c>
      <c r="EF465">
        <v>0</v>
      </c>
      <c r="EG465">
        <v>1935.935555555556</v>
      </c>
      <c r="EH465">
        <v>-122.8405925925926</v>
      </c>
      <c r="EI465">
        <v>873.4852222222223</v>
      </c>
      <c r="EJ465">
        <v>982.8244444444443</v>
      </c>
      <c r="EK465">
        <v>16.25575555555555</v>
      </c>
      <c r="EL465">
        <v>976.5492592592593</v>
      </c>
      <c r="EM465">
        <v>6.385620370370369</v>
      </c>
      <c r="EN465">
        <v>2.051868148148148</v>
      </c>
      <c r="EO465">
        <v>0.5786951481481482</v>
      </c>
      <c r="EP465">
        <v>17.85035555555556</v>
      </c>
      <c r="EQ465">
        <v>-0.8049634814814816</v>
      </c>
      <c r="ER465">
        <v>1999.979629629629</v>
      </c>
      <c r="ES465">
        <v>0.9799954444444443</v>
      </c>
      <c r="ET465">
        <v>0.02000433703703704</v>
      </c>
      <c r="EU465">
        <v>0</v>
      </c>
      <c r="EV465">
        <v>919.9373703703704</v>
      </c>
      <c r="EW465">
        <v>5.00078</v>
      </c>
      <c r="EX465">
        <v>25053.92962962963</v>
      </c>
      <c r="EY465">
        <v>16379.45185185185</v>
      </c>
      <c r="EZ465">
        <v>43.62696296296296</v>
      </c>
      <c r="FA465">
        <v>45.16174074074073</v>
      </c>
      <c r="FB465">
        <v>44.14796296296296</v>
      </c>
      <c r="FC465">
        <v>44.40725925925926</v>
      </c>
      <c r="FD465">
        <v>44.5784074074074</v>
      </c>
      <c r="FE465">
        <v>1955.06962962963</v>
      </c>
      <c r="FF465">
        <v>39.91</v>
      </c>
      <c r="FG465">
        <v>0</v>
      </c>
      <c r="FH465">
        <v>1686161290.9</v>
      </c>
      <c r="FI465">
        <v>0</v>
      </c>
      <c r="FJ465">
        <v>919.9563846153846</v>
      </c>
      <c r="FK465">
        <v>-10.47514530695608</v>
      </c>
      <c r="FL465">
        <v>-7176.56068625861</v>
      </c>
      <c r="FM465">
        <v>25054.53846153846</v>
      </c>
      <c r="FN465">
        <v>15</v>
      </c>
      <c r="FO465">
        <v>0</v>
      </c>
      <c r="FP465" t="s">
        <v>431</v>
      </c>
      <c r="FQ465">
        <v>1685208052.5</v>
      </c>
      <c r="FR465">
        <v>1685208070</v>
      </c>
      <c r="FS465">
        <v>0</v>
      </c>
      <c r="FT465">
        <v>0.013</v>
      </c>
      <c r="FU465">
        <v>-0.005</v>
      </c>
      <c r="FV465">
        <v>-0.464</v>
      </c>
      <c r="FW465">
        <v>-0.401</v>
      </c>
      <c r="FX465">
        <v>420</v>
      </c>
      <c r="FY465">
        <v>0</v>
      </c>
      <c r="FZ465">
        <v>0.03</v>
      </c>
      <c r="GA465">
        <v>0.02</v>
      </c>
      <c r="GB465">
        <v>-122.385925</v>
      </c>
      <c r="GC465">
        <v>-7.264446529080402</v>
      </c>
      <c r="GD465">
        <v>0.7035657889458519</v>
      </c>
      <c r="GE465">
        <v>0</v>
      </c>
      <c r="GF465">
        <v>16.23364</v>
      </c>
      <c r="GG465">
        <v>0.2952990619136312</v>
      </c>
      <c r="GH465">
        <v>0.03128762375125343</v>
      </c>
      <c r="GI465">
        <v>1</v>
      </c>
      <c r="GJ465">
        <v>1</v>
      </c>
      <c r="GK465">
        <v>2</v>
      </c>
      <c r="GL465" t="s">
        <v>439</v>
      </c>
      <c r="GM465">
        <v>3.09911</v>
      </c>
      <c r="GN465">
        <v>2.75795</v>
      </c>
      <c r="GO465">
        <v>0.14662</v>
      </c>
      <c r="GP465">
        <v>0.159243</v>
      </c>
      <c r="GQ465">
        <v>0.104143</v>
      </c>
      <c r="GR465">
        <v>0.0394825</v>
      </c>
      <c r="GS465">
        <v>21801.9</v>
      </c>
      <c r="GT465">
        <v>21149.7</v>
      </c>
      <c r="GU465">
        <v>26107.4</v>
      </c>
      <c r="GV465">
        <v>25514.1</v>
      </c>
      <c r="GW465">
        <v>37537.9</v>
      </c>
      <c r="GX465">
        <v>37192.5</v>
      </c>
      <c r="GY465">
        <v>45645</v>
      </c>
      <c r="GZ465">
        <v>41887.8</v>
      </c>
      <c r="HA465">
        <v>1.8108</v>
      </c>
      <c r="HB465">
        <v>1.69848</v>
      </c>
      <c r="HC465">
        <v>-0.0988245</v>
      </c>
      <c r="HD465">
        <v>0</v>
      </c>
      <c r="HE465">
        <v>29.6355</v>
      </c>
      <c r="HF465">
        <v>999.9</v>
      </c>
      <c r="HG465">
        <v>28.2</v>
      </c>
      <c r="HH465">
        <v>46.1</v>
      </c>
      <c r="HI465">
        <v>31.7378</v>
      </c>
      <c r="HJ465">
        <v>61.1387</v>
      </c>
      <c r="HK465">
        <v>28.0088</v>
      </c>
      <c r="HL465">
        <v>1</v>
      </c>
      <c r="HM465">
        <v>0.5441240000000001</v>
      </c>
      <c r="HN465">
        <v>2.82149</v>
      </c>
      <c r="HO465">
        <v>20.2798</v>
      </c>
      <c r="HP465">
        <v>5.2107</v>
      </c>
      <c r="HQ465">
        <v>11.98</v>
      </c>
      <c r="HR465">
        <v>4.96275</v>
      </c>
      <c r="HS465">
        <v>3.274</v>
      </c>
      <c r="HT465">
        <v>9999</v>
      </c>
      <c r="HU465">
        <v>9999</v>
      </c>
      <c r="HV465">
        <v>9999</v>
      </c>
      <c r="HW465">
        <v>60.1</v>
      </c>
      <c r="HX465">
        <v>1.86401</v>
      </c>
      <c r="HY465">
        <v>1.86023</v>
      </c>
      <c r="HZ465">
        <v>1.85867</v>
      </c>
      <c r="IA465">
        <v>1.85991</v>
      </c>
      <c r="IB465">
        <v>1.85989</v>
      </c>
      <c r="IC465">
        <v>1.85853</v>
      </c>
      <c r="ID465">
        <v>1.8576</v>
      </c>
      <c r="IE465">
        <v>1.85242</v>
      </c>
      <c r="IF465">
        <v>0</v>
      </c>
      <c r="IG465">
        <v>0</v>
      </c>
      <c r="IH465">
        <v>0</v>
      </c>
      <c r="II465">
        <v>0</v>
      </c>
      <c r="IJ465" t="s">
        <v>433</v>
      </c>
      <c r="IK465" t="s">
        <v>434</v>
      </c>
      <c r="IL465" t="s">
        <v>435</v>
      </c>
      <c r="IM465" t="s">
        <v>435</v>
      </c>
      <c r="IN465" t="s">
        <v>435</v>
      </c>
      <c r="IO465" t="s">
        <v>435</v>
      </c>
      <c r="IP465">
        <v>0</v>
      </c>
      <c r="IQ465">
        <v>100</v>
      </c>
      <c r="IR465">
        <v>100</v>
      </c>
      <c r="IS465">
        <v>-1.365</v>
      </c>
      <c r="IT465">
        <v>-0.2305</v>
      </c>
      <c r="IU465">
        <v>-0.7885906718864093</v>
      </c>
      <c r="IV465">
        <v>-0.0007240741224296705</v>
      </c>
      <c r="IW465">
        <v>1.394155135453638E-07</v>
      </c>
      <c r="IX465">
        <v>-7.009397865246837E-11</v>
      </c>
      <c r="IY465">
        <v>-0.2677907096197649</v>
      </c>
      <c r="IZ465">
        <v>-0.01839738240005131</v>
      </c>
      <c r="JA465">
        <v>0.0009886339832832726</v>
      </c>
      <c r="JB465">
        <v>-4.895939666473346E-06</v>
      </c>
      <c r="JC465">
        <v>3</v>
      </c>
      <c r="JD465">
        <v>2018</v>
      </c>
      <c r="JE465">
        <v>1</v>
      </c>
      <c r="JF465">
        <v>26</v>
      </c>
      <c r="JG465">
        <v>15887.4</v>
      </c>
      <c r="JH465">
        <v>15887.1</v>
      </c>
      <c r="JI465">
        <v>2.323</v>
      </c>
      <c r="JJ465">
        <v>2.68311</v>
      </c>
      <c r="JK465">
        <v>1.49658</v>
      </c>
      <c r="JL465">
        <v>2.38037</v>
      </c>
      <c r="JM465">
        <v>1.54785</v>
      </c>
      <c r="JN465">
        <v>2.36206</v>
      </c>
      <c r="JO465">
        <v>48.2396</v>
      </c>
      <c r="JP465">
        <v>14.7362</v>
      </c>
      <c r="JQ465">
        <v>18</v>
      </c>
      <c r="JR465">
        <v>480.73</v>
      </c>
      <c r="JS465">
        <v>422.38</v>
      </c>
      <c r="JT465">
        <v>26.4216</v>
      </c>
      <c r="JU465">
        <v>33.7049</v>
      </c>
      <c r="JV465">
        <v>30.0001</v>
      </c>
      <c r="JW465">
        <v>33.6811</v>
      </c>
      <c r="JX465">
        <v>33.6105</v>
      </c>
      <c r="JY465">
        <v>46.669</v>
      </c>
      <c r="JZ465">
        <v>69.0215</v>
      </c>
      <c r="KA465">
        <v>0</v>
      </c>
      <c r="KB465">
        <v>26.4233</v>
      </c>
      <c r="KC465">
        <v>1021.98</v>
      </c>
      <c r="KD465">
        <v>6.33134</v>
      </c>
      <c r="KE465">
        <v>99.7547</v>
      </c>
      <c r="KF465">
        <v>99.5964</v>
      </c>
    </row>
    <row r="466" spans="1:292">
      <c r="A466">
        <v>446</v>
      </c>
      <c r="B466">
        <v>1686161302.6</v>
      </c>
      <c r="C466">
        <v>12051.59999990463</v>
      </c>
      <c r="D466" t="s">
        <v>1331</v>
      </c>
      <c r="E466" t="s">
        <v>1332</v>
      </c>
      <c r="F466">
        <v>5</v>
      </c>
      <c r="G466" t="s">
        <v>1210</v>
      </c>
      <c r="H466">
        <v>1686161294.814285</v>
      </c>
      <c r="I466">
        <f>(J466)/1000</f>
        <v>0</v>
      </c>
      <c r="J466">
        <f>IF(DO466, AM466, AG466)</f>
        <v>0</v>
      </c>
      <c r="K466">
        <f>IF(DO466, AH466, AF466)</f>
        <v>0</v>
      </c>
      <c r="L466">
        <f>DQ466 - IF(AT466&gt;1, K466*DK466*100.0/(AV466*EE466), 0)</f>
        <v>0</v>
      </c>
      <c r="M466">
        <f>((S466-I466/2)*L466-K466)/(S466+I466/2)</f>
        <v>0</v>
      </c>
      <c r="N466">
        <f>M466*(DX466+DY466)/1000.0</f>
        <v>0</v>
      </c>
      <c r="O466">
        <f>(DQ466 - IF(AT466&gt;1, K466*DK466*100.0/(AV466*EE466), 0))*(DX466+DY466)/1000.0</f>
        <v>0</v>
      </c>
      <c r="P466">
        <f>2.0/((1/R466-1/Q466)+SIGN(R466)*SQRT((1/R466-1/Q466)*(1/R466-1/Q466) + 4*DL466/((DL466+1)*(DL466+1))*(2*1/R466*1/Q466-1/Q466*1/Q466)))</f>
        <v>0</v>
      </c>
      <c r="Q466">
        <f>IF(LEFT(DM466,1)&lt;&gt;"0",IF(LEFT(DM466,1)="1",3.0,DN466),$D$5+$E$5*(EE466*DX466/($K$5*1000))+$F$5*(EE466*DX466/($K$5*1000))*MAX(MIN(DK466,$J$5),$I$5)*MAX(MIN(DK466,$J$5),$I$5)+$G$5*MAX(MIN(DK466,$J$5),$I$5)*(EE466*DX466/($K$5*1000))+$H$5*(EE466*DX466/($K$5*1000))*(EE466*DX466/($K$5*1000)))</f>
        <v>0</v>
      </c>
      <c r="R466">
        <f>I466*(1000-(1000*0.61365*exp(17.502*V466/(240.97+V466))/(DX466+DY466)+DS466)/2)/(1000*0.61365*exp(17.502*V466/(240.97+V466))/(DX466+DY466)-DS466)</f>
        <v>0</v>
      </c>
      <c r="S466">
        <f>1/((DL466+1)/(P466/1.6)+1/(Q466/1.37)) + DL466/((DL466+1)/(P466/1.6) + DL466/(Q466/1.37))</f>
        <v>0</v>
      </c>
      <c r="T466">
        <f>(DG466*DJ466)</f>
        <v>0</v>
      </c>
      <c r="U466">
        <f>(DZ466+(T466+2*0.95*5.67E-8*(((DZ466+$B$9)+273)^4-(DZ466+273)^4)-44100*I466)/(1.84*29.3*Q466+8*0.95*5.67E-8*(DZ466+273)^3))</f>
        <v>0</v>
      </c>
      <c r="V466">
        <f>($C$9*EA466+$D$9*EB466+$E$9*U466)</f>
        <v>0</v>
      </c>
      <c r="W466">
        <f>0.61365*exp(17.502*V466/(240.97+V466))</f>
        <v>0</v>
      </c>
      <c r="X466">
        <f>(Y466/Z466*100)</f>
        <v>0</v>
      </c>
      <c r="Y466">
        <f>DS466*(DX466+DY466)/1000</f>
        <v>0</v>
      </c>
      <c r="Z466">
        <f>0.61365*exp(17.502*DZ466/(240.97+DZ466))</f>
        <v>0</v>
      </c>
      <c r="AA466">
        <f>(W466-DS466*(DX466+DY466)/1000)</f>
        <v>0</v>
      </c>
      <c r="AB466">
        <f>(-I466*44100)</f>
        <v>0</v>
      </c>
      <c r="AC466">
        <f>2*29.3*Q466*0.92*(DZ466-V466)</f>
        <v>0</v>
      </c>
      <c r="AD466">
        <f>2*0.95*5.67E-8*(((DZ466+$B$9)+273)^4-(V466+273)^4)</f>
        <v>0</v>
      </c>
      <c r="AE466">
        <f>T466+AD466+AB466+AC466</f>
        <v>0</v>
      </c>
      <c r="AF466">
        <f>DW466*AT466*(DR466-DQ466*(1000-AT466*DT466)/(1000-AT466*DS466))/(100*DK466)</f>
        <v>0</v>
      </c>
      <c r="AG466">
        <f>1000*DW466*AT466*(DS466-DT466)/(100*DK466*(1000-AT466*DS466))</f>
        <v>0</v>
      </c>
      <c r="AH466">
        <f>(AI466 - AJ466 - DX466*1E3/(8.314*(DZ466+273.15)) * AL466/DW466 * AK466) * DW466/(100*DK466) * (1000 - DT466)/1000</f>
        <v>0</v>
      </c>
      <c r="AI466">
        <v>1014.903669347923</v>
      </c>
      <c r="AJ466">
        <v>913.327006060606</v>
      </c>
      <c r="AK466">
        <v>3.334820689391064</v>
      </c>
      <c r="AL466">
        <v>66.87208228537739</v>
      </c>
      <c r="AM466">
        <f>(AO466 - AN466 + DX466*1E3/(8.314*(DZ466+273.15)) * AQ466/DW466 * AP466) * DW466/(100*DK466) * 1000/(1000 - AO466)</f>
        <v>0</v>
      </c>
      <c r="AN466">
        <v>6.296832735354901</v>
      </c>
      <c r="AO466">
        <v>22.58807818181818</v>
      </c>
      <c r="AP466">
        <v>-0.005087004595533064</v>
      </c>
      <c r="AQ466">
        <v>99.38411773435404</v>
      </c>
      <c r="AR466">
        <v>0</v>
      </c>
      <c r="AS466">
        <v>0</v>
      </c>
      <c r="AT466">
        <f>IF(AR466*$H$15&gt;=AV466,1.0,(AV466/(AV466-AR466*$H$15)))</f>
        <v>0</v>
      </c>
      <c r="AU466">
        <f>(AT466-1)*100</f>
        <v>0</v>
      </c>
      <c r="AV466">
        <f>MAX(0,($B$15+$C$15*EE466)/(1+$D$15*EE466)*DX466/(DZ466+273)*$E$15)</f>
        <v>0</v>
      </c>
      <c r="AW466" t="s">
        <v>429</v>
      </c>
      <c r="AX466" t="s">
        <v>429</v>
      </c>
      <c r="AY466">
        <v>0</v>
      </c>
      <c r="AZ466">
        <v>0</v>
      </c>
      <c r="BA466">
        <f>1-AY466/AZ466</f>
        <v>0</v>
      </c>
      <c r="BB466">
        <v>0</v>
      </c>
      <c r="BC466" t="s">
        <v>429</v>
      </c>
      <c r="BD466" t="s">
        <v>429</v>
      </c>
      <c r="BE466">
        <v>0</v>
      </c>
      <c r="BF466">
        <v>0</v>
      </c>
      <c r="BG466">
        <f>1-BE466/BF466</f>
        <v>0</v>
      </c>
      <c r="BH466">
        <v>0.5</v>
      </c>
      <c r="BI466">
        <f>DH466</f>
        <v>0</v>
      </c>
      <c r="BJ466">
        <f>K466</f>
        <v>0</v>
      </c>
      <c r="BK466">
        <f>BG466*BH466*BI466</f>
        <v>0</v>
      </c>
      <c r="BL466">
        <f>(BJ466-BB466)/BI466</f>
        <v>0</v>
      </c>
      <c r="BM466">
        <f>(AZ466-BF466)/BF466</f>
        <v>0</v>
      </c>
      <c r="BN466">
        <f>AY466/(BA466+AY466/BF466)</f>
        <v>0</v>
      </c>
      <c r="BO466" t="s">
        <v>429</v>
      </c>
      <c r="BP466">
        <v>0</v>
      </c>
      <c r="BQ466">
        <f>IF(BP466&lt;&gt;0, BP466, BN466)</f>
        <v>0</v>
      </c>
      <c r="BR466">
        <f>1-BQ466/BF466</f>
        <v>0</v>
      </c>
      <c r="BS466">
        <f>(BF466-BE466)/(BF466-BQ466)</f>
        <v>0</v>
      </c>
      <c r="BT466">
        <f>(AZ466-BF466)/(AZ466-BQ466)</f>
        <v>0</v>
      </c>
      <c r="BU466">
        <f>(BF466-BE466)/(BF466-AY466)</f>
        <v>0</v>
      </c>
      <c r="BV466">
        <f>(AZ466-BF466)/(AZ466-AY466)</f>
        <v>0</v>
      </c>
      <c r="BW466">
        <f>(BS466*BQ466/BE466)</f>
        <v>0</v>
      </c>
      <c r="BX466">
        <f>(1-BW466)</f>
        <v>0</v>
      </c>
      <c r="DG466">
        <f>$B$13*EF466+$C$13*EG466+$F$13*ER466*(1-EU466)</f>
        <v>0</v>
      </c>
      <c r="DH466">
        <f>DG466*DI466</f>
        <v>0</v>
      </c>
      <c r="DI466">
        <f>($B$13*$D$11+$C$13*$D$11+$F$13*((FE466+EW466)/MAX(FE466+EW466+FF466, 0.1)*$I$11+FF466/MAX(FE466+EW466+FF466, 0.1)*$J$11))/($B$13+$C$13+$F$13)</f>
        <v>0</v>
      </c>
      <c r="DJ466">
        <f>($B$13*$K$11+$C$13*$K$11+$F$13*((FE466+EW466)/MAX(FE466+EW466+FF466, 0.1)*$P$11+FF466/MAX(FE466+EW466+FF466, 0.1)*$Q$11))/($B$13+$C$13+$F$13)</f>
        <v>0</v>
      </c>
      <c r="DK466">
        <v>6</v>
      </c>
      <c r="DL466">
        <v>0.5</v>
      </c>
      <c r="DM466" t="s">
        <v>430</v>
      </c>
      <c r="DN466">
        <v>2</v>
      </c>
      <c r="DO466" t="b">
        <v>1</v>
      </c>
      <c r="DP466">
        <v>1686161294.814285</v>
      </c>
      <c r="DQ466">
        <v>868.9952499999999</v>
      </c>
      <c r="DR466">
        <v>992.3009285714287</v>
      </c>
      <c r="DS466">
        <v>22.62684642857143</v>
      </c>
      <c r="DT466">
        <v>6.350934285714286</v>
      </c>
      <c r="DU466">
        <v>870.3546071428572</v>
      </c>
      <c r="DV466">
        <v>22.85708571428571</v>
      </c>
      <c r="DW466">
        <v>500.0001071428572</v>
      </c>
      <c r="DX466">
        <v>90.62413928571429</v>
      </c>
      <c r="DY466">
        <v>0.1000482357142857</v>
      </c>
      <c r="DZ466">
        <v>29.37559642857143</v>
      </c>
      <c r="EA466">
        <v>28.02984642857143</v>
      </c>
      <c r="EB466">
        <v>999.9000000000002</v>
      </c>
      <c r="EC466">
        <v>0</v>
      </c>
      <c r="ED466">
        <v>0</v>
      </c>
      <c r="EE466">
        <v>9994.215357142859</v>
      </c>
      <c r="EF466">
        <v>0</v>
      </c>
      <c r="EG466">
        <v>1800.450714285714</v>
      </c>
      <c r="EH466">
        <v>-123.30525</v>
      </c>
      <c r="EI466">
        <v>889.1128214285715</v>
      </c>
      <c r="EJ466">
        <v>998.6421428571429</v>
      </c>
      <c r="EK466">
        <v>16.27591071428572</v>
      </c>
      <c r="EL466">
        <v>992.3009285714287</v>
      </c>
      <c r="EM466">
        <v>6.350934285714286</v>
      </c>
      <c r="EN466">
        <v>2.050538928571429</v>
      </c>
      <c r="EO466">
        <v>0.5755479642857143</v>
      </c>
      <c r="EP466">
        <v>17.84005</v>
      </c>
      <c r="EQ466">
        <v>-0.8796939642857142</v>
      </c>
      <c r="ER466">
        <v>1999.985714285714</v>
      </c>
      <c r="ES466">
        <v>0.9799960714285711</v>
      </c>
      <c r="ET466">
        <v>0.02000369285714286</v>
      </c>
      <c r="EU466">
        <v>0</v>
      </c>
      <c r="EV466">
        <v>919.055642857143</v>
      </c>
      <c r="EW466">
        <v>5.00078</v>
      </c>
      <c r="EX466">
        <v>24522.53928571429</v>
      </c>
      <c r="EY466">
        <v>16379.50714285714</v>
      </c>
      <c r="EZ466">
        <v>43.62017857142855</v>
      </c>
      <c r="FA466">
        <v>45.16707142857143</v>
      </c>
      <c r="FB466">
        <v>44.12271428571428</v>
      </c>
      <c r="FC466">
        <v>44.41949999999999</v>
      </c>
      <c r="FD466">
        <v>44.61585714285714</v>
      </c>
      <c r="FE466">
        <v>1955.075714285715</v>
      </c>
      <c r="FF466">
        <v>39.90857142857143</v>
      </c>
      <c r="FG466">
        <v>0</v>
      </c>
      <c r="FH466">
        <v>1686161295.7</v>
      </c>
      <c r="FI466">
        <v>0</v>
      </c>
      <c r="FJ466">
        <v>919.0608461538462</v>
      </c>
      <c r="FK466">
        <v>-10.92458121796994</v>
      </c>
      <c r="FL466">
        <v>-8006.745304431847</v>
      </c>
      <c r="FM466">
        <v>24525.88076923077</v>
      </c>
      <c r="FN466">
        <v>15</v>
      </c>
      <c r="FO466">
        <v>0</v>
      </c>
      <c r="FP466" t="s">
        <v>431</v>
      </c>
      <c r="FQ466">
        <v>1685208052.5</v>
      </c>
      <c r="FR466">
        <v>1685208070</v>
      </c>
      <c r="FS466">
        <v>0</v>
      </c>
      <c r="FT466">
        <v>0.013</v>
      </c>
      <c r="FU466">
        <v>-0.005</v>
      </c>
      <c r="FV466">
        <v>-0.464</v>
      </c>
      <c r="FW466">
        <v>-0.401</v>
      </c>
      <c r="FX466">
        <v>420</v>
      </c>
      <c r="FY466">
        <v>0</v>
      </c>
      <c r="FZ466">
        <v>0.03</v>
      </c>
      <c r="GA466">
        <v>0.02</v>
      </c>
      <c r="GB466">
        <v>-123.03025</v>
      </c>
      <c r="GC466">
        <v>-5.958911819887404</v>
      </c>
      <c r="GD466">
        <v>0.586428672133278</v>
      </c>
      <c r="GE466">
        <v>0</v>
      </c>
      <c r="GF466">
        <v>16.266465</v>
      </c>
      <c r="GG466">
        <v>0.2802168855535087</v>
      </c>
      <c r="GH466">
        <v>0.03070067222391088</v>
      </c>
      <c r="GI466">
        <v>1</v>
      </c>
      <c r="GJ466">
        <v>1</v>
      </c>
      <c r="GK466">
        <v>2</v>
      </c>
      <c r="GL466" t="s">
        <v>439</v>
      </c>
      <c r="GM466">
        <v>3.09907</v>
      </c>
      <c r="GN466">
        <v>2.75823</v>
      </c>
      <c r="GO466">
        <v>0.148392</v>
      </c>
      <c r="GP466">
        <v>0.160932</v>
      </c>
      <c r="GQ466">
        <v>0.104044</v>
      </c>
      <c r="GR466">
        <v>0.0394503</v>
      </c>
      <c r="GS466">
        <v>21756.6</v>
      </c>
      <c r="GT466">
        <v>21107.2</v>
      </c>
      <c r="GU466">
        <v>26107.4</v>
      </c>
      <c r="GV466">
        <v>25514.2</v>
      </c>
      <c r="GW466">
        <v>37542.4</v>
      </c>
      <c r="GX466">
        <v>37193.9</v>
      </c>
      <c r="GY466">
        <v>45645.1</v>
      </c>
      <c r="GZ466">
        <v>41887.7</v>
      </c>
      <c r="HA466">
        <v>1.81098</v>
      </c>
      <c r="HB466">
        <v>1.69802</v>
      </c>
      <c r="HC466">
        <v>-0.0994056</v>
      </c>
      <c r="HD466">
        <v>0</v>
      </c>
      <c r="HE466">
        <v>29.6417</v>
      </c>
      <c r="HF466">
        <v>999.9</v>
      </c>
      <c r="HG466">
        <v>28.2</v>
      </c>
      <c r="HH466">
        <v>46.1</v>
      </c>
      <c r="HI466">
        <v>31.7362</v>
      </c>
      <c r="HJ466">
        <v>61.4187</v>
      </c>
      <c r="HK466">
        <v>28.2652</v>
      </c>
      <c r="HL466">
        <v>1</v>
      </c>
      <c r="HM466">
        <v>0.5440700000000001</v>
      </c>
      <c r="HN466">
        <v>2.77914</v>
      </c>
      <c r="HO466">
        <v>20.281</v>
      </c>
      <c r="HP466">
        <v>5.21085</v>
      </c>
      <c r="HQ466">
        <v>11.9801</v>
      </c>
      <c r="HR466">
        <v>4.96285</v>
      </c>
      <c r="HS466">
        <v>3.27408</v>
      </c>
      <c r="HT466">
        <v>9999</v>
      </c>
      <c r="HU466">
        <v>9999</v>
      </c>
      <c r="HV466">
        <v>9999</v>
      </c>
      <c r="HW466">
        <v>60.1</v>
      </c>
      <c r="HX466">
        <v>1.86401</v>
      </c>
      <c r="HY466">
        <v>1.86023</v>
      </c>
      <c r="HZ466">
        <v>1.85867</v>
      </c>
      <c r="IA466">
        <v>1.85991</v>
      </c>
      <c r="IB466">
        <v>1.85989</v>
      </c>
      <c r="IC466">
        <v>1.85852</v>
      </c>
      <c r="ID466">
        <v>1.8576</v>
      </c>
      <c r="IE466">
        <v>1.85242</v>
      </c>
      <c r="IF466">
        <v>0</v>
      </c>
      <c r="IG466">
        <v>0</v>
      </c>
      <c r="IH466">
        <v>0</v>
      </c>
      <c r="II466">
        <v>0</v>
      </c>
      <c r="IJ466" t="s">
        <v>433</v>
      </c>
      <c r="IK466" t="s">
        <v>434</v>
      </c>
      <c r="IL466" t="s">
        <v>435</v>
      </c>
      <c r="IM466" t="s">
        <v>435</v>
      </c>
      <c r="IN466" t="s">
        <v>435</v>
      </c>
      <c r="IO466" t="s">
        <v>435</v>
      </c>
      <c r="IP466">
        <v>0</v>
      </c>
      <c r="IQ466">
        <v>100</v>
      </c>
      <c r="IR466">
        <v>100</v>
      </c>
      <c r="IS466">
        <v>-1.376</v>
      </c>
      <c r="IT466">
        <v>-0.2311</v>
      </c>
      <c r="IU466">
        <v>-0.7885906718864093</v>
      </c>
      <c r="IV466">
        <v>-0.0007240741224296705</v>
      </c>
      <c r="IW466">
        <v>1.394155135453638E-07</v>
      </c>
      <c r="IX466">
        <v>-7.009397865246837E-11</v>
      </c>
      <c r="IY466">
        <v>-0.2677907096197649</v>
      </c>
      <c r="IZ466">
        <v>-0.01839738240005131</v>
      </c>
      <c r="JA466">
        <v>0.0009886339832832726</v>
      </c>
      <c r="JB466">
        <v>-4.895939666473346E-06</v>
      </c>
      <c r="JC466">
        <v>3</v>
      </c>
      <c r="JD466">
        <v>2018</v>
      </c>
      <c r="JE466">
        <v>1</v>
      </c>
      <c r="JF466">
        <v>26</v>
      </c>
      <c r="JG466">
        <v>15887.5</v>
      </c>
      <c r="JH466">
        <v>15887.2</v>
      </c>
      <c r="JI466">
        <v>2.35229</v>
      </c>
      <c r="JJ466">
        <v>2.67212</v>
      </c>
      <c r="JK466">
        <v>1.49658</v>
      </c>
      <c r="JL466">
        <v>2.38159</v>
      </c>
      <c r="JM466">
        <v>1.54907</v>
      </c>
      <c r="JN466">
        <v>2.47803</v>
      </c>
      <c r="JO466">
        <v>48.2703</v>
      </c>
      <c r="JP466">
        <v>14.7449</v>
      </c>
      <c r="JQ466">
        <v>18</v>
      </c>
      <c r="JR466">
        <v>480.869</v>
      </c>
      <c r="JS466">
        <v>422.146</v>
      </c>
      <c r="JT466">
        <v>26.3993</v>
      </c>
      <c r="JU466">
        <v>33.7097</v>
      </c>
      <c r="JV466">
        <v>30</v>
      </c>
      <c r="JW466">
        <v>33.6861</v>
      </c>
      <c r="JX466">
        <v>33.6163</v>
      </c>
      <c r="JY466">
        <v>47.3235</v>
      </c>
      <c r="JZ466">
        <v>69.0215</v>
      </c>
      <c r="KA466">
        <v>0</v>
      </c>
      <c r="KB466">
        <v>26.3992</v>
      </c>
      <c r="KC466">
        <v>1042.03</v>
      </c>
      <c r="KD466">
        <v>6.3342</v>
      </c>
      <c r="KE466">
        <v>99.75490000000001</v>
      </c>
      <c r="KF466">
        <v>99.59650000000001</v>
      </c>
    </row>
    <row r="467" spans="1:292">
      <c r="A467">
        <v>447</v>
      </c>
      <c r="B467">
        <v>1686161307.6</v>
      </c>
      <c r="C467">
        <v>12056.59999990463</v>
      </c>
      <c r="D467" t="s">
        <v>1333</v>
      </c>
      <c r="E467" t="s">
        <v>1334</v>
      </c>
      <c r="F467">
        <v>5</v>
      </c>
      <c r="G467" t="s">
        <v>1210</v>
      </c>
      <c r="H467">
        <v>1686161300.1</v>
      </c>
      <c r="I467">
        <f>(J467)/1000</f>
        <v>0</v>
      </c>
      <c r="J467">
        <f>IF(DO467, AM467, AG467)</f>
        <v>0</v>
      </c>
      <c r="K467">
        <f>IF(DO467, AH467, AF467)</f>
        <v>0</v>
      </c>
      <c r="L467">
        <f>DQ467 - IF(AT467&gt;1, K467*DK467*100.0/(AV467*EE467), 0)</f>
        <v>0</v>
      </c>
      <c r="M467">
        <f>((S467-I467/2)*L467-K467)/(S467+I467/2)</f>
        <v>0</v>
      </c>
      <c r="N467">
        <f>M467*(DX467+DY467)/1000.0</f>
        <v>0</v>
      </c>
      <c r="O467">
        <f>(DQ467 - IF(AT467&gt;1, K467*DK467*100.0/(AV467*EE467), 0))*(DX467+DY467)/1000.0</f>
        <v>0</v>
      </c>
      <c r="P467">
        <f>2.0/((1/R467-1/Q467)+SIGN(R467)*SQRT((1/R467-1/Q467)*(1/R467-1/Q467) + 4*DL467/((DL467+1)*(DL467+1))*(2*1/R467*1/Q467-1/Q467*1/Q467)))</f>
        <v>0</v>
      </c>
      <c r="Q467">
        <f>IF(LEFT(DM467,1)&lt;&gt;"0",IF(LEFT(DM467,1)="1",3.0,DN467),$D$5+$E$5*(EE467*DX467/($K$5*1000))+$F$5*(EE467*DX467/($K$5*1000))*MAX(MIN(DK467,$J$5),$I$5)*MAX(MIN(DK467,$J$5),$I$5)+$G$5*MAX(MIN(DK467,$J$5),$I$5)*(EE467*DX467/($K$5*1000))+$H$5*(EE467*DX467/($K$5*1000))*(EE467*DX467/($K$5*1000)))</f>
        <v>0</v>
      </c>
      <c r="R467">
        <f>I467*(1000-(1000*0.61365*exp(17.502*V467/(240.97+V467))/(DX467+DY467)+DS467)/2)/(1000*0.61365*exp(17.502*V467/(240.97+V467))/(DX467+DY467)-DS467)</f>
        <v>0</v>
      </c>
      <c r="S467">
        <f>1/((DL467+1)/(P467/1.6)+1/(Q467/1.37)) + DL467/((DL467+1)/(P467/1.6) + DL467/(Q467/1.37))</f>
        <v>0</v>
      </c>
      <c r="T467">
        <f>(DG467*DJ467)</f>
        <v>0</v>
      </c>
      <c r="U467">
        <f>(DZ467+(T467+2*0.95*5.67E-8*(((DZ467+$B$9)+273)^4-(DZ467+273)^4)-44100*I467)/(1.84*29.3*Q467+8*0.95*5.67E-8*(DZ467+273)^3))</f>
        <v>0</v>
      </c>
      <c r="V467">
        <f>($C$9*EA467+$D$9*EB467+$E$9*U467)</f>
        <v>0</v>
      </c>
      <c r="W467">
        <f>0.61365*exp(17.502*V467/(240.97+V467))</f>
        <v>0</v>
      </c>
      <c r="X467">
        <f>(Y467/Z467*100)</f>
        <v>0</v>
      </c>
      <c r="Y467">
        <f>DS467*(DX467+DY467)/1000</f>
        <v>0</v>
      </c>
      <c r="Z467">
        <f>0.61365*exp(17.502*DZ467/(240.97+DZ467))</f>
        <v>0</v>
      </c>
      <c r="AA467">
        <f>(W467-DS467*(DX467+DY467)/1000)</f>
        <v>0</v>
      </c>
      <c r="AB467">
        <f>(-I467*44100)</f>
        <v>0</v>
      </c>
      <c r="AC467">
        <f>2*29.3*Q467*0.92*(DZ467-V467)</f>
        <v>0</v>
      </c>
      <c r="AD467">
        <f>2*0.95*5.67E-8*(((DZ467+$B$9)+273)^4-(V467+273)^4)</f>
        <v>0</v>
      </c>
      <c r="AE467">
        <f>T467+AD467+AB467+AC467</f>
        <v>0</v>
      </c>
      <c r="AF467">
        <f>DW467*AT467*(DR467-DQ467*(1000-AT467*DT467)/(1000-AT467*DS467))/(100*DK467)</f>
        <v>0</v>
      </c>
      <c r="AG467">
        <f>1000*DW467*AT467*(DS467-DT467)/(100*DK467*(1000-AT467*DS467))</f>
        <v>0</v>
      </c>
      <c r="AH467">
        <f>(AI467 - AJ467 - DX467*1E3/(8.314*(DZ467+273.15)) * AL467/DW467 * AK467) * DW467/(100*DK467) * (1000 - DT467)/1000</f>
        <v>0</v>
      </c>
      <c r="AI467">
        <v>1032.25556254662</v>
      </c>
      <c r="AJ467">
        <v>930.1540606060602</v>
      </c>
      <c r="AK467">
        <v>3.392544719949361</v>
      </c>
      <c r="AL467">
        <v>66.87208228537739</v>
      </c>
      <c r="AM467">
        <f>(AO467 - AN467 + DX467*1E3/(8.314*(DZ467+273.15)) * AQ467/DW467 * AP467) * DW467/(100*DK467) * 1000/(1000 - AO467)</f>
        <v>0</v>
      </c>
      <c r="AN467">
        <v>6.295223355453525</v>
      </c>
      <c r="AO467">
        <v>22.54827696969697</v>
      </c>
      <c r="AP467">
        <v>-0.008919004569402499</v>
      </c>
      <c r="AQ467">
        <v>99.38411773435404</v>
      </c>
      <c r="AR467">
        <v>0</v>
      </c>
      <c r="AS467">
        <v>0</v>
      </c>
      <c r="AT467">
        <f>IF(AR467*$H$15&gt;=AV467,1.0,(AV467/(AV467-AR467*$H$15)))</f>
        <v>0</v>
      </c>
      <c r="AU467">
        <f>(AT467-1)*100</f>
        <v>0</v>
      </c>
      <c r="AV467">
        <f>MAX(0,($B$15+$C$15*EE467)/(1+$D$15*EE467)*DX467/(DZ467+273)*$E$15)</f>
        <v>0</v>
      </c>
      <c r="AW467" t="s">
        <v>429</v>
      </c>
      <c r="AX467" t="s">
        <v>429</v>
      </c>
      <c r="AY467">
        <v>0</v>
      </c>
      <c r="AZ467">
        <v>0</v>
      </c>
      <c r="BA467">
        <f>1-AY467/AZ467</f>
        <v>0</v>
      </c>
      <c r="BB467">
        <v>0</v>
      </c>
      <c r="BC467" t="s">
        <v>429</v>
      </c>
      <c r="BD467" t="s">
        <v>429</v>
      </c>
      <c r="BE467">
        <v>0</v>
      </c>
      <c r="BF467">
        <v>0</v>
      </c>
      <c r="BG467">
        <f>1-BE467/BF467</f>
        <v>0</v>
      </c>
      <c r="BH467">
        <v>0.5</v>
      </c>
      <c r="BI467">
        <f>DH467</f>
        <v>0</v>
      </c>
      <c r="BJ467">
        <f>K467</f>
        <v>0</v>
      </c>
      <c r="BK467">
        <f>BG467*BH467*BI467</f>
        <v>0</v>
      </c>
      <c r="BL467">
        <f>(BJ467-BB467)/BI467</f>
        <v>0</v>
      </c>
      <c r="BM467">
        <f>(AZ467-BF467)/BF467</f>
        <v>0</v>
      </c>
      <c r="BN467">
        <f>AY467/(BA467+AY467/BF467)</f>
        <v>0</v>
      </c>
      <c r="BO467" t="s">
        <v>429</v>
      </c>
      <c r="BP467">
        <v>0</v>
      </c>
      <c r="BQ467">
        <f>IF(BP467&lt;&gt;0, BP467, BN467)</f>
        <v>0</v>
      </c>
      <c r="BR467">
        <f>1-BQ467/BF467</f>
        <v>0</v>
      </c>
      <c r="BS467">
        <f>(BF467-BE467)/(BF467-BQ467)</f>
        <v>0</v>
      </c>
      <c r="BT467">
        <f>(AZ467-BF467)/(AZ467-BQ467)</f>
        <v>0</v>
      </c>
      <c r="BU467">
        <f>(BF467-BE467)/(BF467-AY467)</f>
        <v>0</v>
      </c>
      <c r="BV467">
        <f>(AZ467-BF467)/(AZ467-AY467)</f>
        <v>0</v>
      </c>
      <c r="BW467">
        <f>(BS467*BQ467/BE467)</f>
        <v>0</v>
      </c>
      <c r="BX467">
        <f>(1-BW467)</f>
        <v>0</v>
      </c>
      <c r="DG467">
        <f>$B$13*EF467+$C$13*EG467+$F$13*ER467*(1-EU467)</f>
        <v>0</v>
      </c>
      <c r="DH467">
        <f>DG467*DI467</f>
        <v>0</v>
      </c>
      <c r="DI467">
        <f>($B$13*$D$11+$C$13*$D$11+$F$13*((FE467+EW467)/MAX(FE467+EW467+FF467, 0.1)*$I$11+FF467/MAX(FE467+EW467+FF467, 0.1)*$J$11))/($B$13+$C$13+$F$13)</f>
        <v>0</v>
      </c>
      <c r="DJ467">
        <f>($B$13*$K$11+$C$13*$K$11+$F$13*((FE467+EW467)/MAX(FE467+EW467+FF467, 0.1)*$P$11+FF467/MAX(FE467+EW467+FF467, 0.1)*$Q$11))/($B$13+$C$13+$F$13)</f>
        <v>0</v>
      </c>
      <c r="DK467">
        <v>6</v>
      </c>
      <c r="DL467">
        <v>0.5</v>
      </c>
      <c r="DM467" t="s">
        <v>430</v>
      </c>
      <c r="DN467">
        <v>2</v>
      </c>
      <c r="DO467" t="b">
        <v>1</v>
      </c>
      <c r="DP467">
        <v>1686161300.1</v>
      </c>
      <c r="DQ467">
        <v>886.1923703703704</v>
      </c>
      <c r="DR467">
        <v>1010.050814814815</v>
      </c>
      <c r="DS467">
        <v>22.59828888888889</v>
      </c>
      <c r="DT467">
        <v>6.312063333333333</v>
      </c>
      <c r="DU467">
        <v>887.5628518518519</v>
      </c>
      <c r="DV467">
        <v>22.82906666666667</v>
      </c>
      <c r="DW467">
        <v>499.9833333333333</v>
      </c>
      <c r="DX467">
        <v>90.6238296296296</v>
      </c>
      <c r="DY467">
        <v>0.1000273111111111</v>
      </c>
      <c r="DZ467">
        <v>29.37244444444445</v>
      </c>
      <c r="EA467">
        <v>28.02126296296296</v>
      </c>
      <c r="EB467">
        <v>999.9000000000001</v>
      </c>
      <c r="EC467">
        <v>0</v>
      </c>
      <c r="ED467">
        <v>0</v>
      </c>
      <c r="EE467">
        <v>9998.673703703704</v>
      </c>
      <c r="EF467">
        <v>0</v>
      </c>
      <c r="EG467">
        <v>1657.661851851852</v>
      </c>
      <c r="EH467">
        <v>-123.8581111111111</v>
      </c>
      <c r="EI467">
        <v>906.6814814814815</v>
      </c>
      <c r="EJ467">
        <v>1016.466259259259</v>
      </c>
      <c r="EK467">
        <v>16.28622592592593</v>
      </c>
      <c r="EL467">
        <v>1010.050814814815</v>
      </c>
      <c r="EM467">
        <v>6.312063333333333</v>
      </c>
      <c r="EN467">
        <v>2.047944444444445</v>
      </c>
      <c r="EO467">
        <v>0.5720234074074074</v>
      </c>
      <c r="EP467">
        <v>17.81994074074074</v>
      </c>
      <c r="EQ467">
        <v>-0.9633970370370371</v>
      </c>
      <c r="ER467">
        <v>1999.982592592592</v>
      </c>
      <c r="ES467">
        <v>0.9799966666666665</v>
      </c>
      <c r="ET467">
        <v>0.02000307407407408</v>
      </c>
      <c r="EU467">
        <v>0</v>
      </c>
      <c r="EV467">
        <v>918.0691111111112</v>
      </c>
      <c r="EW467">
        <v>5.00078</v>
      </c>
      <c r="EX467">
        <v>24030</v>
      </c>
      <c r="EY467">
        <v>16379.48518518518</v>
      </c>
      <c r="EZ467">
        <v>43.61070370370368</v>
      </c>
      <c r="FA467">
        <v>45.16633333333333</v>
      </c>
      <c r="FB467">
        <v>44.09007407407407</v>
      </c>
      <c r="FC467">
        <v>44.41885185185185</v>
      </c>
      <c r="FD467">
        <v>44.62011111111111</v>
      </c>
      <c r="FE467">
        <v>1955.072592592593</v>
      </c>
      <c r="FF467">
        <v>39.90555555555556</v>
      </c>
      <c r="FG467">
        <v>0</v>
      </c>
      <c r="FH467">
        <v>1686161301.1</v>
      </c>
      <c r="FI467">
        <v>0</v>
      </c>
      <c r="FJ467">
        <v>918.00644</v>
      </c>
      <c r="FK467">
        <v>-12.17292311561054</v>
      </c>
      <c r="FL467">
        <v>-2446.553847625179</v>
      </c>
      <c r="FM467">
        <v>24005.484</v>
      </c>
      <c r="FN467">
        <v>15</v>
      </c>
      <c r="FO467">
        <v>0</v>
      </c>
      <c r="FP467" t="s">
        <v>431</v>
      </c>
      <c r="FQ467">
        <v>1685208052.5</v>
      </c>
      <c r="FR467">
        <v>1685208070</v>
      </c>
      <c r="FS467">
        <v>0</v>
      </c>
      <c r="FT467">
        <v>0.013</v>
      </c>
      <c r="FU467">
        <v>-0.005</v>
      </c>
      <c r="FV467">
        <v>-0.464</v>
      </c>
      <c r="FW467">
        <v>-0.401</v>
      </c>
      <c r="FX467">
        <v>420</v>
      </c>
      <c r="FY467">
        <v>0</v>
      </c>
      <c r="FZ467">
        <v>0.03</v>
      </c>
      <c r="GA467">
        <v>0.02</v>
      </c>
      <c r="GB467">
        <v>-123.4961</v>
      </c>
      <c r="GC467">
        <v>-5.998649155721653</v>
      </c>
      <c r="GD467">
        <v>0.5918702898439825</v>
      </c>
      <c r="GE467">
        <v>0</v>
      </c>
      <c r="GF467">
        <v>16.27387</v>
      </c>
      <c r="GG467">
        <v>0.175400375234513</v>
      </c>
      <c r="GH467">
        <v>0.02744609443982898</v>
      </c>
      <c r="GI467">
        <v>1</v>
      </c>
      <c r="GJ467">
        <v>1</v>
      </c>
      <c r="GK467">
        <v>2</v>
      </c>
      <c r="GL467" t="s">
        <v>439</v>
      </c>
      <c r="GM467">
        <v>3.09914</v>
      </c>
      <c r="GN467">
        <v>2.75832</v>
      </c>
      <c r="GO467">
        <v>0.15017</v>
      </c>
      <c r="GP467">
        <v>0.162626</v>
      </c>
      <c r="GQ467">
        <v>0.103927</v>
      </c>
      <c r="GR467">
        <v>0.0394461</v>
      </c>
      <c r="GS467">
        <v>21711.2</v>
      </c>
      <c r="GT467">
        <v>21064.5</v>
      </c>
      <c r="GU467">
        <v>26107.4</v>
      </c>
      <c r="GV467">
        <v>25514.1</v>
      </c>
      <c r="GW467">
        <v>37547.4</v>
      </c>
      <c r="GX467">
        <v>37194.2</v>
      </c>
      <c r="GY467">
        <v>45645</v>
      </c>
      <c r="GZ467">
        <v>41887.7</v>
      </c>
      <c r="HA467">
        <v>1.81092</v>
      </c>
      <c r="HB467">
        <v>1.69805</v>
      </c>
      <c r="HC467">
        <v>-0.10024</v>
      </c>
      <c r="HD467">
        <v>0</v>
      </c>
      <c r="HE467">
        <v>29.647</v>
      </c>
      <c r="HF467">
        <v>999.9</v>
      </c>
      <c r="HG467">
        <v>28.2</v>
      </c>
      <c r="HH467">
        <v>46.1</v>
      </c>
      <c r="HI467">
        <v>31.7369</v>
      </c>
      <c r="HJ467">
        <v>61.4287</v>
      </c>
      <c r="HK467">
        <v>28.109</v>
      </c>
      <c r="HL467">
        <v>1</v>
      </c>
      <c r="HM467">
        <v>0.544261</v>
      </c>
      <c r="HN467">
        <v>2.76788</v>
      </c>
      <c r="HO467">
        <v>20.2813</v>
      </c>
      <c r="HP467">
        <v>5.2101</v>
      </c>
      <c r="HQ467">
        <v>11.98</v>
      </c>
      <c r="HR467">
        <v>4.9625</v>
      </c>
      <c r="HS467">
        <v>3.27395</v>
      </c>
      <c r="HT467">
        <v>9999</v>
      </c>
      <c r="HU467">
        <v>9999</v>
      </c>
      <c r="HV467">
        <v>9999</v>
      </c>
      <c r="HW467">
        <v>60.1</v>
      </c>
      <c r="HX467">
        <v>1.86401</v>
      </c>
      <c r="HY467">
        <v>1.86023</v>
      </c>
      <c r="HZ467">
        <v>1.85867</v>
      </c>
      <c r="IA467">
        <v>1.85992</v>
      </c>
      <c r="IB467">
        <v>1.85989</v>
      </c>
      <c r="IC467">
        <v>1.85852</v>
      </c>
      <c r="ID467">
        <v>1.8576</v>
      </c>
      <c r="IE467">
        <v>1.85242</v>
      </c>
      <c r="IF467">
        <v>0</v>
      </c>
      <c r="IG467">
        <v>0</v>
      </c>
      <c r="IH467">
        <v>0</v>
      </c>
      <c r="II467">
        <v>0</v>
      </c>
      <c r="IJ467" t="s">
        <v>433</v>
      </c>
      <c r="IK467" t="s">
        <v>434</v>
      </c>
      <c r="IL467" t="s">
        <v>435</v>
      </c>
      <c r="IM467" t="s">
        <v>435</v>
      </c>
      <c r="IN467" t="s">
        <v>435</v>
      </c>
      <c r="IO467" t="s">
        <v>435</v>
      </c>
      <c r="IP467">
        <v>0</v>
      </c>
      <c r="IQ467">
        <v>100</v>
      </c>
      <c r="IR467">
        <v>100</v>
      </c>
      <c r="IS467">
        <v>-1.386</v>
      </c>
      <c r="IT467">
        <v>-0.2317</v>
      </c>
      <c r="IU467">
        <v>-0.7885906718864093</v>
      </c>
      <c r="IV467">
        <v>-0.0007240741224296705</v>
      </c>
      <c r="IW467">
        <v>1.394155135453638E-07</v>
      </c>
      <c r="IX467">
        <v>-7.009397865246837E-11</v>
      </c>
      <c r="IY467">
        <v>-0.2677907096197649</v>
      </c>
      <c r="IZ467">
        <v>-0.01839738240005131</v>
      </c>
      <c r="JA467">
        <v>0.0009886339832832726</v>
      </c>
      <c r="JB467">
        <v>-4.895939666473346E-06</v>
      </c>
      <c r="JC467">
        <v>3</v>
      </c>
      <c r="JD467">
        <v>2018</v>
      </c>
      <c r="JE467">
        <v>1</v>
      </c>
      <c r="JF467">
        <v>26</v>
      </c>
      <c r="JG467">
        <v>15887.6</v>
      </c>
      <c r="JH467">
        <v>15887.3</v>
      </c>
      <c r="JI467">
        <v>2.38525</v>
      </c>
      <c r="JJ467">
        <v>2.68188</v>
      </c>
      <c r="JK467">
        <v>1.49658</v>
      </c>
      <c r="JL467">
        <v>2.38037</v>
      </c>
      <c r="JM467">
        <v>1.54785</v>
      </c>
      <c r="JN467">
        <v>2.41699</v>
      </c>
      <c r="JO467">
        <v>48.2703</v>
      </c>
      <c r="JP467">
        <v>14.7362</v>
      </c>
      <c r="JQ467">
        <v>18</v>
      </c>
      <c r="JR467">
        <v>480.877</v>
      </c>
      <c r="JS467">
        <v>422.201</v>
      </c>
      <c r="JT467">
        <v>26.383</v>
      </c>
      <c r="JU467">
        <v>33.7159</v>
      </c>
      <c r="JV467">
        <v>30.0002</v>
      </c>
      <c r="JW467">
        <v>33.6915</v>
      </c>
      <c r="JX467">
        <v>33.6224</v>
      </c>
      <c r="JY467">
        <v>47.9107</v>
      </c>
      <c r="JZ467">
        <v>69.0215</v>
      </c>
      <c r="KA467">
        <v>0</v>
      </c>
      <c r="KB467">
        <v>26.3803</v>
      </c>
      <c r="KC467">
        <v>1055.4</v>
      </c>
      <c r="KD467">
        <v>6.33521</v>
      </c>
      <c r="KE467">
        <v>99.7548</v>
      </c>
      <c r="KF467">
        <v>99.5964</v>
      </c>
    </row>
    <row r="468" spans="1:292">
      <c r="A468">
        <v>448</v>
      </c>
      <c r="B468">
        <v>1686161312.6</v>
      </c>
      <c r="C468">
        <v>12061.59999990463</v>
      </c>
      <c r="D468" t="s">
        <v>1335</v>
      </c>
      <c r="E468" t="s">
        <v>1336</v>
      </c>
      <c r="F468">
        <v>5</v>
      </c>
      <c r="G468" t="s">
        <v>1210</v>
      </c>
      <c r="H468">
        <v>1686161304.814285</v>
      </c>
      <c r="I468">
        <f>(J468)/1000</f>
        <v>0</v>
      </c>
      <c r="J468">
        <f>IF(DO468, AM468, AG468)</f>
        <v>0</v>
      </c>
      <c r="K468">
        <f>IF(DO468, AH468, AF468)</f>
        <v>0</v>
      </c>
      <c r="L468">
        <f>DQ468 - IF(AT468&gt;1, K468*DK468*100.0/(AV468*EE468), 0)</f>
        <v>0</v>
      </c>
      <c r="M468">
        <f>((S468-I468/2)*L468-K468)/(S468+I468/2)</f>
        <v>0</v>
      </c>
      <c r="N468">
        <f>M468*(DX468+DY468)/1000.0</f>
        <v>0</v>
      </c>
      <c r="O468">
        <f>(DQ468 - IF(AT468&gt;1, K468*DK468*100.0/(AV468*EE468), 0))*(DX468+DY468)/1000.0</f>
        <v>0</v>
      </c>
      <c r="P468">
        <f>2.0/((1/R468-1/Q468)+SIGN(R468)*SQRT((1/R468-1/Q468)*(1/R468-1/Q468) + 4*DL468/((DL468+1)*(DL468+1))*(2*1/R468*1/Q468-1/Q468*1/Q468)))</f>
        <v>0</v>
      </c>
      <c r="Q468">
        <f>IF(LEFT(DM468,1)&lt;&gt;"0",IF(LEFT(DM468,1)="1",3.0,DN468),$D$5+$E$5*(EE468*DX468/($K$5*1000))+$F$5*(EE468*DX468/($K$5*1000))*MAX(MIN(DK468,$J$5),$I$5)*MAX(MIN(DK468,$J$5),$I$5)+$G$5*MAX(MIN(DK468,$J$5),$I$5)*(EE468*DX468/($K$5*1000))+$H$5*(EE468*DX468/($K$5*1000))*(EE468*DX468/($K$5*1000)))</f>
        <v>0</v>
      </c>
      <c r="R468">
        <f>I468*(1000-(1000*0.61365*exp(17.502*V468/(240.97+V468))/(DX468+DY468)+DS468)/2)/(1000*0.61365*exp(17.502*V468/(240.97+V468))/(DX468+DY468)-DS468)</f>
        <v>0</v>
      </c>
      <c r="S468">
        <f>1/((DL468+1)/(P468/1.6)+1/(Q468/1.37)) + DL468/((DL468+1)/(P468/1.6) + DL468/(Q468/1.37))</f>
        <v>0</v>
      </c>
      <c r="T468">
        <f>(DG468*DJ468)</f>
        <v>0</v>
      </c>
      <c r="U468">
        <f>(DZ468+(T468+2*0.95*5.67E-8*(((DZ468+$B$9)+273)^4-(DZ468+273)^4)-44100*I468)/(1.84*29.3*Q468+8*0.95*5.67E-8*(DZ468+273)^3))</f>
        <v>0</v>
      </c>
      <c r="V468">
        <f>($C$9*EA468+$D$9*EB468+$E$9*U468)</f>
        <v>0</v>
      </c>
      <c r="W468">
        <f>0.61365*exp(17.502*V468/(240.97+V468))</f>
        <v>0</v>
      </c>
      <c r="X468">
        <f>(Y468/Z468*100)</f>
        <v>0</v>
      </c>
      <c r="Y468">
        <f>DS468*(DX468+DY468)/1000</f>
        <v>0</v>
      </c>
      <c r="Z468">
        <f>0.61365*exp(17.502*DZ468/(240.97+DZ468))</f>
        <v>0</v>
      </c>
      <c r="AA468">
        <f>(W468-DS468*(DX468+DY468)/1000)</f>
        <v>0</v>
      </c>
      <c r="AB468">
        <f>(-I468*44100)</f>
        <v>0</v>
      </c>
      <c r="AC468">
        <f>2*29.3*Q468*0.92*(DZ468-V468)</f>
        <v>0</v>
      </c>
      <c r="AD468">
        <f>2*0.95*5.67E-8*(((DZ468+$B$9)+273)^4-(V468+273)^4)</f>
        <v>0</v>
      </c>
      <c r="AE468">
        <f>T468+AD468+AB468+AC468</f>
        <v>0</v>
      </c>
      <c r="AF468">
        <f>DW468*AT468*(DR468-DQ468*(1000-AT468*DT468)/(1000-AT468*DS468))/(100*DK468)</f>
        <v>0</v>
      </c>
      <c r="AG468">
        <f>1000*DW468*AT468*(DS468-DT468)/(100*DK468*(1000-AT468*DS468))</f>
        <v>0</v>
      </c>
      <c r="AH468">
        <f>(AI468 - AJ468 - DX468*1E3/(8.314*(DZ468+273.15)) * AL468/DW468 * AK468) * DW468/(100*DK468) * (1000 - DT468)/1000</f>
        <v>0</v>
      </c>
      <c r="AI468">
        <v>1048.900887756534</v>
      </c>
      <c r="AJ468">
        <v>946.9042121212124</v>
      </c>
      <c r="AK468">
        <v>3.350412385590017</v>
      </c>
      <c r="AL468">
        <v>66.87208228537739</v>
      </c>
      <c r="AM468">
        <f>(AO468 - AN468 + DX468*1E3/(8.314*(DZ468+273.15)) * AQ468/DW468 * AP468) * DW468/(100*DK468) * 1000/(1000 - AO468)</f>
        <v>0</v>
      </c>
      <c r="AN468">
        <v>6.293683207450988</v>
      </c>
      <c r="AO468">
        <v>22.53325090909091</v>
      </c>
      <c r="AP468">
        <v>-0.000742333279736254</v>
      </c>
      <c r="AQ468">
        <v>99.38411773435404</v>
      </c>
      <c r="AR468">
        <v>0</v>
      </c>
      <c r="AS468">
        <v>0</v>
      </c>
      <c r="AT468">
        <f>IF(AR468*$H$15&gt;=AV468,1.0,(AV468/(AV468-AR468*$H$15)))</f>
        <v>0</v>
      </c>
      <c r="AU468">
        <f>(AT468-1)*100</f>
        <v>0</v>
      </c>
      <c r="AV468">
        <f>MAX(0,($B$15+$C$15*EE468)/(1+$D$15*EE468)*DX468/(DZ468+273)*$E$15)</f>
        <v>0</v>
      </c>
      <c r="AW468" t="s">
        <v>429</v>
      </c>
      <c r="AX468" t="s">
        <v>429</v>
      </c>
      <c r="AY468">
        <v>0</v>
      </c>
      <c r="AZ468">
        <v>0</v>
      </c>
      <c r="BA468">
        <f>1-AY468/AZ468</f>
        <v>0</v>
      </c>
      <c r="BB468">
        <v>0</v>
      </c>
      <c r="BC468" t="s">
        <v>429</v>
      </c>
      <c r="BD468" t="s">
        <v>429</v>
      </c>
      <c r="BE468">
        <v>0</v>
      </c>
      <c r="BF468">
        <v>0</v>
      </c>
      <c r="BG468">
        <f>1-BE468/BF468</f>
        <v>0</v>
      </c>
      <c r="BH468">
        <v>0.5</v>
      </c>
      <c r="BI468">
        <f>DH468</f>
        <v>0</v>
      </c>
      <c r="BJ468">
        <f>K468</f>
        <v>0</v>
      </c>
      <c r="BK468">
        <f>BG468*BH468*BI468</f>
        <v>0</v>
      </c>
      <c r="BL468">
        <f>(BJ468-BB468)/BI468</f>
        <v>0</v>
      </c>
      <c r="BM468">
        <f>(AZ468-BF468)/BF468</f>
        <v>0</v>
      </c>
      <c r="BN468">
        <f>AY468/(BA468+AY468/BF468)</f>
        <v>0</v>
      </c>
      <c r="BO468" t="s">
        <v>429</v>
      </c>
      <c r="BP468">
        <v>0</v>
      </c>
      <c r="BQ468">
        <f>IF(BP468&lt;&gt;0, BP468, BN468)</f>
        <v>0</v>
      </c>
      <c r="BR468">
        <f>1-BQ468/BF468</f>
        <v>0</v>
      </c>
      <c r="BS468">
        <f>(BF468-BE468)/(BF468-BQ468)</f>
        <v>0</v>
      </c>
      <c r="BT468">
        <f>(AZ468-BF468)/(AZ468-BQ468)</f>
        <v>0</v>
      </c>
      <c r="BU468">
        <f>(BF468-BE468)/(BF468-AY468)</f>
        <v>0</v>
      </c>
      <c r="BV468">
        <f>(AZ468-BF468)/(AZ468-AY468)</f>
        <v>0</v>
      </c>
      <c r="BW468">
        <f>(BS468*BQ468/BE468)</f>
        <v>0</v>
      </c>
      <c r="BX468">
        <f>(1-BW468)</f>
        <v>0</v>
      </c>
      <c r="DG468">
        <f>$B$13*EF468+$C$13*EG468+$F$13*ER468*(1-EU468)</f>
        <v>0</v>
      </c>
      <c r="DH468">
        <f>DG468*DI468</f>
        <v>0</v>
      </c>
      <c r="DI468">
        <f>($B$13*$D$11+$C$13*$D$11+$F$13*((FE468+EW468)/MAX(FE468+EW468+FF468, 0.1)*$I$11+FF468/MAX(FE468+EW468+FF468, 0.1)*$J$11))/($B$13+$C$13+$F$13)</f>
        <v>0</v>
      </c>
      <c r="DJ468">
        <f>($B$13*$K$11+$C$13*$K$11+$F$13*((FE468+EW468)/MAX(FE468+EW468+FF468, 0.1)*$P$11+FF468/MAX(FE468+EW468+FF468, 0.1)*$Q$11))/($B$13+$C$13+$F$13)</f>
        <v>0</v>
      </c>
      <c r="DK468">
        <v>6</v>
      </c>
      <c r="DL468">
        <v>0.5</v>
      </c>
      <c r="DM468" t="s">
        <v>430</v>
      </c>
      <c r="DN468">
        <v>2</v>
      </c>
      <c r="DO468" t="b">
        <v>1</v>
      </c>
      <c r="DP468">
        <v>1686161304.814285</v>
      </c>
      <c r="DQ468">
        <v>901.6210714285714</v>
      </c>
      <c r="DR468">
        <v>1025.863214285714</v>
      </c>
      <c r="DS468">
        <v>22.57011428571428</v>
      </c>
      <c r="DT468">
        <v>6.295730357142857</v>
      </c>
      <c r="DU468">
        <v>903.0014642857142</v>
      </c>
      <c r="DV468">
        <v>22.801425</v>
      </c>
      <c r="DW468">
        <v>499.9837142857144</v>
      </c>
      <c r="DX468">
        <v>90.62382142857143</v>
      </c>
      <c r="DY468">
        <v>0.09997341785714284</v>
      </c>
      <c r="DZ468">
        <v>29.368125</v>
      </c>
      <c r="EA468">
        <v>28.01796428571428</v>
      </c>
      <c r="EB468">
        <v>999.9000000000002</v>
      </c>
      <c r="EC468">
        <v>0</v>
      </c>
      <c r="ED468">
        <v>0</v>
      </c>
      <c r="EE468">
        <v>10011.55892857143</v>
      </c>
      <c r="EF468">
        <v>0</v>
      </c>
      <c r="EG468">
        <v>1582.396071428572</v>
      </c>
      <c r="EH468">
        <v>-124.2412142857143</v>
      </c>
      <c r="EI468">
        <v>922.4402857142856</v>
      </c>
      <c r="EJ468">
        <v>1032.361785714286</v>
      </c>
      <c r="EK468">
        <v>16.27437857142857</v>
      </c>
      <c r="EL468">
        <v>1025.863214285714</v>
      </c>
      <c r="EM468">
        <v>6.295730357142857</v>
      </c>
      <c r="EN468">
        <v>2.045390714285714</v>
      </c>
      <c r="EO468">
        <v>0.5705431428571429</v>
      </c>
      <c r="EP468">
        <v>17.80013571428572</v>
      </c>
      <c r="EQ468">
        <v>-0.9986631785714286</v>
      </c>
      <c r="ER468">
        <v>1999.998571428571</v>
      </c>
      <c r="ES468">
        <v>0.9799972499999997</v>
      </c>
      <c r="ET468">
        <v>0.020002475</v>
      </c>
      <c r="EU468">
        <v>0</v>
      </c>
      <c r="EV468">
        <v>917.0764642857142</v>
      </c>
      <c r="EW468">
        <v>5.00078</v>
      </c>
      <c r="EX468">
        <v>23877.77142857142</v>
      </c>
      <c r="EY468">
        <v>16379.61428571428</v>
      </c>
      <c r="EZ468">
        <v>43.61785714285712</v>
      </c>
      <c r="FA468">
        <v>45.16707142857143</v>
      </c>
      <c r="FB468">
        <v>44.05560714285713</v>
      </c>
      <c r="FC468">
        <v>44.43510714285713</v>
      </c>
      <c r="FD468">
        <v>44.63596428571429</v>
      </c>
      <c r="FE468">
        <v>1955.088571428571</v>
      </c>
      <c r="FF468">
        <v>39.90250000000001</v>
      </c>
      <c r="FG468">
        <v>0</v>
      </c>
      <c r="FH468">
        <v>1686161305.9</v>
      </c>
      <c r="FI468">
        <v>0</v>
      </c>
      <c r="FJ468">
        <v>916.96684</v>
      </c>
      <c r="FK468">
        <v>-13.24938460939286</v>
      </c>
      <c r="FL468">
        <v>-163.5999998800984</v>
      </c>
      <c r="FM468">
        <v>23872.848</v>
      </c>
      <c r="FN468">
        <v>15</v>
      </c>
      <c r="FO468">
        <v>0</v>
      </c>
      <c r="FP468" t="s">
        <v>431</v>
      </c>
      <c r="FQ468">
        <v>1685208052.5</v>
      </c>
      <c r="FR468">
        <v>1685208070</v>
      </c>
      <c r="FS468">
        <v>0</v>
      </c>
      <c r="FT468">
        <v>0.013</v>
      </c>
      <c r="FU468">
        <v>-0.005</v>
      </c>
      <c r="FV468">
        <v>-0.464</v>
      </c>
      <c r="FW468">
        <v>-0.401</v>
      </c>
      <c r="FX468">
        <v>420</v>
      </c>
      <c r="FY468">
        <v>0</v>
      </c>
      <c r="FZ468">
        <v>0.03</v>
      </c>
      <c r="GA468">
        <v>0.02</v>
      </c>
      <c r="GB468">
        <v>-124.0212</v>
      </c>
      <c r="GC468">
        <v>-5.313703564727907</v>
      </c>
      <c r="GD468">
        <v>0.5323169262760675</v>
      </c>
      <c r="GE468">
        <v>0</v>
      </c>
      <c r="GF468">
        <v>16.2760625</v>
      </c>
      <c r="GG468">
        <v>-0.152142213883684</v>
      </c>
      <c r="GH468">
        <v>0.02502936962350431</v>
      </c>
      <c r="GI468">
        <v>1</v>
      </c>
      <c r="GJ468">
        <v>1</v>
      </c>
      <c r="GK468">
        <v>2</v>
      </c>
      <c r="GL468" t="s">
        <v>439</v>
      </c>
      <c r="GM468">
        <v>3.09913</v>
      </c>
      <c r="GN468">
        <v>2.7582</v>
      </c>
      <c r="GO468">
        <v>0.151919</v>
      </c>
      <c r="GP468">
        <v>0.164291</v>
      </c>
      <c r="GQ468">
        <v>0.103881</v>
      </c>
      <c r="GR468">
        <v>0.0394438</v>
      </c>
      <c r="GS468">
        <v>21666.4</v>
      </c>
      <c r="GT468">
        <v>21022.4</v>
      </c>
      <c r="GU468">
        <v>26107.4</v>
      </c>
      <c r="GV468">
        <v>25514</v>
      </c>
      <c r="GW468">
        <v>37549.5</v>
      </c>
      <c r="GX468">
        <v>37194.2</v>
      </c>
      <c r="GY468">
        <v>45644.9</v>
      </c>
      <c r="GZ468">
        <v>41887.4</v>
      </c>
      <c r="HA468">
        <v>1.81063</v>
      </c>
      <c r="HB468">
        <v>1.69783</v>
      </c>
      <c r="HC468">
        <v>-0.100315</v>
      </c>
      <c r="HD468">
        <v>0</v>
      </c>
      <c r="HE468">
        <v>29.6512</v>
      </c>
      <c r="HF468">
        <v>999.9</v>
      </c>
      <c r="HG468">
        <v>28.2</v>
      </c>
      <c r="HH468">
        <v>46.1</v>
      </c>
      <c r="HI468">
        <v>31.7368</v>
      </c>
      <c r="HJ468">
        <v>61.2587</v>
      </c>
      <c r="HK468">
        <v>28.0569</v>
      </c>
      <c r="HL468">
        <v>1</v>
      </c>
      <c r="HM468">
        <v>0.544787</v>
      </c>
      <c r="HN468">
        <v>2.77024</v>
      </c>
      <c r="HO468">
        <v>20.2812</v>
      </c>
      <c r="HP468">
        <v>5.20995</v>
      </c>
      <c r="HQ468">
        <v>11.9801</v>
      </c>
      <c r="HR468">
        <v>4.9629</v>
      </c>
      <c r="HS468">
        <v>3.27395</v>
      </c>
      <c r="HT468">
        <v>9999</v>
      </c>
      <c r="HU468">
        <v>9999</v>
      </c>
      <c r="HV468">
        <v>9999</v>
      </c>
      <c r="HW468">
        <v>60.1</v>
      </c>
      <c r="HX468">
        <v>1.86401</v>
      </c>
      <c r="HY468">
        <v>1.86024</v>
      </c>
      <c r="HZ468">
        <v>1.85867</v>
      </c>
      <c r="IA468">
        <v>1.85992</v>
      </c>
      <c r="IB468">
        <v>1.85989</v>
      </c>
      <c r="IC468">
        <v>1.85852</v>
      </c>
      <c r="ID468">
        <v>1.8576</v>
      </c>
      <c r="IE468">
        <v>1.85242</v>
      </c>
      <c r="IF468">
        <v>0</v>
      </c>
      <c r="IG468">
        <v>0</v>
      </c>
      <c r="IH468">
        <v>0</v>
      </c>
      <c r="II468">
        <v>0</v>
      </c>
      <c r="IJ468" t="s">
        <v>433</v>
      </c>
      <c r="IK468" t="s">
        <v>434</v>
      </c>
      <c r="IL468" t="s">
        <v>435</v>
      </c>
      <c r="IM468" t="s">
        <v>435</v>
      </c>
      <c r="IN468" t="s">
        <v>435</v>
      </c>
      <c r="IO468" t="s">
        <v>435</v>
      </c>
      <c r="IP468">
        <v>0</v>
      </c>
      <c r="IQ468">
        <v>100</v>
      </c>
      <c r="IR468">
        <v>100</v>
      </c>
      <c r="IS468">
        <v>-1.397</v>
      </c>
      <c r="IT468">
        <v>-0.232</v>
      </c>
      <c r="IU468">
        <v>-0.7885906718864093</v>
      </c>
      <c r="IV468">
        <v>-0.0007240741224296705</v>
      </c>
      <c r="IW468">
        <v>1.394155135453638E-07</v>
      </c>
      <c r="IX468">
        <v>-7.009397865246837E-11</v>
      </c>
      <c r="IY468">
        <v>-0.2677907096197649</v>
      </c>
      <c r="IZ468">
        <v>-0.01839738240005131</v>
      </c>
      <c r="JA468">
        <v>0.0009886339832832726</v>
      </c>
      <c r="JB468">
        <v>-4.895939666473346E-06</v>
      </c>
      <c r="JC468">
        <v>3</v>
      </c>
      <c r="JD468">
        <v>2018</v>
      </c>
      <c r="JE468">
        <v>1</v>
      </c>
      <c r="JF468">
        <v>26</v>
      </c>
      <c r="JG468">
        <v>15887.7</v>
      </c>
      <c r="JH468">
        <v>15887.4</v>
      </c>
      <c r="JI468">
        <v>2.41455</v>
      </c>
      <c r="JJ468">
        <v>2.67334</v>
      </c>
      <c r="JK468">
        <v>1.49658</v>
      </c>
      <c r="JL468">
        <v>2.38037</v>
      </c>
      <c r="JM468">
        <v>1.54785</v>
      </c>
      <c r="JN468">
        <v>2.43042</v>
      </c>
      <c r="JO468">
        <v>48.2703</v>
      </c>
      <c r="JP468">
        <v>14.7362</v>
      </c>
      <c r="JQ468">
        <v>18</v>
      </c>
      <c r="JR468">
        <v>480.737</v>
      </c>
      <c r="JS468">
        <v>422.098</v>
      </c>
      <c r="JT468">
        <v>26.3709</v>
      </c>
      <c r="JU468">
        <v>33.7211</v>
      </c>
      <c r="JV468">
        <v>30.0004</v>
      </c>
      <c r="JW468">
        <v>33.6974</v>
      </c>
      <c r="JX468">
        <v>33.6275</v>
      </c>
      <c r="JY468">
        <v>48.5632</v>
      </c>
      <c r="JZ468">
        <v>69.0215</v>
      </c>
      <c r="KA468">
        <v>0</v>
      </c>
      <c r="KB468">
        <v>26.3663</v>
      </c>
      <c r="KC468">
        <v>1075.44</v>
      </c>
      <c r="KD468">
        <v>6.34964</v>
      </c>
      <c r="KE468">
        <v>99.7546</v>
      </c>
      <c r="KF468">
        <v>99.59569999999999</v>
      </c>
    </row>
    <row r="469" spans="1:292">
      <c r="A469">
        <v>449</v>
      </c>
      <c r="B469">
        <v>1686161317.6</v>
      </c>
      <c r="C469">
        <v>12066.59999990463</v>
      </c>
      <c r="D469" t="s">
        <v>1337</v>
      </c>
      <c r="E469" t="s">
        <v>1338</v>
      </c>
      <c r="F469">
        <v>5</v>
      </c>
      <c r="G469" t="s">
        <v>1210</v>
      </c>
      <c r="H469">
        <v>1686161310.1</v>
      </c>
      <c r="I469">
        <f>(J469)/1000</f>
        <v>0</v>
      </c>
      <c r="J469">
        <f>IF(DO469, AM469, AG469)</f>
        <v>0</v>
      </c>
      <c r="K469">
        <f>IF(DO469, AH469, AF469)</f>
        <v>0</v>
      </c>
      <c r="L469">
        <f>DQ469 - IF(AT469&gt;1, K469*DK469*100.0/(AV469*EE469), 0)</f>
        <v>0</v>
      </c>
      <c r="M469">
        <f>((S469-I469/2)*L469-K469)/(S469+I469/2)</f>
        <v>0</v>
      </c>
      <c r="N469">
        <f>M469*(DX469+DY469)/1000.0</f>
        <v>0</v>
      </c>
      <c r="O469">
        <f>(DQ469 - IF(AT469&gt;1, K469*DK469*100.0/(AV469*EE469), 0))*(DX469+DY469)/1000.0</f>
        <v>0</v>
      </c>
      <c r="P469">
        <f>2.0/((1/R469-1/Q469)+SIGN(R469)*SQRT((1/R469-1/Q469)*(1/R469-1/Q469) + 4*DL469/((DL469+1)*(DL469+1))*(2*1/R469*1/Q469-1/Q469*1/Q469)))</f>
        <v>0</v>
      </c>
      <c r="Q469">
        <f>IF(LEFT(DM469,1)&lt;&gt;"0",IF(LEFT(DM469,1)="1",3.0,DN469),$D$5+$E$5*(EE469*DX469/($K$5*1000))+$F$5*(EE469*DX469/($K$5*1000))*MAX(MIN(DK469,$J$5),$I$5)*MAX(MIN(DK469,$J$5),$I$5)+$G$5*MAX(MIN(DK469,$J$5),$I$5)*(EE469*DX469/($K$5*1000))+$H$5*(EE469*DX469/($K$5*1000))*(EE469*DX469/($K$5*1000)))</f>
        <v>0</v>
      </c>
      <c r="R469">
        <f>I469*(1000-(1000*0.61365*exp(17.502*V469/(240.97+V469))/(DX469+DY469)+DS469)/2)/(1000*0.61365*exp(17.502*V469/(240.97+V469))/(DX469+DY469)-DS469)</f>
        <v>0</v>
      </c>
      <c r="S469">
        <f>1/((DL469+1)/(P469/1.6)+1/(Q469/1.37)) + DL469/((DL469+1)/(P469/1.6) + DL469/(Q469/1.37))</f>
        <v>0</v>
      </c>
      <c r="T469">
        <f>(DG469*DJ469)</f>
        <v>0</v>
      </c>
      <c r="U469">
        <f>(DZ469+(T469+2*0.95*5.67E-8*(((DZ469+$B$9)+273)^4-(DZ469+273)^4)-44100*I469)/(1.84*29.3*Q469+8*0.95*5.67E-8*(DZ469+273)^3))</f>
        <v>0</v>
      </c>
      <c r="V469">
        <f>($C$9*EA469+$D$9*EB469+$E$9*U469)</f>
        <v>0</v>
      </c>
      <c r="W469">
        <f>0.61365*exp(17.502*V469/(240.97+V469))</f>
        <v>0</v>
      </c>
      <c r="X469">
        <f>(Y469/Z469*100)</f>
        <v>0</v>
      </c>
      <c r="Y469">
        <f>DS469*(DX469+DY469)/1000</f>
        <v>0</v>
      </c>
      <c r="Z469">
        <f>0.61365*exp(17.502*DZ469/(240.97+DZ469))</f>
        <v>0</v>
      </c>
      <c r="AA469">
        <f>(W469-DS469*(DX469+DY469)/1000)</f>
        <v>0</v>
      </c>
      <c r="AB469">
        <f>(-I469*44100)</f>
        <v>0</v>
      </c>
      <c r="AC469">
        <f>2*29.3*Q469*0.92*(DZ469-V469)</f>
        <v>0</v>
      </c>
      <c r="AD469">
        <f>2*0.95*5.67E-8*(((DZ469+$B$9)+273)^4-(V469+273)^4)</f>
        <v>0</v>
      </c>
      <c r="AE469">
        <f>T469+AD469+AB469+AC469</f>
        <v>0</v>
      </c>
      <c r="AF469">
        <f>DW469*AT469*(DR469-DQ469*(1000-AT469*DT469)/(1000-AT469*DS469))/(100*DK469)</f>
        <v>0</v>
      </c>
      <c r="AG469">
        <f>1000*DW469*AT469*(DS469-DT469)/(100*DK469*(1000-AT469*DS469))</f>
        <v>0</v>
      </c>
      <c r="AH469">
        <f>(AI469 - AJ469 - DX469*1E3/(8.314*(DZ469+273.15)) * AL469/DW469 * AK469) * DW469/(100*DK469) * (1000 - DT469)/1000</f>
        <v>0</v>
      </c>
      <c r="AI469">
        <v>1065.705454500273</v>
      </c>
      <c r="AJ469">
        <v>963.6405696969696</v>
      </c>
      <c r="AK469">
        <v>3.341051466082843</v>
      </c>
      <c r="AL469">
        <v>66.87208228537739</v>
      </c>
      <c r="AM469">
        <f>(AO469 - AN469 + DX469*1E3/(8.314*(DZ469+273.15)) * AQ469/DW469 * AP469) * DW469/(100*DK469) * 1000/(1000 - AO469)</f>
        <v>0</v>
      </c>
      <c r="AN469">
        <v>6.293596047523081</v>
      </c>
      <c r="AO469">
        <v>22.51233393939393</v>
      </c>
      <c r="AP469">
        <v>-0.0008562599829369111</v>
      </c>
      <c r="AQ469">
        <v>99.38411773435404</v>
      </c>
      <c r="AR469">
        <v>0</v>
      </c>
      <c r="AS469">
        <v>0</v>
      </c>
      <c r="AT469">
        <f>IF(AR469*$H$15&gt;=AV469,1.0,(AV469/(AV469-AR469*$H$15)))</f>
        <v>0</v>
      </c>
      <c r="AU469">
        <f>(AT469-1)*100</f>
        <v>0</v>
      </c>
      <c r="AV469">
        <f>MAX(0,($B$15+$C$15*EE469)/(1+$D$15*EE469)*DX469/(DZ469+273)*$E$15)</f>
        <v>0</v>
      </c>
      <c r="AW469" t="s">
        <v>429</v>
      </c>
      <c r="AX469" t="s">
        <v>429</v>
      </c>
      <c r="AY469">
        <v>0</v>
      </c>
      <c r="AZ469">
        <v>0</v>
      </c>
      <c r="BA469">
        <f>1-AY469/AZ469</f>
        <v>0</v>
      </c>
      <c r="BB469">
        <v>0</v>
      </c>
      <c r="BC469" t="s">
        <v>429</v>
      </c>
      <c r="BD469" t="s">
        <v>429</v>
      </c>
      <c r="BE469">
        <v>0</v>
      </c>
      <c r="BF469">
        <v>0</v>
      </c>
      <c r="BG469">
        <f>1-BE469/BF469</f>
        <v>0</v>
      </c>
      <c r="BH469">
        <v>0.5</v>
      </c>
      <c r="BI469">
        <f>DH469</f>
        <v>0</v>
      </c>
      <c r="BJ469">
        <f>K469</f>
        <v>0</v>
      </c>
      <c r="BK469">
        <f>BG469*BH469*BI469</f>
        <v>0</v>
      </c>
      <c r="BL469">
        <f>(BJ469-BB469)/BI469</f>
        <v>0</v>
      </c>
      <c r="BM469">
        <f>(AZ469-BF469)/BF469</f>
        <v>0</v>
      </c>
      <c r="BN469">
        <f>AY469/(BA469+AY469/BF469)</f>
        <v>0</v>
      </c>
      <c r="BO469" t="s">
        <v>429</v>
      </c>
      <c r="BP469">
        <v>0</v>
      </c>
      <c r="BQ469">
        <f>IF(BP469&lt;&gt;0, BP469, BN469)</f>
        <v>0</v>
      </c>
      <c r="BR469">
        <f>1-BQ469/BF469</f>
        <v>0</v>
      </c>
      <c r="BS469">
        <f>(BF469-BE469)/(BF469-BQ469)</f>
        <v>0</v>
      </c>
      <c r="BT469">
        <f>(AZ469-BF469)/(AZ469-BQ469)</f>
        <v>0</v>
      </c>
      <c r="BU469">
        <f>(BF469-BE469)/(BF469-AY469)</f>
        <v>0</v>
      </c>
      <c r="BV469">
        <f>(AZ469-BF469)/(AZ469-AY469)</f>
        <v>0</v>
      </c>
      <c r="BW469">
        <f>(BS469*BQ469/BE469)</f>
        <v>0</v>
      </c>
      <c r="BX469">
        <f>(1-BW469)</f>
        <v>0</v>
      </c>
      <c r="DG469">
        <f>$B$13*EF469+$C$13*EG469+$F$13*ER469*(1-EU469)</f>
        <v>0</v>
      </c>
      <c r="DH469">
        <f>DG469*DI469</f>
        <v>0</v>
      </c>
      <c r="DI469">
        <f>($B$13*$D$11+$C$13*$D$11+$F$13*((FE469+EW469)/MAX(FE469+EW469+FF469, 0.1)*$I$11+FF469/MAX(FE469+EW469+FF469, 0.1)*$J$11))/($B$13+$C$13+$F$13)</f>
        <v>0</v>
      </c>
      <c r="DJ469">
        <f>($B$13*$K$11+$C$13*$K$11+$F$13*((FE469+EW469)/MAX(FE469+EW469+FF469, 0.1)*$P$11+FF469/MAX(FE469+EW469+FF469, 0.1)*$Q$11))/($B$13+$C$13+$F$13)</f>
        <v>0</v>
      </c>
      <c r="DK469">
        <v>6</v>
      </c>
      <c r="DL469">
        <v>0.5</v>
      </c>
      <c r="DM469" t="s">
        <v>430</v>
      </c>
      <c r="DN469">
        <v>2</v>
      </c>
      <c r="DO469" t="b">
        <v>1</v>
      </c>
      <c r="DP469">
        <v>1686161310.1</v>
      </c>
      <c r="DQ469">
        <v>918.9732592592593</v>
      </c>
      <c r="DR469">
        <v>1043.651111111111</v>
      </c>
      <c r="DS469">
        <v>22.54237037037037</v>
      </c>
      <c r="DT469">
        <v>6.294267777777777</v>
      </c>
      <c r="DU469">
        <v>920.3648518518518</v>
      </c>
      <c r="DV469">
        <v>22.77421111111111</v>
      </c>
      <c r="DW469">
        <v>500.0158518518517</v>
      </c>
      <c r="DX469">
        <v>90.62415185185188</v>
      </c>
      <c r="DY469">
        <v>0.1000359703703704</v>
      </c>
      <c r="DZ469">
        <v>29.36469259259259</v>
      </c>
      <c r="EA469">
        <v>28.01131851851851</v>
      </c>
      <c r="EB469">
        <v>999.9000000000001</v>
      </c>
      <c r="EC469">
        <v>0</v>
      </c>
      <c r="ED469">
        <v>0</v>
      </c>
      <c r="EE469">
        <v>10007.98148148148</v>
      </c>
      <c r="EF469">
        <v>0</v>
      </c>
      <c r="EG469">
        <v>1572.322222222222</v>
      </c>
      <c r="EH469">
        <v>-124.6772222222222</v>
      </c>
      <c r="EI469">
        <v>940.1666296296296</v>
      </c>
      <c r="EJ469">
        <v>1050.261111111111</v>
      </c>
      <c r="EK469">
        <v>16.2481074074074</v>
      </c>
      <c r="EL469">
        <v>1043.651111111111</v>
      </c>
      <c r="EM469">
        <v>6.294267777777777</v>
      </c>
      <c r="EN469">
        <v>2.042884444444444</v>
      </c>
      <c r="EO469">
        <v>0.5704127037037037</v>
      </c>
      <c r="EP469">
        <v>17.78068148148148</v>
      </c>
      <c r="EQ469">
        <v>-1.00178462962963</v>
      </c>
      <c r="ER469">
        <v>1999.996296296297</v>
      </c>
      <c r="ES469">
        <v>0.9799974444444443</v>
      </c>
      <c r="ET469">
        <v>0.02000227037037037</v>
      </c>
      <c r="EU469">
        <v>0</v>
      </c>
      <c r="EV469">
        <v>915.8510740740742</v>
      </c>
      <c r="EW469">
        <v>5.00078</v>
      </c>
      <c r="EX469">
        <v>23831.44074074074</v>
      </c>
      <c r="EY469">
        <v>16379.5962962963</v>
      </c>
      <c r="EZ469">
        <v>43.61303703703702</v>
      </c>
      <c r="FA469">
        <v>45.16403703703703</v>
      </c>
      <c r="FB469">
        <v>44.02755555555556</v>
      </c>
      <c r="FC469">
        <v>44.43503703703704</v>
      </c>
      <c r="FD469">
        <v>44.61785185185185</v>
      </c>
      <c r="FE469">
        <v>1955.087407407407</v>
      </c>
      <c r="FF469">
        <v>39.90037037037037</v>
      </c>
      <c r="FG469">
        <v>0</v>
      </c>
      <c r="FH469">
        <v>1686161310.7</v>
      </c>
      <c r="FI469">
        <v>0</v>
      </c>
      <c r="FJ469">
        <v>915.8580000000001</v>
      </c>
      <c r="FK469">
        <v>-15.15592307692892</v>
      </c>
      <c r="FL469">
        <v>-822.8076918920225</v>
      </c>
      <c r="FM469">
        <v>23832.144</v>
      </c>
      <c r="FN469">
        <v>15</v>
      </c>
      <c r="FO469">
        <v>0</v>
      </c>
      <c r="FP469" t="s">
        <v>431</v>
      </c>
      <c r="FQ469">
        <v>1685208052.5</v>
      </c>
      <c r="FR469">
        <v>1685208070</v>
      </c>
      <c r="FS469">
        <v>0</v>
      </c>
      <c r="FT469">
        <v>0.013</v>
      </c>
      <c r="FU469">
        <v>-0.005</v>
      </c>
      <c r="FV469">
        <v>-0.464</v>
      </c>
      <c r="FW469">
        <v>-0.401</v>
      </c>
      <c r="FX469">
        <v>420</v>
      </c>
      <c r="FY469">
        <v>0</v>
      </c>
      <c r="FZ469">
        <v>0.03</v>
      </c>
      <c r="GA469">
        <v>0.02</v>
      </c>
      <c r="GB469">
        <v>-124.331925</v>
      </c>
      <c r="GC469">
        <v>-4.621699812382483</v>
      </c>
      <c r="GD469">
        <v>0.4720594447471634</v>
      </c>
      <c r="GE469">
        <v>0</v>
      </c>
      <c r="GF469">
        <v>16.2675125</v>
      </c>
      <c r="GG469">
        <v>-0.2978600375234906</v>
      </c>
      <c r="GH469">
        <v>0.02906134191241026</v>
      </c>
      <c r="GI469">
        <v>1</v>
      </c>
      <c r="GJ469">
        <v>1</v>
      </c>
      <c r="GK469">
        <v>2</v>
      </c>
      <c r="GL469" t="s">
        <v>439</v>
      </c>
      <c r="GM469">
        <v>3.0991</v>
      </c>
      <c r="GN469">
        <v>2.75822</v>
      </c>
      <c r="GO469">
        <v>0.153655</v>
      </c>
      <c r="GP469">
        <v>0.16595</v>
      </c>
      <c r="GQ469">
        <v>0.103806</v>
      </c>
      <c r="GR469">
        <v>0.0394388</v>
      </c>
      <c r="GS469">
        <v>21621.9</v>
      </c>
      <c r="GT469">
        <v>20980.6</v>
      </c>
      <c r="GU469">
        <v>26107.3</v>
      </c>
      <c r="GV469">
        <v>25513.9</v>
      </c>
      <c r="GW469">
        <v>37552.5</v>
      </c>
      <c r="GX469">
        <v>37194.4</v>
      </c>
      <c r="GY469">
        <v>45644.4</v>
      </c>
      <c r="GZ469">
        <v>41887.2</v>
      </c>
      <c r="HA469">
        <v>1.81092</v>
      </c>
      <c r="HB469">
        <v>1.698</v>
      </c>
      <c r="HC469">
        <v>-0.101954</v>
      </c>
      <c r="HD469">
        <v>0</v>
      </c>
      <c r="HE469">
        <v>29.6539</v>
      </c>
      <c r="HF469">
        <v>999.9</v>
      </c>
      <c r="HG469">
        <v>28.2</v>
      </c>
      <c r="HH469">
        <v>46.1</v>
      </c>
      <c r="HI469">
        <v>31.7347</v>
      </c>
      <c r="HJ469">
        <v>61.3887</v>
      </c>
      <c r="HK469">
        <v>28.2812</v>
      </c>
      <c r="HL469">
        <v>1</v>
      </c>
      <c r="HM469">
        <v>0.545036</v>
      </c>
      <c r="HN469">
        <v>2.77587</v>
      </c>
      <c r="HO469">
        <v>20.2811</v>
      </c>
      <c r="HP469">
        <v>5.20995</v>
      </c>
      <c r="HQ469">
        <v>11.98</v>
      </c>
      <c r="HR469">
        <v>4.9631</v>
      </c>
      <c r="HS469">
        <v>3.27395</v>
      </c>
      <c r="HT469">
        <v>9999</v>
      </c>
      <c r="HU469">
        <v>9999</v>
      </c>
      <c r="HV469">
        <v>9999</v>
      </c>
      <c r="HW469">
        <v>60.1</v>
      </c>
      <c r="HX469">
        <v>1.86401</v>
      </c>
      <c r="HY469">
        <v>1.86024</v>
      </c>
      <c r="HZ469">
        <v>1.85867</v>
      </c>
      <c r="IA469">
        <v>1.85989</v>
      </c>
      <c r="IB469">
        <v>1.85989</v>
      </c>
      <c r="IC469">
        <v>1.85853</v>
      </c>
      <c r="ID469">
        <v>1.8576</v>
      </c>
      <c r="IE469">
        <v>1.85243</v>
      </c>
      <c r="IF469">
        <v>0</v>
      </c>
      <c r="IG469">
        <v>0</v>
      </c>
      <c r="IH469">
        <v>0</v>
      </c>
      <c r="II469">
        <v>0</v>
      </c>
      <c r="IJ469" t="s">
        <v>433</v>
      </c>
      <c r="IK469" t="s">
        <v>434</v>
      </c>
      <c r="IL469" t="s">
        <v>435</v>
      </c>
      <c r="IM469" t="s">
        <v>435</v>
      </c>
      <c r="IN469" t="s">
        <v>435</v>
      </c>
      <c r="IO469" t="s">
        <v>435</v>
      </c>
      <c r="IP469">
        <v>0</v>
      </c>
      <c r="IQ469">
        <v>100</v>
      </c>
      <c r="IR469">
        <v>100</v>
      </c>
      <c r="IS469">
        <v>-1.408</v>
      </c>
      <c r="IT469">
        <v>-0.2324</v>
      </c>
      <c r="IU469">
        <v>-0.7885906718864093</v>
      </c>
      <c r="IV469">
        <v>-0.0007240741224296705</v>
      </c>
      <c r="IW469">
        <v>1.394155135453638E-07</v>
      </c>
      <c r="IX469">
        <v>-7.009397865246837E-11</v>
      </c>
      <c r="IY469">
        <v>-0.2677907096197649</v>
      </c>
      <c r="IZ469">
        <v>-0.01839738240005131</v>
      </c>
      <c r="JA469">
        <v>0.0009886339832832726</v>
      </c>
      <c r="JB469">
        <v>-4.895939666473346E-06</v>
      </c>
      <c r="JC469">
        <v>3</v>
      </c>
      <c r="JD469">
        <v>2018</v>
      </c>
      <c r="JE469">
        <v>1</v>
      </c>
      <c r="JF469">
        <v>26</v>
      </c>
      <c r="JG469">
        <v>15887.8</v>
      </c>
      <c r="JH469">
        <v>15887.5</v>
      </c>
      <c r="JI469">
        <v>2.44751</v>
      </c>
      <c r="JJ469">
        <v>2.67456</v>
      </c>
      <c r="JK469">
        <v>1.49658</v>
      </c>
      <c r="JL469">
        <v>2.38037</v>
      </c>
      <c r="JM469">
        <v>1.54907</v>
      </c>
      <c r="JN469">
        <v>2.47559</v>
      </c>
      <c r="JO469">
        <v>48.2703</v>
      </c>
      <c r="JP469">
        <v>14.7362</v>
      </c>
      <c r="JQ469">
        <v>18</v>
      </c>
      <c r="JR469">
        <v>480.951</v>
      </c>
      <c r="JS469">
        <v>422.238</v>
      </c>
      <c r="JT469">
        <v>26.3591</v>
      </c>
      <c r="JU469">
        <v>33.7261</v>
      </c>
      <c r="JV469">
        <v>30.0004</v>
      </c>
      <c r="JW469">
        <v>33.7022</v>
      </c>
      <c r="JX469">
        <v>33.6329</v>
      </c>
      <c r="JY469">
        <v>49.145</v>
      </c>
      <c r="JZ469">
        <v>69.0215</v>
      </c>
      <c r="KA469">
        <v>0</v>
      </c>
      <c r="KB469">
        <v>26.3536</v>
      </c>
      <c r="KC469">
        <v>1088.82</v>
      </c>
      <c r="KD469">
        <v>6.38847</v>
      </c>
      <c r="KE469">
        <v>99.75369999999999</v>
      </c>
      <c r="KF469">
        <v>99.59520000000001</v>
      </c>
    </row>
    <row r="470" spans="1:292">
      <c r="A470">
        <v>450</v>
      </c>
      <c r="B470">
        <v>1686161322.6</v>
      </c>
      <c r="C470">
        <v>12071.59999990463</v>
      </c>
      <c r="D470" t="s">
        <v>1339</v>
      </c>
      <c r="E470" t="s">
        <v>1340</v>
      </c>
      <c r="F470">
        <v>5</v>
      </c>
      <c r="G470" t="s">
        <v>1210</v>
      </c>
      <c r="H470">
        <v>1686161314.814285</v>
      </c>
      <c r="I470">
        <f>(J470)/1000</f>
        <v>0</v>
      </c>
      <c r="J470">
        <f>IF(DO470, AM470, AG470)</f>
        <v>0</v>
      </c>
      <c r="K470">
        <f>IF(DO470, AH470, AF470)</f>
        <v>0</v>
      </c>
      <c r="L470">
        <f>DQ470 - IF(AT470&gt;1, K470*DK470*100.0/(AV470*EE470), 0)</f>
        <v>0</v>
      </c>
      <c r="M470">
        <f>((S470-I470/2)*L470-K470)/(S470+I470/2)</f>
        <v>0</v>
      </c>
      <c r="N470">
        <f>M470*(DX470+DY470)/1000.0</f>
        <v>0</v>
      </c>
      <c r="O470">
        <f>(DQ470 - IF(AT470&gt;1, K470*DK470*100.0/(AV470*EE470), 0))*(DX470+DY470)/1000.0</f>
        <v>0</v>
      </c>
      <c r="P470">
        <f>2.0/((1/R470-1/Q470)+SIGN(R470)*SQRT((1/R470-1/Q470)*(1/R470-1/Q470) + 4*DL470/((DL470+1)*(DL470+1))*(2*1/R470*1/Q470-1/Q470*1/Q470)))</f>
        <v>0</v>
      </c>
      <c r="Q470">
        <f>IF(LEFT(DM470,1)&lt;&gt;"0",IF(LEFT(DM470,1)="1",3.0,DN470),$D$5+$E$5*(EE470*DX470/($K$5*1000))+$F$5*(EE470*DX470/($K$5*1000))*MAX(MIN(DK470,$J$5),$I$5)*MAX(MIN(DK470,$J$5),$I$5)+$G$5*MAX(MIN(DK470,$J$5),$I$5)*(EE470*DX470/($K$5*1000))+$H$5*(EE470*DX470/($K$5*1000))*(EE470*DX470/($K$5*1000)))</f>
        <v>0</v>
      </c>
      <c r="R470">
        <f>I470*(1000-(1000*0.61365*exp(17.502*V470/(240.97+V470))/(DX470+DY470)+DS470)/2)/(1000*0.61365*exp(17.502*V470/(240.97+V470))/(DX470+DY470)-DS470)</f>
        <v>0</v>
      </c>
      <c r="S470">
        <f>1/((DL470+1)/(P470/1.6)+1/(Q470/1.37)) + DL470/((DL470+1)/(P470/1.6) + DL470/(Q470/1.37))</f>
        <v>0</v>
      </c>
      <c r="T470">
        <f>(DG470*DJ470)</f>
        <v>0</v>
      </c>
      <c r="U470">
        <f>(DZ470+(T470+2*0.95*5.67E-8*(((DZ470+$B$9)+273)^4-(DZ470+273)^4)-44100*I470)/(1.84*29.3*Q470+8*0.95*5.67E-8*(DZ470+273)^3))</f>
        <v>0</v>
      </c>
      <c r="V470">
        <f>($C$9*EA470+$D$9*EB470+$E$9*U470)</f>
        <v>0</v>
      </c>
      <c r="W470">
        <f>0.61365*exp(17.502*V470/(240.97+V470))</f>
        <v>0</v>
      </c>
      <c r="X470">
        <f>(Y470/Z470*100)</f>
        <v>0</v>
      </c>
      <c r="Y470">
        <f>DS470*(DX470+DY470)/1000</f>
        <v>0</v>
      </c>
      <c r="Z470">
        <f>0.61365*exp(17.502*DZ470/(240.97+DZ470))</f>
        <v>0</v>
      </c>
      <c r="AA470">
        <f>(W470-DS470*(DX470+DY470)/1000)</f>
        <v>0</v>
      </c>
      <c r="AB470">
        <f>(-I470*44100)</f>
        <v>0</v>
      </c>
      <c r="AC470">
        <f>2*29.3*Q470*0.92*(DZ470-V470)</f>
        <v>0</v>
      </c>
      <c r="AD470">
        <f>2*0.95*5.67E-8*(((DZ470+$B$9)+273)^4-(V470+273)^4)</f>
        <v>0</v>
      </c>
      <c r="AE470">
        <f>T470+AD470+AB470+AC470</f>
        <v>0</v>
      </c>
      <c r="AF470">
        <f>DW470*AT470*(DR470-DQ470*(1000-AT470*DT470)/(1000-AT470*DS470))/(100*DK470)</f>
        <v>0</v>
      </c>
      <c r="AG470">
        <f>1000*DW470*AT470*(DS470-DT470)/(100*DK470*(1000-AT470*DS470))</f>
        <v>0</v>
      </c>
      <c r="AH470">
        <f>(AI470 - AJ470 - DX470*1E3/(8.314*(DZ470+273.15)) * AL470/DW470 * AK470) * DW470/(100*DK470) * (1000 - DT470)/1000</f>
        <v>0</v>
      </c>
      <c r="AI470">
        <v>1082.535056941889</v>
      </c>
      <c r="AJ470">
        <v>980.5704303030303</v>
      </c>
      <c r="AK470">
        <v>3.386272987059516</v>
      </c>
      <c r="AL470">
        <v>66.87208228537739</v>
      </c>
      <c r="AM470">
        <f>(AO470 - AN470 + DX470*1E3/(8.314*(DZ470+273.15)) * AQ470/DW470 * AP470) * DW470/(100*DK470) * 1000/(1000 - AO470)</f>
        <v>0</v>
      </c>
      <c r="AN470">
        <v>6.292717180673269</v>
      </c>
      <c r="AO470">
        <v>22.47275939393939</v>
      </c>
      <c r="AP470">
        <v>-0.009451583951747758</v>
      </c>
      <c r="AQ470">
        <v>99.38411773435404</v>
      </c>
      <c r="AR470">
        <v>0</v>
      </c>
      <c r="AS470">
        <v>0</v>
      </c>
      <c r="AT470">
        <f>IF(AR470*$H$15&gt;=AV470,1.0,(AV470/(AV470-AR470*$H$15)))</f>
        <v>0</v>
      </c>
      <c r="AU470">
        <f>(AT470-1)*100</f>
        <v>0</v>
      </c>
      <c r="AV470">
        <f>MAX(0,($B$15+$C$15*EE470)/(1+$D$15*EE470)*DX470/(DZ470+273)*$E$15)</f>
        <v>0</v>
      </c>
      <c r="AW470" t="s">
        <v>429</v>
      </c>
      <c r="AX470" t="s">
        <v>429</v>
      </c>
      <c r="AY470">
        <v>0</v>
      </c>
      <c r="AZ470">
        <v>0</v>
      </c>
      <c r="BA470">
        <f>1-AY470/AZ470</f>
        <v>0</v>
      </c>
      <c r="BB470">
        <v>0</v>
      </c>
      <c r="BC470" t="s">
        <v>429</v>
      </c>
      <c r="BD470" t="s">
        <v>429</v>
      </c>
      <c r="BE470">
        <v>0</v>
      </c>
      <c r="BF470">
        <v>0</v>
      </c>
      <c r="BG470">
        <f>1-BE470/BF470</f>
        <v>0</v>
      </c>
      <c r="BH470">
        <v>0.5</v>
      </c>
      <c r="BI470">
        <f>DH470</f>
        <v>0</v>
      </c>
      <c r="BJ470">
        <f>K470</f>
        <v>0</v>
      </c>
      <c r="BK470">
        <f>BG470*BH470*BI470</f>
        <v>0</v>
      </c>
      <c r="BL470">
        <f>(BJ470-BB470)/BI470</f>
        <v>0</v>
      </c>
      <c r="BM470">
        <f>(AZ470-BF470)/BF470</f>
        <v>0</v>
      </c>
      <c r="BN470">
        <f>AY470/(BA470+AY470/BF470)</f>
        <v>0</v>
      </c>
      <c r="BO470" t="s">
        <v>429</v>
      </c>
      <c r="BP470">
        <v>0</v>
      </c>
      <c r="BQ470">
        <f>IF(BP470&lt;&gt;0, BP470, BN470)</f>
        <v>0</v>
      </c>
      <c r="BR470">
        <f>1-BQ470/BF470</f>
        <v>0</v>
      </c>
      <c r="BS470">
        <f>(BF470-BE470)/(BF470-BQ470)</f>
        <v>0</v>
      </c>
      <c r="BT470">
        <f>(AZ470-BF470)/(AZ470-BQ470)</f>
        <v>0</v>
      </c>
      <c r="BU470">
        <f>(BF470-BE470)/(BF470-AY470)</f>
        <v>0</v>
      </c>
      <c r="BV470">
        <f>(AZ470-BF470)/(AZ470-AY470)</f>
        <v>0</v>
      </c>
      <c r="BW470">
        <f>(BS470*BQ470/BE470)</f>
        <v>0</v>
      </c>
      <c r="BX470">
        <f>(1-BW470)</f>
        <v>0</v>
      </c>
      <c r="DG470">
        <f>$B$13*EF470+$C$13*EG470+$F$13*ER470*(1-EU470)</f>
        <v>0</v>
      </c>
      <c r="DH470">
        <f>DG470*DI470</f>
        <v>0</v>
      </c>
      <c r="DI470">
        <f>($B$13*$D$11+$C$13*$D$11+$F$13*((FE470+EW470)/MAX(FE470+EW470+FF470, 0.1)*$I$11+FF470/MAX(FE470+EW470+FF470, 0.1)*$J$11))/($B$13+$C$13+$F$13)</f>
        <v>0</v>
      </c>
      <c r="DJ470">
        <f>($B$13*$K$11+$C$13*$K$11+$F$13*((FE470+EW470)/MAX(FE470+EW470+FF470, 0.1)*$P$11+FF470/MAX(FE470+EW470+FF470, 0.1)*$Q$11))/($B$13+$C$13+$F$13)</f>
        <v>0</v>
      </c>
      <c r="DK470">
        <v>6</v>
      </c>
      <c r="DL470">
        <v>0.5</v>
      </c>
      <c r="DM470" t="s">
        <v>430</v>
      </c>
      <c r="DN470">
        <v>2</v>
      </c>
      <c r="DO470" t="b">
        <v>1</v>
      </c>
      <c r="DP470">
        <v>1686161314.814285</v>
      </c>
      <c r="DQ470">
        <v>934.5041428571428</v>
      </c>
      <c r="DR470">
        <v>1059.384642857143</v>
      </c>
      <c r="DS470">
        <v>22.517925</v>
      </c>
      <c r="DT470">
        <v>6.2938825</v>
      </c>
      <c r="DU470">
        <v>935.9058214285714</v>
      </c>
      <c r="DV470">
        <v>22.750225</v>
      </c>
      <c r="DW470">
        <v>500.0243571428572</v>
      </c>
      <c r="DX470">
        <v>90.62439285714287</v>
      </c>
      <c r="DY470">
        <v>0.1000016142857143</v>
      </c>
      <c r="DZ470">
        <v>29.36253928571428</v>
      </c>
      <c r="EA470">
        <v>28.00643928571429</v>
      </c>
      <c r="EB470">
        <v>999.9000000000002</v>
      </c>
      <c r="EC470">
        <v>0</v>
      </c>
      <c r="ED470">
        <v>0</v>
      </c>
      <c r="EE470">
        <v>10011.51607142857</v>
      </c>
      <c r="EF470">
        <v>0</v>
      </c>
      <c r="EG470">
        <v>1567.017857142857</v>
      </c>
      <c r="EH470">
        <v>-124.8795</v>
      </c>
      <c r="EI470">
        <v>956.03175</v>
      </c>
      <c r="EJ470">
        <v>1066.093214285714</v>
      </c>
      <c r="EK470">
        <v>16.22405</v>
      </c>
      <c r="EL470">
        <v>1059.384642857143</v>
      </c>
      <c r="EM470">
        <v>6.2938825</v>
      </c>
      <c r="EN470">
        <v>2.040674285714286</v>
      </c>
      <c r="EO470">
        <v>0.57037925</v>
      </c>
      <c r="EP470">
        <v>17.76349642857143</v>
      </c>
      <c r="EQ470">
        <v>-1.002584285714286</v>
      </c>
      <c r="ER470">
        <v>2000.007142857143</v>
      </c>
      <c r="ES470">
        <v>0.9799977857142854</v>
      </c>
      <c r="ET470">
        <v>0.02000192142857143</v>
      </c>
      <c r="EU470">
        <v>0</v>
      </c>
      <c r="EV470">
        <v>914.6506071428573</v>
      </c>
      <c r="EW470">
        <v>5.00078</v>
      </c>
      <c r="EX470">
        <v>23764.92857142857</v>
      </c>
      <c r="EY470">
        <v>16379.68214285714</v>
      </c>
      <c r="EZ470">
        <v>43.62017857142855</v>
      </c>
      <c r="FA470">
        <v>45.16042857142856</v>
      </c>
      <c r="FB470">
        <v>44.03332142857142</v>
      </c>
      <c r="FC470">
        <v>44.44621428571429</v>
      </c>
      <c r="FD470">
        <v>44.6247857142857</v>
      </c>
      <c r="FE470">
        <v>1955.100714285714</v>
      </c>
      <c r="FF470">
        <v>39.9</v>
      </c>
      <c r="FG470">
        <v>0</v>
      </c>
      <c r="FH470">
        <v>1686161316.1</v>
      </c>
      <c r="FI470">
        <v>0</v>
      </c>
      <c r="FJ470">
        <v>914.5456153846154</v>
      </c>
      <c r="FK470">
        <v>-16.09969229063082</v>
      </c>
      <c r="FL470">
        <v>-1141.839316143029</v>
      </c>
      <c r="FM470">
        <v>23759.46153846154</v>
      </c>
      <c r="FN470">
        <v>15</v>
      </c>
      <c r="FO470">
        <v>0</v>
      </c>
      <c r="FP470" t="s">
        <v>431</v>
      </c>
      <c r="FQ470">
        <v>1685208052.5</v>
      </c>
      <c r="FR470">
        <v>1685208070</v>
      </c>
      <c r="FS470">
        <v>0</v>
      </c>
      <c r="FT470">
        <v>0.013</v>
      </c>
      <c r="FU470">
        <v>-0.005</v>
      </c>
      <c r="FV470">
        <v>-0.464</v>
      </c>
      <c r="FW470">
        <v>-0.401</v>
      </c>
      <c r="FX470">
        <v>420</v>
      </c>
      <c r="FY470">
        <v>0</v>
      </c>
      <c r="FZ470">
        <v>0.03</v>
      </c>
      <c r="GA470">
        <v>0.02</v>
      </c>
      <c r="GB470">
        <v>-124.7150731707317</v>
      </c>
      <c r="GC470">
        <v>-3.37277351916378</v>
      </c>
      <c r="GD470">
        <v>0.3595882733813228</v>
      </c>
      <c r="GE470">
        <v>0</v>
      </c>
      <c r="GF470">
        <v>16.24011219512195</v>
      </c>
      <c r="GG470">
        <v>-0.2956013937282433</v>
      </c>
      <c r="GH470">
        <v>0.029597669610984</v>
      </c>
      <c r="GI470">
        <v>1</v>
      </c>
      <c r="GJ470">
        <v>1</v>
      </c>
      <c r="GK470">
        <v>2</v>
      </c>
      <c r="GL470" t="s">
        <v>439</v>
      </c>
      <c r="GM470">
        <v>3.09896</v>
      </c>
      <c r="GN470">
        <v>2.75815</v>
      </c>
      <c r="GO470">
        <v>0.155385</v>
      </c>
      <c r="GP470">
        <v>0.16758</v>
      </c>
      <c r="GQ470">
        <v>0.103684</v>
      </c>
      <c r="GR470">
        <v>0.0394828</v>
      </c>
      <c r="GS470">
        <v>21577.6</v>
      </c>
      <c r="GT470">
        <v>20939.4</v>
      </c>
      <c r="GU470">
        <v>26107.2</v>
      </c>
      <c r="GV470">
        <v>25513.8</v>
      </c>
      <c r="GW470">
        <v>37557.7</v>
      </c>
      <c r="GX470">
        <v>37192.8</v>
      </c>
      <c r="GY470">
        <v>45644.2</v>
      </c>
      <c r="GZ470">
        <v>41887.1</v>
      </c>
      <c r="HA470">
        <v>1.81075</v>
      </c>
      <c r="HB470">
        <v>1.69775</v>
      </c>
      <c r="HC470">
        <v>-0.101544</v>
      </c>
      <c r="HD470">
        <v>0</v>
      </c>
      <c r="HE470">
        <v>29.6578</v>
      </c>
      <c r="HF470">
        <v>999.9</v>
      </c>
      <c r="HG470">
        <v>28.1</v>
      </c>
      <c r="HH470">
        <v>46.1</v>
      </c>
      <c r="HI470">
        <v>31.6271</v>
      </c>
      <c r="HJ470">
        <v>61.2187</v>
      </c>
      <c r="HK470">
        <v>28.2572</v>
      </c>
      <c r="HL470">
        <v>1</v>
      </c>
      <c r="HM470">
        <v>0.5453</v>
      </c>
      <c r="HN470">
        <v>2.41395</v>
      </c>
      <c r="HO470">
        <v>20.2866</v>
      </c>
      <c r="HP470">
        <v>5.2098</v>
      </c>
      <c r="HQ470">
        <v>11.9801</v>
      </c>
      <c r="HR470">
        <v>4.963</v>
      </c>
      <c r="HS470">
        <v>3.274</v>
      </c>
      <c r="HT470">
        <v>9999</v>
      </c>
      <c r="HU470">
        <v>9999</v>
      </c>
      <c r="HV470">
        <v>9999</v>
      </c>
      <c r="HW470">
        <v>60.1</v>
      </c>
      <c r="HX470">
        <v>1.86401</v>
      </c>
      <c r="HY470">
        <v>1.86023</v>
      </c>
      <c r="HZ470">
        <v>1.85867</v>
      </c>
      <c r="IA470">
        <v>1.85993</v>
      </c>
      <c r="IB470">
        <v>1.85989</v>
      </c>
      <c r="IC470">
        <v>1.85852</v>
      </c>
      <c r="ID470">
        <v>1.8576</v>
      </c>
      <c r="IE470">
        <v>1.85242</v>
      </c>
      <c r="IF470">
        <v>0</v>
      </c>
      <c r="IG470">
        <v>0</v>
      </c>
      <c r="IH470">
        <v>0</v>
      </c>
      <c r="II470">
        <v>0</v>
      </c>
      <c r="IJ470" t="s">
        <v>433</v>
      </c>
      <c r="IK470" t="s">
        <v>434</v>
      </c>
      <c r="IL470" t="s">
        <v>435</v>
      </c>
      <c r="IM470" t="s">
        <v>435</v>
      </c>
      <c r="IN470" t="s">
        <v>435</v>
      </c>
      <c r="IO470" t="s">
        <v>435</v>
      </c>
      <c r="IP470">
        <v>0</v>
      </c>
      <c r="IQ470">
        <v>100</v>
      </c>
      <c r="IR470">
        <v>100</v>
      </c>
      <c r="IS470">
        <v>-1.419</v>
      </c>
      <c r="IT470">
        <v>-0.2332</v>
      </c>
      <c r="IU470">
        <v>-0.7885906718864093</v>
      </c>
      <c r="IV470">
        <v>-0.0007240741224296705</v>
      </c>
      <c r="IW470">
        <v>1.394155135453638E-07</v>
      </c>
      <c r="IX470">
        <v>-7.009397865246837E-11</v>
      </c>
      <c r="IY470">
        <v>-0.2677907096197649</v>
      </c>
      <c r="IZ470">
        <v>-0.01839738240005131</v>
      </c>
      <c r="JA470">
        <v>0.0009886339832832726</v>
      </c>
      <c r="JB470">
        <v>-4.895939666473346E-06</v>
      </c>
      <c r="JC470">
        <v>3</v>
      </c>
      <c r="JD470">
        <v>2018</v>
      </c>
      <c r="JE470">
        <v>1</v>
      </c>
      <c r="JF470">
        <v>26</v>
      </c>
      <c r="JG470">
        <v>15887.8</v>
      </c>
      <c r="JH470">
        <v>15887.5</v>
      </c>
      <c r="JI470">
        <v>2.47559</v>
      </c>
      <c r="JJ470">
        <v>2.68433</v>
      </c>
      <c r="JK470">
        <v>1.49658</v>
      </c>
      <c r="JL470">
        <v>2.38037</v>
      </c>
      <c r="JM470">
        <v>1.54785</v>
      </c>
      <c r="JN470">
        <v>2.3584</v>
      </c>
      <c r="JO470">
        <v>48.3009</v>
      </c>
      <c r="JP470">
        <v>14.7362</v>
      </c>
      <c r="JQ470">
        <v>18</v>
      </c>
      <c r="JR470">
        <v>480.881</v>
      </c>
      <c r="JS470">
        <v>422.12</v>
      </c>
      <c r="JT470">
        <v>26.3657</v>
      </c>
      <c r="JU470">
        <v>33.732</v>
      </c>
      <c r="JV470">
        <v>30.0002</v>
      </c>
      <c r="JW470">
        <v>33.7072</v>
      </c>
      <c r="JX470">
        <v>33.638</v>
      </c>
      <c r="JY470">
        <v>49.7904</v>
      </c>
      <c r="JZ470">
        <v>68.74250000000001</v>
      </c>
      <c r="KA470">
        <v>0</v>
      </c>
      <c r="KB470">
        <v>26.4771</v>
      </c>
      <c r="KC470">
        <v>1108.85</v>
      </c>
      <c r="KD470">
        <v>6.43303</v>
      </c>
      <c r="KE470">
        <v>99.7533</v>
      </c>
      <c r="KF470">
        <v>99.5951</v>
      </c>
    </row>
    <row r="471" spans="1:292">
      <c r="A471">
        <v>451</v>
      </c>
      <c r="B471">
        <v>1686161327.6</v>
      </c>
      <c r="C471">
        <v>12076.59999990463</v>
      </c>
      <c r="D471" t="s">
        <v>1341</v>
      </c>
      <c r="E471" t="s">
        <v>1342</v>
      </c>
      <c r="F471">
        <v>5</v>
      </c>
      <c r="G471" t="s">
        <v>1210</v>
      </c>
      <c r="H471">
        <v>1686161320.1</v>
      </c>
      <c r="I471">
        <f>(J471)/1000</f>
        <v>0</v>
      </c>
      <c r="J471">
        <f>IF(DO471, AM471, AG471)</f>
        <v>0</v>
      </c>
      <c r="K471">
        <f>IF(DO471, AH471, AF471)</f>
        <v>0</v>
      </c>
      <c r="L471">
        <f>DQ471 - IF(AT471&gt;1, K471*DK471*100.0/(AV471*EE471), 0)</f>
        <v>0</v>
      </c>
      <c r="M471">
        <f>((S471-I471/2)*L471-K471)/(S471+I471/2)</f>
        <v>0</v>
      </c>
      <c r="N471">
        <f>M471*(DX471+DY471)/1000.0</f>
        <v>0</v>
      </c>
      <c r="O471">
        <f>(DQ471 - IF(AT471&gt;1, K471*DK471*100.0/(AV471*EE471), 0))*(DX471+DY471)/1000.0</f>
        <v>0</v>
      </c>
      <c r="P471">
        <f>2.0/((1/R471-1/Q471)+SIGN(R471)*SQRT((1/R471-1/Q471)*(1/R471-1/Q471) + 4*DL471/((DL471+1)*(DL471+1))*(2*1/R471*1/Q471-1/Q471*1/Q471)))</f>
        <v>0</v>
      </c>
      <c r="Q471">
        <f>IF(LEFT(DM471,1)&lt;&gt;"0",IF(LEFT(DM471,1)="1",3.0,DN471),$D$5+$E$5*(EE471*DX471/($K$5*1000))+$F$5*(EE471*DX471/($K$5*1000))*MAX(MIN(DK471,$J$5),$I$5)*MAX(MIN(DK471,$J$5),$I$5)+$G$5*MAX(MIN(DK471,$J$5),$I$5)*(EE471*DX471/($K$5*1000))+$H$5*(EE471*DX471/($K$5*1000))*(EE471*DX471/($K$5*1000)))</f>
        <v>0</v>
      </c>
      <c r="R471">
        <f>I471*(1000-(1000*0.61365*exp(17.502*V471/(240.97+V471))/(DX471+DY471)+DS471)/2)/(1000*0.61365*exp(17.502*V471/(240.97+V471))/(DX471+DY471)-DS471)</f>
        <v>0</v>
      </c>
      <c r="S471">
        <f>1/((DL471+1)/(P471/1.6)+1/(Q471/1.37)) + DL471/((DL471+1)/(P471/1.6) + DL471/(Q471/1.37))</f>
        <v>0</v>
      </c>
      <c r="T471">
        <f>(DG471*DJ471)</f>
        <v>0</v>
      </c>
      <c r="U471">
        <f>(DZ471+(T471+2*0.95*5.67E-8*(((DZ471+$B$9)+273)^4-(DZ471+273)^4)-44100*I471)/(1.84*29.3*Q471+8*0.95*5.67E-8*(DZ471+273)^3))</f>
        <v>0</v>
      </c>
      <c r="V471">
        <f>($C$9*EA471+$D$9*EB471+$E$9*U471)</f>
        <v>0</v>
      </c>
      <c r="W471">
        <f>0.61365*exp(17.502*V471/(240.97+V471))</f>
        <v>0</v>
      </c>
      <c r="X471">
        <f>(Y471/Z471*100)</f>
        <v>0</v>
      </c>
      <c r="Y471">
        <f>DS471*(DX471+DY471)/1000</f>
        <v>0</v>
      </c>
      <c r="Z471">
        <f>0.61365*exp(17.502*DZ471/(240.97+DZ471))</f>
        <v>0</v>
      </c>
      <c r="AA471">
        <f>(W471-DS471*(DX471+DY471)/1000)</f>
        <v>0</v>
      </c>
      <c r="AB471">
        <f>(-I471*44100)</f>
        <v>0</v>
      </c>
      <c r="AC471">
        <f>2*29.3*Q471*0.92*(DZ471-V471)</f>
        <v>0</v>
      </c>
      <c r="AD471">
        <f>2*0.95*5.67E-8*(((DZ471+$B$9)+273)^4-(V471+273)^4)</f>
        <v>0</v>
      </c>
      <c r="AE471">
        <f>T471+AD471+AB471+AC471</f>
        <v>0</v>
      </c>
      <c r="AF471">
        <f>DW471*AT471*(DR471-DQ471*(1000-AT471*DT471)/(1000-AT471*DS471))/(100*DK471)</f>
        <v>0</v>
      </c>
      <c r="AG471">
        <f>1000*DW471*AT471*(DS471-DT471)/(100*DK471*(1000-AT471*DS471))</f>
        <v>0</v>
      </c>
      <c r="AH471">
        <f>(AI471 - AJ471 - DX471*1E3/(8.314*(DZ471+273.15)) * AL471/DW471 * AK471) * DW471/(100*DK471) * (1000 - DT471)/1000</f>
        <v>0</v>
      </c>
      <c r="AI471">
        <v>1099.562028184381</v>
      </c>
      <c r="AJ471">
        <v>997.3316606060607</v>
      </c>
      <c r="AK471">
        <v>3.368028410489644</v>
      </c>
      <c r="AL471">
        <v>66.87208228537739</v>
      </c>
      <c r="AM471">
        <f>(AO471 - AN471 + DX471*1E3/(8.314*(DZ471+273.15)) * AQ471/DW471 * AP471) * DW471/(100*DK471) * 1000/(1000 - AO471)</f>
        <v>0</v>
      </c>
      <c r="AN471">
        <v>6.330311010967942</v>
      </c>
      <c r="AO471">
        <v>22.46002848484848</v>
      </c>
      <c r="AP471">
        <v>-0.0007840717369643726</v>
      </c>
      <c r="AQ471">
        <v>99.38411773435404</v>
      </c>
      <c r="AR471">
        <v>0</v>
      </c>
      <c r="AS471">
        <v>0</v>
      </c>
      <c r="AT471">
        <f>IF(AR471*$H$15&gt;=AV471,1.0,(AV471/(AV471-AR471*$H$15)))</f>
        <v>0</v>
      </c>
      <c r="AU471">
        <f>(AT471-1)*100</f>
        <v>0</v>
      </c>
      <c r="AV471">
        <f>MAX(0,($B$15+$C$15*EE471)/(1+$D$15*EE471)*DX471/(DZ471+273)*$E$15)</f>
        <v>0</v>
      </c>
      <c r="AW471" t="s">
        <v>429</v>
      </c>
      <c r="AX471" t="s">
        <v>429</v>
      </c>
      <c r="AY471">
        <v>0</v>
      </c>
      <c r="AZ471">
        <v>0</v>
      </c>
      <c r="BA471">
        <f>1-AY471/AZ471</f>
        <v>0</v>
      </c>
      <c r="BB471">
        <v>0</v>
      </c>
      <c r="BC471" t="s">
        <v>429</v>
      </c>
      <c r="BD471" t="s">
        <v>429</v>
      </c>
      <c r="BE471">
        <v>0</v>
      </c>
      <c r="BF471">
        <v>0</v>
      </c>
      <c r="BG471">
        <f>1-BE471/BF471</f>
        <v>0</v>
      </c>
      <c r="BH471">
        <v>0.5</v>
      </c>
      <c r="BI471">
        <f>DH471</f>
        <v>0</v>
      </c>
      <c r="BJ471">
        <f>K471</f>
        <v>0</v>
      </c>
      <c r="BK471">
        <f>BG471*BH471*BI471</f>
        <v>0</v>
      </c>
      <c r="BL471">
        <f>(BJ471-BB471)/BI471</f>
        <v>0</v>
      </c>
      <c r="BM471">
        <f>(AZ471-BF471)/BF471</f>
        <v>0</v>
      </c>
      <c r="BN471">
        <f>AY471/(BA471+AY471/BF471)</f>
        <v>0</v>
      </c>
      <c r="BO471" t="s">
        <v>429</v>
      </c>
      <c r="BP471">
        <v>0</v>
      </c>
      <c r="BQ471">
        <f>IF(BP471&lt;&gt;0, BP471, BN471)</f>
        <v>0</v>
      </c>
      <c r="BR471">
        <f>1-BQ471/BF471</f>
        <v>0</v>
      </c>
      <c r="BS471">
        <f>(BF471-BE471)/(BF471-BQ471)</f>
        <v>0</v>
      </c>
      <c r="BT471">
        <f>(AZ471-BF471)/(AZ471-BQ471)</f>
        <v>0</v>
      </c>
      <c r="BU471">
        <f>(BF471-BE471)/(BF471-AY471)</f>
        <v>0</v>
      </c>
      <c r="BV471">
        <f>(AZ471-BF471)/(AZ471-AY471)</f>
        <v>0</v>
      </c>
      <c r="BW471">
        <f>(BS471*BQ471/BE471)</f>
        <v>0</v>
      </c>
      <c r="BX471">
        <f>(1-BW471)</f>
        <v>0</v>
      </c>
      <c r="DG471">
        <f>$B$13*EF471+$C$13*EG471+$F$13*ER471*(1-EU471)</f>
        <v>0</v>
      </c>
      <c r="DH471">
        <f>DG471*DI471</f>
        <v>0</v>
      </c>
      <c r="DI471">
        <f>($B$13*$D$11+$C$13*$D$11+$F$13*((FE471+EW471)/MAX(FE471+EW471+FF471, 0.1)*$I$11+FF471/MAX(FE471+EW471+FF471, 0.1)*$J$11))/($B$13+$C$13+$F$13)</f>
        <v>0</v>
      </c>
      <c r="DJ471">
        <f>($B$13*$K$11+$C$13*$K$11+$F$13*((FE471+EW471)/MAX(FE471+EW471+FF471, 0.1)*$P$11+FF471/MAX(FE471+EW471+FF471, 0.1)*$Q$11))/($B$13+$C$13+$F$13)</f>
        <v>0</v>
      </c>
      <c r="DK471">
        <v>6</v>
      </c>
      <c r="DL471">
        <v>0.5</v>
      </c>
      <c r="DM471" t="s">
        <v>430</v>
      </c>
      <c r="DN471">
        <v>2</v>
      </c>
      <c r="DO471" t="b">
        <v>1</v>
      </c>
      <c r="DP471">
        <v>1686161320.1</v>
      </c>
      <c r="DQ471">
        <v>951.8841851851852</v>
      </c>
      <c r="DR471">
        <v>1077.085925925926</v>
      </c>
      <c r="DS471">
        <v>22.49232962962963</v>
      </c>
      <c r="DT471">
        <v>6.305893333333334</v>
      </c>
      <c r="DU471">
        <v>953.297074074074</v>
      </c>
      <c r="DV471">
        <v>22.7251</v>
      </c>
      <c r="DW471">
        <v>500.0354814814815</v>
      </c>
      <c r="DX471">
        <v>90.62393333333335</v>
      </c>
      <c r="DY471">
        <v>0.09999617777777775</v>
      </c>
      <c r="DZ471">
        <v>29.36225185185185</v>
      </c>
      <c r="EA471">
        <v>28.00184814814815</v>
      </c>
      <c r="EB471">
        <v>999.9000000000001</v>
      </c>
      <c r="EC471">
        <v>0</v>
      </c>
      <c r="ED471">
        <v>0</v>
      </c>
      <c r="EE471">
        <v>10015.62592592593</v>
      </c>
      <c r="EF471">
        <v>0</v>
      </c>
      <c r="EG471">
        <v>1551.096296296296</v>
      </c>
      <c r="EH471">
        <v>-125.2010740740741</v>
      </c>
      <c r="EI471">
        <v>973.7866296296296</v>
      </c>
      <c r="EJ471">
        <v>1083.92037037037</v>
      </c>
      <c r="EK471">
        <v>16.18644074074074</v>
      </c>
      <c r="EL471">
        <v>1077.085925925926</v>
      </c>
      <c r="EM471">
        <v>6.305893333333334</v>
      </c>
      <c r="EN471">
        <v>2.038343333333333</v>
      </c>
      <c r="EO471">
        <v>0.5714648888888889</v>
      </c>
      <c r="EP471">
        <v>17.74536296296296</v>
      </c>
      <c r="EQ471">
        <v>-0.9766686296296297</v>
      </c>
      <c r="ER471">
        <v>1999.992962962963</v>
      </c>
      <c r="ES471">
        <v>0.9799978888888886</v>
      </c>
      <c r="ET471">
        <v>0.02000181481481482</v>
      </c>
      <c r="EU471">
        <v>0</v>
      </c>
      <c r="EV471">
        <v>913.0534814814818</v>
      </c>
      <c r="EW471">
        <v>5.00078</v>
      </c>
      <c r="EX471">
        <v>23701.87407407407</v>
      </c>
      <c r="EY471">
        <v>16379.56296296296</v>
      </c>
      <c r="EZ471">
        <v>43.62237037037035</v>
      </c>
      <c r="FA471">
        <v>45.15944444444444</v>
      </c>
      <c r="FB471">
        <v>44.06</v>
      </c>
      <c r="FC471">
        <v>44.44196296296296</v>
      </c>
      <c r="FD471">
        <v>44.59696296296296</v>
      </c>
      <c r="FE471">
        <v>1955.09</v>
      </c>
      <c r="FF471">
        <v>39.9</v>
      </c>
      <c r="FG471">
        <v>0</v>
      </c>
      <c r="FH471">
        <v>1686161320.9</v>
      </c>
      <c r="FI471">
        <v>0</v>
      </c>
      <c r="FJ471">
        <v>913.1078461538461</v>
      </c>
      <c r="FK471">
        <v>-18.765264946335</v>
      </c>
      <c r="FL471">
        <v>-288.5025621238973</v>
      </c>
      <c r="FM471">
        <v>23711.48846153846</v>
      </c>
      <c r="FN471">
        <v>15</v>
      </c>
      <c r="FO471">
        <v>0</v>
      </c>
      <c r="FP471" t="s">
        <v>431</v>
      </c>
      <c r="FQ471">
        <v>1685208052.5</v>
      </c>
      <c r="FR471">
        <v>1685208070</v>
      </c>
      <c r="FS471">
        <v>0</v>
      </c>
      <c r="FT471">
        <v>0.013</v>
      </c>
      <c r="FU471">
        <v>-0.005</v>
      </c>
      <c r="FV471">
        <v>-0.464</v>
      </c>
      <c r="FW471">
        <v>-0.401</v>
      </c>
      <c r="FX471">
        <v>420</v>
      </c>
      <c r="FY471">
        <v>0</v>
      </c>
      <c r="FZ471">
        <v>0.03</v>
      </c>
      <c r="GA471">
        <v>0.02</v>
      </c>
      <c r="GB471">
        <v>-125.0017073170732</v>
      </c>
      <c r="GC471">
        <v>-3.538473867596201</v>
      </c>
      <c r="GD471">
        <v>0.3576583902172603</v>
      </c>
      <c r="GE471">
        <v>0</v>
      </c>
      <c r="GF471">
        <v>16.20787317073171</v>
      </c>
      <c r="GG471">
        <v>-0.3990355400696732</v>
      </c>
      <c r="GH471">
        <v>0.04090158339346775</v>
      </c>
      <c r="GI471">
        <v>1</v>
      </c>
      <c r="GJ471">
        <v>1</v>
      </c>
      <c r="GK471">
        <v>2</v>
      </c>
      <c r="GL471" t="s">
        <v>439</v>
      </c>
      <c r="GM471">
        <v>3.09905</v>
      </c>
      <c r="GN471">
        <v>2.7583</v>
      </c>
      <c r="GO471">
        <v>0.157088</v>
      </c>
      <c r="GP471">
        <v>0.169184</v>
      </c>
      <c r="GQ471">
        <v>0.10364</v>
      </c>
      <c r="GR471">
        <v>0.0396974</v>
      </c>
      <c r="GS471">
        <v>21533.9</v>
      </c>
      <c r="GT471">
        <v>20898.8</v>
      </c>
      <c r="GU471">
        <v>26107</v>
      </c>
      <c r="GV471">
        <v>25513.5</v>
      </c>
      <c r="GW471">
        <v>37559.5</v>
      </c>
      <c r="GX471">
        <v>37184.9</v>
      </c>
      <c r="GY471">
        <v>45643.9</v>
      </c>
      <c r="GZ471">
        <v>41887.4</v>
      </c>
      <c r="HA471">
        <v>1.8103</v>
      </c>
      <c r="HB471">
        <v>1.69785</v>
      </c>
      <c r="HC471">
        <v>-0.101805</v>
      </c>
      <c r="HD471">
        <v>0</v>
      </c>
      <c r="HE471">
        <v>29.6649</v>
      </c>
      <c r="HF471">
        <v>999.9</v>
      </c>
      <c r="HG471">
        <v>28.1</v>
      </c>
      <c r="HH471">
        <v>46.1</v>
      </c>
      <c r="HI471">
        <v>31.6198</v>
      </c>
      <c r="HJ471">
        <v>61.4087</v>
      </c>
      <c r="HK471">
        <v>28.2212</v>
      </c>
      <c r="HL471">
        <v>1</v>
      </c>
      <c r="HM471">
        <v>0.544258</v>
      </c>
      <c r="HN471">
        <v>2.50035</v>
      </c>
      <c r="HO471">
        <v>20.2858</v>
      </c>
      <c r="HP471">
        <v>5.2092</v>
      </c>
      <c r="HQ471">
        <v>11.98</v>
      </c>
      <c r="HR471">
        <v>4.96225</v>
      </c>
      <c r="HS471">
        <v>3.27397</v>
      </c>
      <c r="HT471">
        <v>9999</v>
      </c>
      <c r="HU471">
        <v>9999</v>
      </c>
      <c r="HV471">
        <v>9999</v>
      </c>
      <c r="HW471">
        <v>60.1</v>
      </c>
      <c r="HX471">
        <v>1.86401</v>
      </c>
      <c r="HY471">
        <v>1.86025</v>
      </c>
      <c r="HZ471">
        <v>1.85867</v>
      </c>
      <c r="IA471">
        <v>1.85997</v>
      </c>
      <c r="IB471">
        <v>1.85989</v>
      </c>
      <c r="IC471">
        <v>1.85854</v>
      </c>
      <c r="ID471">
        <v>1.85761</v>
      </c>
      <c r="IE471">
        <v>1.85242</v>
      </c>
      <c r="IF471">
        <v>0</v>
      </c>
      <c r="IG471">
        <v>0</v>
      </c>
      <c r="IH471">
        <v>0</v>
      </c>
      <c r="II471">
        <v>0</v>
      </c>
      <c r="IJ471" t="s">
        <v>433</v>
      </c>
      <c r="IK471" t="s">
        <v>434</v>
      </c>
      <c r="IL471" t="s">
        <v>435</v>
      </c>
      <c r="IM471" t="s">
        <v>435</v>
      </c>
      <c r="IN471" t="s">
        <v>435</v>
      </c>
      <c r="IO471" t="s">
        <v>435</v>
      </c>
      <c r="IP471">
        <v>0</v>
      </c>
      <c r="IQ471">
        <v>100</v>
      </c>
      <c r="IR471">
        <v>100</v>
      </c>
      <c r="IS471">
        <v>-1.429</v>
      </c>
      <c r="IT471">
        <v>-0.2334</v>
      </c>
      <c r="IU471">
        <v>-0.7885906718864093</v>
      </c>
      <c r="IV471">
        <v>-0.0007240741224296705</v>
      </c>
      <c r="IW471">
        <v>1.394155135453638E-07</v>
      </c>
      <c r="IX471">
        <v>-7.009397865246837E-11</v>
      </c>
      <c r="IY471">
        <v>-0.2677907096197649</v>
      </c>
      <c r="IZ471">
        <v>-0.01839738240005131</v>
      </c>
      <c r="JA471">
        <v>0.0009886339832832726</v>
      </c>
      <c r="JB471">
        <v>-4.895939666473346E-06</v>
      </c>
      <c r="JC471">
        <v>3</v>
      </c>
      <c r="JD471">
        <v>2018</v>
      </c>
      <c r="JE471">
        <v>1</v>
      </c>
      <c r="JF471">
        <v>26</v>
      </c>
      <c r="JG471">
        <v>15887.9</v>
      </c>
      <c r="JH471">
        <v>15887.6</v>
      </c>
      <c r="JI471">
        <v>2.50854</v>
      </c>
      <c r="JJ471">
        <v>2.67212</v>
      </c>
      <c r="JK471">
        <v>1.49658</v>
      </c>
      <c r="JL471">
        <v>2.38037</v>
      </c>
      <c r="JM471">
        <v>1.54907</v>
      </c>
      <c r="JN471">
        <v>2.47681</v>
      </c>
      <c r="JO471">
        <v>48.3009</v>
      </c>
      <c r="JP471">
        <v>14.7362</v>
      </c>
      <c r="JQ471">
        <v>18</v>
      </c>
      <c r="JR471">
        <v>480.654</v>
      </c>
      <c r="JS471">
        <v>422.225</v>
      </c>
      <c r="JT471">
        <v>26.4638</v>
      </c>
      <c r="JU471">
        <v>33.7371</v>
      </c>
      <c r="JV471">
        <v>29.9997</v>
      </c>
      <c r="JW471">
        <v>33.7135</v>
      </c>
      <c r="JX471">
        <v>33.6449</v>
      </c>
      <c r="JY471">
        <v>50.3792</v>
      </c>
      <c r="JZ471">
        <v>68.4623</v>
      </c>
      <c r="KA471">
        <v>0</v>
      </c>
      <c r="KB471">
        <v>26.4526</v>
      </c>
      <c r="KC471">
        <v>1122.23</v>
      </c>
      <c r="KD471">
        <v>6.47351</v>
      </c>
      <c r="KE471">
        <v>99.7527</v>
      </c>
      <c r="KF471">
        <v>99.595</v>
      </c>
    </row>
    <row r="472" spans="1:292">
      <c r="A472">
        <v>452</v>
      </c>
      <c r="B472">
        <v>1686161332.6</v>
      </c>
      <c r="C472">
        <v>12081.59999990463</v>
      </c>
      <c r="D472" t="s">
        <v>1343</v>
      </c>
      <c r="E472" t="s">
        <v>1344</v>
      </c>
      <c r="F472">
        <v>5</v>
      </c>
      <c r="G472" t="s">
        <v>1210</v>
      </c>
      <c r="H472">
        <v>1686161324.814285</v>
      </c>
      <c r="I472">
        <f>(J472)/1000</f>
        <v>0</v>
      </c>
      <c r="J472">
        <f>IF(DO472, AM472, AG472)</f>
        <v>0</v>
      </c>
      <c r="K472">
        <f>IF(DO472, AH472, AF472)</f>
        <v>0</v>
      </c>
      <c r="L472">
        <f>DQ472 - IF(AT472&gt;1, K472*DK472*100.0/(AV472*EE472), 0)</f>
        <v>0</v>
      </c>
      <c r="M472">
        <f>((S472-I472/2)*L472-K472)/(S472+I472/2)</f>
        <v>0</v>
      </c>
      <c r="N472">
        <f>M472*(DX472+DY472)/1000.0</f>
        <v>0</v>
      </c>
      <c r="O472">
        <f>(DQ472 - IF(AT472&gt;1, K472*DK472*100.0/(AV472*EE472), 0))*(DX472+DY472)/1000.0</f>
        <v>0</v>
      </c>
      <c r="P472">
        <f>2.0/((1/R472-1/Q472)+SIGN(R472)*SQRT((1/R472-1/Q472)*(1/R472-1/Q472) + 4*DL472/((DL472+1)*(DL472+1))*(2*1/R472*1/Q472-1/Q472*1/Q472)))</f>
        <v>0</v>
      </c>
      <c r="Q472">
        <f>IF(LEFT(DM472,1)&lt;&gt;"0",IF(LEFT(DM472,1)="1",3.0,DN472),$D$5+$E$5*(EE472*DX472/($K$5*1000))+$F$5*(EE472*DX472/($K$5*1000))*MAX(MIN(DK472,$J$5),$I$5)*MAX(MIN(DK472,$J$5),$I$5)+$G$5*MAX(MIN(DK472,$J$5),$I$5)*(EE472*DX472/($K$5*1000))+$H$5*(EE472*DX472/($K$5*1000))*(EE472*DX472/($K$5*1000)))</f>
        <v>0</v>
      </c>
      <c r="R472">
        <f>I472*(1000-(1000*0.61365*exp(17.502*V472/(240.97+V472))/(DX472+DY472)+DS472)/2)/(1000*0.61365*exp(17.502*V472/(240.97+V472))/(DX472+DY472)-DS472)</f>
        <v>0</v>
      </c>
      <c r="S472">
        <f>1/((DL472+1)/(P472/1.6)+1/(Q472/1.37)) + DL472/((DL472+1)/(P472/1.6) + DL472/(Q472/1.37))</f>
        <v>0</v>
      </c>
      <c r="T472">
        <f>(DG472*DJ472)</f>
        <v>0</v>
      </c>
      <c r="U472">
        <f>(DZ472+(T472+2*0.95*5.67E-8*(((DZ472+$B$9)+273)^4-(DZ472+273)^4)-44100*I472)/(1.84*29.3*Q472+8*0.95*5.67E-8*(DZ472+273)^3))</f>
        <v>0</v>
      </c>
      <c r="V472">
        <f>($C$9*EA472+$D$9*EB472+$E$9*U472)</f>
        <v>0</v>
      </c>
      <c r="W472">
        <f>0.61365*exp(17.502*V472/(240.97+V472))</f>
        <v>0</v>
      </c>
      <c r="X472">
        <f>(Y472/Z472*100)</f>
        <v>0</v>
      </c>
      <c r="Y472">
        <f>DS472*(DX472+DY472)/1000</f>
        <v>0</v>
      </c>
      <c r="Z472">
        <f>0.61365*exp(17.502*DZ472/(240.97+DZ472))</f>
        <v>0</v>
      </c>
      <c r="AA472">
        <f>(W472-DS472*(DX472+DY472)/1000)</f>
        <v>0</v>
      </c>
      <c r="AB472">
        <f>(-I472*44100)</f>
        <v>0</v>
      </c>
      <c r="AC472">
        <f>2*29.3*Q472*0.92*(DZ472-V472)</f>
        <v>0</v>
      </c>
      <c r="AD472">
        <f>2*0.95*5.67E-8*(((DZ472+$B$9)+273)^4-(V472+273)^4)</f>
        <v>0</v>
      </c>
      <c r="AE472">
        <f>T472+AD472+AB472+AC472</f>
        <v>0</v>
      </c>
      <c r="AF472">
        <f>DW472*AT472*(DR472-DQ472*(1000-AT472*DT472)/(1000-AT472*DS472))/(100*DK472)</f>
        <v>0</v>
      </c>
      <c r="AG472">
        <f>1000*DW472*AT472*(DS472-DT472)/(100*DK472*(1000-AT472*DS472))</f>
        <v>0</v>
      </c>
      <c r="AH472">
        <f>(AI472 - AJ472 - DX472*1E3/(8.314*(DZ472+273.15)) * AL472/DW472 * AK472) * DW472/(100*DK472) * (1000 - DT472)/1000</f>
        <v>0</v>
      </c>
      <c r="AI472">
        <v>1116.672207184689</v>
      </c>
      <c r="AJ472">
        <v>1013.992545454545</v>
      </c>
      <c r="AK472">
        <v>3.3355609394023</v>
      </c>
      <c r="AL472">
        <v>66.87208228537739</v>
      </c>
      <c r="AM472">
        <f>(AO472 - AN472 + DX472*1E3/(8.314*(DZ472+273.15)) * AQ472/DW472 * AP472) * DW472/(100*DK472) * 1000/(1000 - AO472)</f>
        <v>0</v>
      </c>
      <c r="AN472">
        <v>6.376300248712978</v>
      </c>
      <c r="AO472">
        <v>22.44614060606061</v>
      </c>
      <c r="AP472">
        <v>-0.001298192859335451</v>
      </c>
      <c r="AQ472">
        <v>99.38411773435404</v>
      </c>
      <c r="AR472">
        <v>0</v>
      </c>
      <c r="AS472">
        <v>0</v>
      </c>
      <c r="AT472">
        <f>IF(AR472*$H$15&gt;=AV472,1.0,(AV472/(AV472-AR472*$H$15)))</f>
        <v>0</v>
      </c>
      <c r="AU472">
        <f>(AT472-1)*100</f>
        <v>0</v>
      </c>
      <c r="AV472">
        <f>MAX(0,($B$15+$C$15*EE472)/(1+$D$15*EE472)*DX472/(DZ472+273)*$E$15)</f>
        <v>0</v>
      </c>
      <c r="AW472" t="s">
        <v>429</v>
      </c>
      <c r="AX472" t="s">
        <v>429</v>
      </c>
      <c r="AY472">
        <v>0</v>
      </c>
      <c r="AZ472">
        <v>0</v>
      </c>
      <c r="BA472">
        <f>1-AY472/AZ472</f>
        <v>0</v>
      </c>
      <c r="BB472">
        <v>0</v>
      </c>
      <c r="BC472" t="s">
        <v>429</v>
      </c>
      <c r="BD472" t="s">
        <v>429</v>
      </c>
      <c r="BE472">
        <v>0</v>
      </c>
      <c r="BF472">
        <v>0</v>
      </c>
      <c r="BG472">
        <f>1-BE472/BF472</f>
        <v>0</v>
      </c>
      <c r="BH472">
        <v>0.5</v>
      </c>
      <c r="BI472">
        <f>DH472</f>
        <v>0</v>
      </c>
      <c r="BJ472">
        <f>K472</f>
        <v>0</v>
      </c>
      <c r="BK472">
        <f>BG472*BH472*BI472</f>
        <v>0</v>
      </c>
      <c r="BL472">
        <f>(BJ472-BB472)/BI472</f>
        <v>0</v>
      </c>
      <c r="BM472">
        <f>(AZ472-BF472)/BF472</f>
        <v>0</v>
      </c>
      <c r="BN472">
        <f>AY472/(BA472+AY472/BF472)</f>
        <v>0</v>
      </c>
      <c r="BO472" t="s">
        <v>429</v>
      </c>
      <c r="BP472">
        <v>0</v>
      </c>
      <c r="BQ472">
        <f>IF(BP472&lt;&gt;0, BP472, BN472)</f>
        <v>0</v>
      </c>
      <c r="BR472">
        <f>1-BQ472/BF472</f>
        <v>0</v>
      </c>
      <c r="BS472">
        <f>(BF472-BE472)/(BF472-BQ472)</f>
        <v>0</v>
      </c>
      <c r="BT472">
        <f>(AZ472-BF472)/(AZ472-BQ472)</f>
        <v>0</v>
      </c>
      <c r="BU472">
        <f>(BF472-BE472)/(BF472-AY472)</f>
        <v>0</v>
      </c>
      <c r="BV472">
        <f>(AZ472-BF472)/(AZ472-AY472)</f>
        <v>0</v>
      </c>
      <c r="BW472">
        <f>(BS472*BQ472/BE472)</f>
        <v>0</v>
      </c>
      <c r="BX472">
        <f>(1-BW472)</f>
        <v>0</v>
      </c>
      <c r="DG472">
        <f>$B$13*EF472+$C$13*EG472+$F$13*ER472*(1-EU472)</f>
        <v>0</v>
      </c>
      <c r="DH472">
        <f>DG472*DI472</f>
        <v>0</v>
      </c>
      <c r="DI472">
        <f>($B$13*$D$11+$C$13*$D$11+$F$13*((FE472+EW472)/MAX(FE472+EW472+FF472, 0.1)*$I$11+FF472/MAX(FE472+EW472+FF472, 0.1)*$J$11))/($B$13+$C$13+$F$13)</f>
        <v>0</v>
      </c>
      <c r="DJ472">
        <f>($B$13*$K$11+$C$13*$K$11+$F$13*((FE472+EW472)/MAX(FE472+EW472+FF472, 0.1)*$P$11+FF472/MAX(FE472+EW472+FF472, 0.1)*$Q$11))/($B$13+$C$13+$F$13)</f>
        <v>0</v>
      </c>
      <c r="DK472">
        <v>6</v>
      </c>
      <c r="DL472">
        <v>0.5</v>
      </c>
      <c r="DM472" t="s">
        <v>430</v>
      </c>
      <c r="DN472">
        <v>2</v>
      </c>
      <c r="DO472" t="b">
        <v>1</v>
      </c>
      <c r="DP472">
        <v>1686161324.814285</v>
      </c>
      <c r="DQ472">
        <v>967.371857142857</v>
      </c>
      <c r="DR472">
        <v>1092.966071428571</v>
      </c>
      <c r="DS472">
        <v>22.46955357142857</v>
      </c>
      <c r="DT472">
        <v>6.335805714285714</v>
      </c>
      <c r="DU472">
        <v>968.7947857142857</v>
      </c>
      <c r="DV472">
        <v>22.70274285714286</v>
      </c>
      <c r="DW472">
        <v>500.031</v>
      </c>
      <c r="DX472">
        <v>90.62398214285713</v>
      </c>
      <c r="DY472">
        <v>0.09994946785714286</v>
      </c>
      <c r="DZ472">
        <v>29.36571785714286</v>
      </c>
      <c r="EA472">
        <v>28.00416428571429</v>
      </c>
      <c r="EB472">
        <v>999.9000000000002</v>
      </c>
      <c r="EC472">
        <v>0</v>
      </c>
      <c r="ED472">
        <v>0</v>
      </c>
      <c r="EE472">
        <v>10012.79107142857</v>
      </c>
      <c r="EF472">
        <v>0</v>
      </c>
      <c r="EG472">
        <v>1568.654642857143</v>
      </c>
      <c r="EH472">
        <v>-125.5935714285714</v>
      </c>
      <c r="EI472">
        <v>989.6075714285714</v>
      </c>
      <c r="EJ472">
        <v>1099.934285714286</v>
      </c>
      <c r="EK472">
        <v>16.13374285714286</v>
      </c>
      <c r="EL472">
        <v>1092.966071428571</v>
      </c>
      <c r="EM472">
        <v>6.335805714285714</v>
      </c>
      <c r="EN472">
        <v>2.036279285714286</v>
      </c>
      <c r="EO472">
        <v>0.5741759285714286</v>
      </c>
      <c r="EP472">
        <v>17.72929642857143</v>
      </c>
      <c r="EQ472">
        <v>-0.9122616428571428</v>
      </c>
      <c r="ER472">
        <v>2000.010714285714</v>
      </c>
      <c r="ES472">
        <v>0.9799979999999998</v>
      </c>
      <c r="ET472">
        <v>0.0200017</v>
      </c>
      <c r="EU472">
        <v>0</v>
      </c>
      <c r="EV472">
        <v>911.4828214285715</v>
      </c>
      <c r="EW472">
        <v>5.00078</v>
      </c>
      <c r="EX472">
        <v>23848.67857142857</v>
      </c>
      <c r="EY472">
        <v>16379.70357142857</v>
      </c>
      <c r="EZ472">
        <v>43.62910714285714</v>
      </c>
      <c r="FA472">
        <v>45.16710714285713</v>
      </c>
      <c r="FB472">
        <v>43.99303571428571</v>
      </c>
      <c r="FC472">
        <v>44.45510714285714</v>
      </c>
      <c r="FD472">
        <v>44.56221428571428</v>
      </c>
      <c r="FE472">
        <v>1955.106785714286</v>
      </c>
      <c r="FF472">
        <v>39.9</v>
      </c>
      <c r="FG472">
        <v>0</v>
      </c>
      <c r="FH472">
        <v>1686161326.3</v>
      </c>
      <c r="FI472">
        <v>0</v>
      </c>
      <c r="FJ472">
        <v>911.1824800000001</v>
      </c>
      <c r="FK472">
        <v>-22.35553848402207</v>
      </c>
      <c r="FL472">
        <v>3553.330775310247</v>
      </c>
      <c r="FM472">
        <v>23886.472</v>
      </c>
      <c r="FN472">
        <v>15</v>
      </c>
      <c r="FO472">
        <v>0</v>
      </c>
      <c r="FP472" t="s">
        <v>431</v>
      </c>
      <c r="FQ472">
        <v>1685208052.5</v>
      </c>
      <c r="FR472">
        <v>1685208070</v>
      </c>
      <c r="FS472">
        <v>0</v>
      </c>
      <c r="FT472">
        <v>0.013</v>
      </c>
      <c r="FU472">
        <v>-0.005</v>
      </c>
      <c r="FV472">
        <v>-0.464</v>
      </c>
      <c r="FW472">
        <v>-0.401</v>
      </c>
      <c r="FX472">
        <v>420</v>
      </c>
      <c r="FY472">
        <v>0</v>
      </c>
      <c r="FZ472">
        <v>0.03</v>
      </c>
      <c r="GA472">
        <v>0.02</v>
      </c>
      <c r="GB472">
        <v>-125.414625</v>
      </c>
      <c r="GC472">
        <v>-4.716348968104736</v>
      </c>
      <c r="GD472">
        <v>0.4887694593312882</v>
      </c>
      <c r="GE472">
        <v>0</v>
      </c>
      <c r="GF472">
        <v>16.15793</v>
      </c>
      <c r="GG472">
        <v>-0.6620600375234401</v>
      </c>
      <c r="GH472">
        <v>0.0658504525421047</v>
      </c>
      <c r="GI472">
        <v>0</v>
      </c>
      <c r="GJ472">
        <v>0</v>
      </c>
      <c r="GK472">
        <v>2</v>
      </c>
      <c r="GL472" t="s">
        <v>486</v>
      </c>
      <c r="GM472">
        <v>3.09908</v>
      </c>
      <c r="GN472">
        <v>2.75809</v>
      </c>
      <c r="GO472">
        <v>0.158761</v>
      </c>
      <c r="GP472">
        <v>0.17084</v>
      </c>
      <c r="GQ472">
        <v>0.103609</v>
      </c>
      <c r="GR472">
        <v>0.0402706</v>
      </c>
      <c r="GS472">
        <v>21490.9</v>
      </c>
      <c r="GT472">
        <v>20856.3</v>
      </c>
      <c r="GU472">
        <v>26106.8</v>
      </c>
      <c r="GV472">
        <v>25512.6</v>
      </c>
      <c r="GW472">
        <v>37561.1</v>
      </c>
      <c r="GX472">
        <v>37166.2</v>
      </c>
      <c r="GY472">
        <v>45644</v>
      </c>
      <c r="GZ472">
        <v>41891.1</v>
      </c>
      <c r="HA472">
        <v>1.81035</v>
      </c>
      <c r="HB472">
        <v>1.69807</v>
      </c>
      <c r="HC472">
        <v>-0.101533</v>
      </c>
      <c r="HD472">
        <v>0</v>
      </c>
      <c r="HE472">
        <v>29.6712</v>
      </c>
      <c r="HF472">
        <v>999.9</v>
      </c>
      <c r="HG472">
        <v>28.1</v>
      </c>
      <c r="HH472">
        <v>46.1</v>
      </c>
      <c r="HI472">
        <v>31.6236</v>
      </c>
      <c r="HJ472">
        <v>60.8487</v>
      </c>
      <c r="HK472">
        <v>27.9647</v>
      </c>
      <c r="HL472">
        <v>1</v>
      </c>
      <c r="HM472">
        <v>0.545219</v>
      </c>
      <c r="HN472">
        <v>2.62261</v>
      </c>
      <c r="HO472">
        <v>20.2841</v>
      </c>
      <c r="HP472">
        <v>5.2092</v>
      </c>
      <c r="HQ472">
        <v>11.9801</v>
      </c>
      <c r="HR472">
        <v>4.96265</v>
      </c>
      <c r="HS472">
        <v>3.2739</v>
      </c>
      <c r="HT472">
        <v>9999</v>
      </c>
      <c r="HU472">
        <v>9999</v>
      </c>
      <c r="HV472">
        <v>9999</v>
      </c>
      <c r="HW472">
        <v>60.1</v>
      </c>
      <c r="HX472">
        <v>1.86401</v>
      </c>
      <c r="HY472">
        <v>1.86029</v>
      </c>
      <c r="HZ472">
        <v>1.85867</v>
      </c>
      <c r="IA472">
        <v>1.85996</v>
      </c>
      <c r="IB472">
        <v>1.85989</v>
      </c>
      <c r="IC472">
        <v>1.85852</v>
      </c>
      <c r="ID472">
        <v>1.85761</v>
      </c>
      <c r="IE472">
        <v>1.85242</v>
      </c>
      <c r="IF472">
        <v>0</v>
      </c>
      <c r="IG472">
        <v>0</v>
      </c>
      <c r="IH472">
        <v>0</v>
      </c>
      <c r="II472">
        <v>0</v>
      </c>
      <c r="IJ472" t="s">
        <v>433</v>
      </c>
      <c r="IK472" t="s">
        <v>434</v>
      </c>
      <c r="IL472" t="s">
        <v>435</v>
      </c>
      <c r="IM472" t="s">
        <v>435</v>
      </c>
      <c r="IN472" t="s">
        <v>435</v>
      </c>
      <c r="IO472" t="s">
        <v>435</v>
      </c>
      <c r="IP472">
        <v>0</v>
      </c>
      <c r="IQ472">
        <v>100</v>
      </c>
      <c r="IR472">
        <v>100</v>
      </c>
      <c r="IS472">
        <v>-1.44</v>
      </c>
      <c r="IT472">
        <v>-0.2336</v>
      </c>
      <c r="IU472">
        <v>-0.7885906718864093</v>
      </c>
      <c r="IV472">
        <v>-0.0007240741224296705</v>
      </c>
      <c r="IW472">
        <v>1.394155135453638E-07</v>
      </c>
      <c r="IX472">
        <v>-7.009397865246837E-11</v>
      </c>
      <c r="IY472">
        <v>-0.2677907096197649</v>
      </c>
      <c r="IZ472">
        <v>-0.01839738240005131</v>
      </c>
      <c r="JA472">
        <v>0.0009886339832832726</v>
      </c>
      <c r="JB472">
        <v>-4.895939666473346E-06</v>
      </c>
      <c r="JC472">
        <v>3</v>
      </c>
      <c r="JD472">
        <v>2018</v>
      </c>
      <c r="JE472">
        <v>1</v>
      </c>
      <c r="JF472">
        <v>26</v>
      </c>
      <c r="JG472">
        <v>15888</v>
      </c>
      <c r="JH472">
        <v>15887.7</v>
      </c>
      <c r="JI472">
        <v>2.53662</v>
      </c>
      <c r="JJ472">
        <v>2.68188</v>
      </c>
      <c r="JK472">
        <v>1.49658</v>
      </c>
      <c r="JL472">
        <v>2.38037</v>
      </c>
      <c r="JM472">
        <v>1.54907</v>
      </c>
      <c r="JN472">
        <v>2.40723</v>
      </c>
      <c r="JO472">
        <v>48.3009</v>
      </c>
      <c r="JP472">
        <v>14.7274</v>
      </c>
      <c r="JQ472">
        <v>18</v>
      </c>
      <c r="JR472">
        <v>480.724</v>
      </c>
      <c r="JS472">
        <v>422.402</v>
      </c>
      <c r="JT472">
        <v>26.4648</v>
      </c>
      <c r="JU472">
        <v>33.7431</v>
      </c>
      <c r="JV472">
        <v>30.0006</v>
      </c>
      <c r="JW472">
        <v>33.7194</v>
      </c>
      <c r="JX472">
        <v>33.6515</v>
      </c>
      <c r="JY472">
        <v>51.0095</v>
      </c>
      <c r="JZ472">
        <v>68.4623</v>
      </c>
      <c r="KA472">
        <v>0</v>
      </c>
      <c r="KB472">
        <v>26.4466</v>
      </c>
      <c r="KC472">
        <v>1142.27</v>
      </c>
      <c r="KD472">
        <v>6.5064</v>
      </c>
      <c r="KE472">
        <v>99.7525</v>
      </c>
      <c r="KF472">
        <v>99.599</v>
      </c>
    </row>
    <row r="473" spans="1:292">
      <c r="A473">
        <v>453</v>
      </c>
      <c r="B473">
        <v>1686161337.6</v>
      </c>
      <c r="C473">
        <v>12086.59999990463</v>
      </c>
      <c r="D473" t="s">
        <v>1345</v>
      </c>
      <c r="E473" t="s">
        <v>1346</v>
      </c>
      <c r="F473">
        <v>5</v>
      </c>
      <c r="G473" t="s">
        <v>1210</v>
      </c>
      <c r="H473">
        <v>1686161330.1</v>
      </c>
      <c r="I473">
        <f>(J473)/1000</f>
        <v>0</v>
      </c>
      <c r="J473">
        <f>IF(DO473, AM473, AG473)</f>
        <v>0</v>
      </c>
      <c r="K473">
        <f>IF(DO473, AH473, AF473)</f>
        <v>0</v>
      </c>
      <c r="L473">
        <f>DQ473 - IF(AT473&gt;1, K473*DK473*100.0/(AV473*EE473), 0)</f>
        <v>0</v>
      </c>
      <c r="M473">
        <f>((S473-I473/2)*L473-K473)/(S473+I473/2)</f>
        <v>0</v>
      </c>
      <c r="N473">
        <f>M473*(DX473+DY473)/1000.0</f>
        <v>0</v>
      </c>
      <c r="O473">
        <f>(DQ473 - IF(AT473&gt;1, K473*DK473*100.0/(AV473*EE473), 0))*(DX473+DY473)/1000.0</f>
        <v>0</v>
      </c>
      <c r="P473">
        <f>2.0/((1/R473-1/Q473)+SIGN(R473)*SQRT((1/R473-1/Q473)*(1/R473-1/Q473) + 4*DL473/((DL473+1)*(DL473+1))*(2*1/R473*1/Q473-1/Q473*1/Q473)))</f>
        <v>0</v>
      </c>
      <c r="Q473">
        <f>IF(LEFT(DM473,1)&lt;&gt;"0",IF(LEFT(DM473,1)="1",3.0,DN473),$D$5+$E$5*(EE473*DX473/($K$5*1000))+$F$5*(EE473*DX473/($K$5*1000))*MAX(MIN(DK473,$J$5),$I$5)*MAX(MIN(DK473,$J$5),$I$5)+$G$5*MAX(MIN(DK473,$J$5),$I$5)*(EE473*DX473/($K$5*1000))+$H$5*(EE473*DX473/($K$5*1000))*(EE473*DX473/($K$5*1000)))</f>
        <v>0</v>
      </c>
      <c r="R473">
        <f>I473*(1000-(1000*0.61365*exp(17.502*V473/(240.97+V473))/(DX473+DY473)+DS473)/2)/(1000*0.61365*exp(17.502*V473/(240.97+V473))/(DX473+DY473)-DS473)</f>
        <v>0</v>
      </c>
      <c r="S473">
        <f>1/((DL473+1)/(P473/1.6)+1/(Q473/1.37)) + DL473/((DL473+1)/(P473/1.6) + DL473/(Q473/1.37))</f>
        <v>0</v>
      </c>
      <c r="T473">
        <f>(DG473*DJ473)</f>
        <v>0</v>
      </c>
      <c r="U473">
        <f>(DZ473+(T473+2*0.95*5.67E-8*(((DZ473+$B$9)+273)^4-(DZ473+273)^4)-44100*I473)/(1.84*29.3*Q473+8*0.95*5.67E-8*(DZ473+273)^3))</f>
        <v>0</v>
      </c>
      <c r="V473">
        <f>($C$9*EA473+$D$9*EB473+$E$9*U473)</f>
        <v>0</v>
      </c>
      <c r="W473">
        <f>0.61365*exp(17.502*V473/(240.97+V473))</f>
        <v>0</v>
      </c>
      <c r="X473">
        <f>(Y473/Z473*100)</f>
        <v>0</v>
      </c>
      <c r="Y473">
        <f>DS473*(DX473+DY473)/1000</f>
        <v>0</v>
      </c>
      <c r="Z473">
        <f>0.61365*exp(17.502*DZ473/(240.97+DZ473))</f>
        <v>0</v>
      </c>
      <c r="AA473">
        <f>(W473-DS473*(DX473+DY473)/1000)</f>
        <v>0</v>
      </c>
      <c r="AB473">
        <f>(-I473*44100)</f>
        <v>0</v>
      </c>
      <c r="AC473">
        <f>2*29.3*Q473*0.92*(DZ473-V473)</f>
        <v>0</v>
      </c>
      <c r="AD473">
        <f>2*0.95*5.67E-8*(((DZ473+$B$9)+273)^4-(V473+273)^4)</f>
        <v>0</v>
      </c>
      <c r="AE473">
        <f>T473+AD473+AB473+AC473</f>
        <v>0</v>
      </c>
      <c r="AF473">
        <f>DW473*AT473*(DR473-DQ473*(1000-AT473*DT473)/(1000-AT473*DS473))/(100*DK473)</f>
        <v>0</v>
      </c>
      <c r="AG473">
        <f>1000*DW473*AT473*(DS473-DT473)/(100*DK473*(1000-AT473*DS473))</f>
        <v>0</v>
      </c>
      <c r="AH473">
        <f>(AI473 - AJ473 - DX473*1E3/(8.314*(DZ473+273.15)) * AL473/DW473 * AK473) * DW473/(100*DK473) * (1000 - DT473)/1000</f>
        <v>0</v>
      </c>
      <c r="AI473">
        <v>1132.916882361351</v>
      </c>
      <c r="AJ473">
        <v>1030.80103030303</v>
      </c>
      <c r="AK473">
        <v>3.369125163442746</v>
      </c>
      <c r="AL473">
        <v>66.87208228537739</v>
      </c>
      <c r="AM473">
        <f>(AO473 - AN473 + DX473*1E3/(8.314*(DZ473+273.15)) * AQ473/DW473 * AP473) * DW473/(100*DK473) * 1000/(1000 - AO473)</f>
        <v>0</v>
      </c>
      <c r="AN473">
        <v>6.465769726365533</v>
      </c>
      <c r="AO473">
        <v>22.45036727272727</v>
      </c>
      <c r="AP473">
        <v>0.0002322258076198468</v>
      </c>
      <c r="AQ473">
        <v>99.38411773435404</v>
      </c>
      <c r="AR473">
        <v>0</v>
      </c>
      <c r="AS473">
        <v>0</v>
      </c>
      <c r="AT473">
        <f>IF(AR473*$H$15&gt;=AV473,1.0,(AV473/(AV473-AR473*$H$15)))</f>
        <v>0</v>
      </c>
      <c r="AU473">
        <f>(AT473-1)*100</f>
        <v>0</v>
      </c>
      <c r="AV473">
        <f>MAX(0,($B$15+$C$15*EE473)/(1+$D$15*EE473)*DX473/(DZ473+273)*$E$15)</f>
        <v>0</v>
      </c>
      <c r="AW473" t="s">
        <v>429</v>
      </c>
      <c r="AX473" t="s">
        <v>429</v>
      </c>
      <c r="AY473">
        <v>0</v>
      </c>
      <c r="AZ473">
        <v>0</v>
      </c>
      <c r="BA473">
        <f>1-AY473/AZ473</f>
        <v>0</v>
      </c>
      <c r="BB473">
        <v>0</v>
      </c>
      <c r="BC473" t="s">
        <v>429</v>
      </c>
      <c r="BD473" t="s">
        <v>429</v>
      </c>
      <c r="BE473">
        <v>0</v>
      </c>
      <c r="BF473">
        <v>0</v>
      </c>
      <c r="BG473">
        <f>1-BE473/BF473</f>
        <v>0</v>
      </c>
      <c r="BH473">
        <v>0.5</v>
      </c>
      <c r="BI473">
        <f>DH473</f>
        <v>0</v>
      </c>
      <c r="BJ473">
        <f>K473</f>
        <v>0</v>
      </c>
      <c r="BK473">
        <f>BG473*BH473*BI473</f>
        <v>0</v>
      </c>
      <c r="BL473">
        <f>(BJ473-BB473)/BI473</f>
        <v>0</v>
      </c>
      <c r="BM473">
        <f>(AZ473-BF473)/BF473</f>
        <v>0</v>
      </c>
      <c r="BN473">
        <f>AY473/(BA473+AY473/BF473)</f>
        <v>0</v>
      </c>
      <c r="BO473" t="s">
        <v>429</v>
      </c>
      <c r="BP473">
        <v>0</v>
      </c>
      <c r="BQ473">
        <f>IF(BP473&lt;&gt;0, BP473, BN473)</f>
        <v>0</v>
      </c>
      <c r="BR473">
        <f>1-BQ473/BF473</f>
        <v>0</v>
      </c>
      <c r="BS473">
        <f>(BF473-BE473)/(BF473-BQ473)</f>
        <v>0</v>
      </c>
      <c r="BT473">
        <f>(AZ473-BF473)/(AZ473-BQ473)</f>
        <v>0</v>
      </c>
      <c r="BU473">
        <f>(BF473-BE473)/(BF473-AY473)</f>
        <v>0</v>
      </c>
      <c r="BV473">
        <f>(AZ473-BF473)/(AZ473-AY473)</f>
        <v>0</v>
      </c>
      <c r="BW473">
        <f>(BS473*BQ473/BE473)</f>
        <v>0</v>
      </c>
      <c r="BX473">
        <f>(1-BW473)</f>
        <v>0</v>
      </c>
      <c r="DG473">
        <f>$B$13*EF473+$C$13*EG473+$F$13*ER473*(1-EU473)</f>
        <v>0</v>
      </c>
      <c r="DH473">
        <f>DG473*DI473</f>
        <v>0</v>
      </c>
      <c r="DI473">
        <f>($B$13*$D$11+$C$13*$D$11+$F$13*((FE473+EW473)/MAX(FE473+EW473+FF473, 0.1)*$I$11+FF473/MAX(FE473+EW473+FF473, 0.1)*$J$11))/($B$13+$C$13+$F$13)</f>
        <v>0</v>
      </c>
      <c r="DJ473">
        <f>($B$13*$K$11+$C$13*$K$11+$F$13*((FE473+EW473)/MAX(FE473+EW473+FF473, 0.1)*$P$11+FF473/MAX(FE473+EW473+FF473, 0.1)*$Q$11))/($B$13+$C$13+$F$13)</f>
        <v>0</v>
      </c>
      <c r="DK473">
        <v>6</v>
      </c>
      <c r="DL473">
        <v>0.5</v>
      </c>
      <c r="DM473" t="s">
        <v>430</v>
      </c>
      <c r="DN473">
        <v>2</v>
      </c>
      <c r="DO473" t="b">
        <v>1</v>
      </c>
      <c r="DP473">
        <v>1686161330.1</v>
      </c>
      <c r="DQ473">
        <v>984.7018518518519</v>
      </c>
      <c r="DR473">
        <v>1110.582592592593</v>
      </c>
      <c r="DS473">
        <v>22.45512962962963</v>
      </c>
      <c r="DT473">
        <v>6.394691481481481</v>
      </c>
      <c r="DU473">
        <v>986.1362592592593</v>
      </c>
      <c r="DV473">
        <v>22.68858518518518</v>
      </c>
      <c r="DW473">
        <v>500.0124814814815</v>
      </c>
      <c r="DX473">
        <v>90.62388148148148</v>
      </c>
      <c r="DY473">
        <v>0.09995339259259259</v>
      </c>
      <c r="DZ473">
        <v>29.37024444444445</v>
      </c>
      <c r="EA473">
        <v>28.01377777777778</v>
      </c>
      <c r="EB473">
        <v>999.9000000000001</v>
      </c>
      <c r="EC473">
        <v>0</v>
      </c>
      <c r="ED473">
        <v>0</v>
      </c>
      <c r="EE473">
        <v>10012.0137037037</v>
      </c>
      <c r="EF473">
        <v>0</v>
      </c>
      <c r="EG473">
        <v>1648.397037037037</v>
      </c>
      <c r="EH473">
        <v>-125.8803333333333</v>
      </c>
      <c r="EI473">
        <v>1007.321111111111</v>
      </c>
      <c r="EJ473">
        <v>1117.73</v>
      </c>
      <c r="EK473">
        <v>16.06042592592592</v>
      </c>
      <c r="EL473">
        <v>1110.582592592593</v>
      </c>
      <c r="EM473">
        <v>6.394691481481481</v>
      </c>
      <c r="EN473">
        <v>2.03496962962963</v>
      </c>
      <c r="EO473">
        <v>0.5795118518518519</v>
      </c>
      <c r="EP473">
        <v>17.71909259259259</v>
      </c>
      <c r="EQ473">
        <v>-0.7860316666666667</v>
      </c>
      <c r="ER473">
        <v>2000.024074074074</v>
      </c>
      <c r="ES473">
        <v>0.9799977777777775</v>
      </c>
      <c r="ET473">
        <v>0.02000193703703704</v>
      </c>
      <c r="EU473">
        <v>0</v>
      </c>
      <c r="EV473">
        <v>909.5642222222223</v>
      </c>
      <c r="EW473">
        <v>5.00078</v>
      </c>
      <c r="EX473">
        <v>24178.72592592593</v>
      </c>
      <c r="EY473">
        <v>16379.81851851852</v>
      </c>
      <c r="EZ473">
        <v>43.627</v>
      </c>
      <c r="FA473">
        <v>45.17333333333332</v>
      </c>
      <c r="FB473">
        <v>43.96496296296295</v>
      </c>
      <c r="FC473">
        <v>44.44881481481481</v>
      </c>
      <c r="FD473">
        <v>44.51133333333333</v>
      </c>
      <c r="FE473">
        <v>1955.117407407408</v>
      </c>
      <c r="FF473">
        <v>39.90296296296296</v>
      </c>
      <c r="FG473">
        <v>0</v>
      </c>
      <c r="FH473">
        <v>1686161331.1</v>
      </c>
      <c r="FI473">
        <v>0</v>
      </c>
      <c r="FJ473">
        <v>909.41336</v>
      </c>
      <c r="FK473">
        <v>-21.77484617911606</v>
      </c>
      <c r="FL473">
        <v>5579.915394357884</v>
      </c>
      <c r="FM473">
        <v>24211.76</v>
      </c>
      <c r="FN473">
        <v>15</v>
      </c>
      <c r="FO473">
        <v>0</v>
      </c>
      <c r="FP473" t="s">
        <v>431</v>
      </c>
      <c r="FQ473">
        <v>1685208052.5</v>
      </c>
      <c r="FR473">
        <v>1685208070</v>
      </c>
      <c r="FS473">
        <v>0</v>
      </c>
      <c r="FT473">
        <v>0.013</v>
      </c>
      <c r="FU473">
        <v>-0.005</v>
      </c>
      <c r="FV473">
        <v>-0.464</v>
      </c>
      <c r="FW473">
        <v>-0.401</v>
      </c>
      <c r="FX473">
        <v>420</v>
      </c>
      <c r="FY473">
        <v>0</v>
      </c>
      <c r="FZ473">
        <v>0.03</v>
      </c>
      <c r="GA473">
        <v>0.02</v>
      </c>
      <c r="GB473">
        <v>-125.6396</v>
      </c>
      <c r="GC473">
        <v>-3.848645403376737</v>
      </c>
      <c r="GD473">
        <v>0.4477059191031542</v>
      </c>
      <c r="GE473">
        <v>0</v>
      </c>
      <c r="GF473">
        <v>16.1083575</v>
      </c>
      <c r="GG473">
        <v>-0.8429324577861229</v>
      </c>
      <c r="GH473">
        <v>0.0827514709461408</v>
      </c>
      <c r="GI473">
        <v>0</v>
      </c>
      <c r="GJ473">
        <v>0</v>
      </c>
      <c r="GK473">
        <v>2</v>
      </c>
      <c r="GL473" t="s">
        <v>486</v>
      </c>
      <c r="GM473">
        <v>3.09912</v>
      </c>
      <c r="GN473">
        <v>2.75824</v>
      </c>
      <c r="GO473">
        <v>0.160442</v>
      </c>
      <c r="GP473">
        <v>0.172398</v>
      </c>
      <c r="GQ473">
        <v>0.103615</v>
      </c>
      <c r="GR473">
        <v>0.0403296</v>
      </c>
      <c r="GS473">
        <v>21447.8</v>
      </c>
      <c r="GT473">
        <v>20817.8</v>
      </c>
      <c r="GU473">
        <v>26106.6</v>
      </c>
      <c r="GV473">
        <v>25513.4</v>
      </c>
      <c r="GW473">
        <v>37560.6</v>
      </c>
      <c r="GX473">
        <v>37160.4</v>
      </c>
      <c r="GY473">
        <v>45643.4</v>
      </c>
      <c r="GZ473">
        <v>41886.9</v>
      </c>
      <c r="HA473">
        <v>1.81047</v>
      </c>
      <c r="HB473">
        <v>1.69772</v>
      </c>
      <c r="HC473">
        <v>-0.100665</v>
      </c>
      <c r="HD473">
        <v>0</v>
      </c>
      <c r="HE473">
        <v>29.6784</v>
      </c>
      <c r="HF473">
        <v>999.9</v>
      </c>
      <c r="HG473">
        <v>28.1</v>
      </c>
      <c r="HH473">
        <v>46.2</v>
      </c>
      <c r="HI473">
        <v>31.7888</v>
      </c>
      <c r="HJ473">
        <v>61.3387</v>
      </c>
      <c r="HK473">
        <v>28.121</v>
      </c>
      <c r="HL473">
        <v>1</v>
      </c>
      <c r="HM473">
        <v>0.546502</v>
      </c>
      <c r="HN473">
        <v>2.72004</v>
      </c>
      <c r="HO473">
        <v>20.2823</v>
      </c>
      <c r="HP473">
        <v>5.21055</v>
      </c>
      <c r="HQ473">
        <v>11.98</v>
      </c>
      <c r="HR473">
        <v>4.96265</v>
      </c>
      <c r="HS473">
        <v>3.27405</v>
      </c>
      <c r="HT473">
        <v>9999</v>
      </c>
      <c r="HU473">
        <v>9999</v>
      </c>
      <c r="HV473">
        <v>9999</v>
      </c>
      <c r="HW473">
        <v>60.1</v>
      </c>
      <c r="HX473">
        <v>1.86401</v>
      </c>
      <c r="HY473">
        <v>1.86027</v>
      </c>
      <c r="HZ473">
        <v>1.85867</v>
      </c>
      <c r="IA473">
        <v>1.85992</v>
      </c>
      <c r="IB473">
        <v>1.85989</v>
      </c>
      <c r="IC473">
        <v>1.85854</v>
      </c>
      <c r="ID473">
        <v>1.85761</v>
      </c>
      <c r="IE473">
        <v>1.85242</v>
      </c>
      <c r="IF473">
        <v>0</v>
      </c>
      <c r="IG473">
        <v>0</v>
      </c>
      <c r="IH473">
        <v>0</v>
      </c>
      <c r="II473">
        <v>0</v>
      </c>
      <c r="IJ473" t="s">
        <v>433</v>
      </c>
      <c r="IK473" t="s">
        <v>434</v>
      </c>
      <c r="IL473" t="s">
        <v>435</v>
      </c>
      <c r="IM473" t="s">
        <v>435</v>
      </c>
      <c r="IN473" t="s">
        <v>435</v>
      </c>
      <c r="IO473" t="s">
        <v>435</v>
      </c>
      <c r="IP473">
        <v>0</v>
      </c>
      <c r="IQ473">
        <v>100</v>
      </c>
      <c r="IR473">
        <v>100</v>
      </c>
      <c r="IS473">
        <v>-1.46</v>
      </c>
      <c r="IT473">
        <v>-0.2336</v>
      </c>
      <c r="IU473">
        <v>-0.7885906718864093</v>
      </c>
      <c r="IV473">
        <v>-0.0007240741224296705</v>
      </c>
      <c r="IW473">
        <v>1.394155135453638E-07</v>
      </c>
      <c r="IX473">
        <v>-7.009397865246837E-11</v>
      </c>
      <c r="IY473">
        <v>-0.2677907096197649</v>
      </c>
      <c r="IZ473">
        <v>-0.01839738240005131</v>
      </c>
      <c r="JA473">
        <v>0.0009886339832832726</v>
      </c>
      <c r="JB473">
        <v>-4.895939666473346E-06</v>
      </c>
      <c r="JC473">
        <v>3</v>
      </c>
      <c r="JD473">
        <v>2018</v>
      </c>
      <c r="JE473">
        <v>1</v>
      </c>
      <c r="JF473">
        <v>26</v>
      </c>
      <c r="JG473">
        <v>15888.1</v>
      </c>
      <c r="JH473">
        <v>15887.8</v>
      </c>
      <c r="JI473">
        <v>2.56836</v>
      </c>
      <c r="JJ473">
        <v>2.67334</v>
      </c>
      <c r="JK473">
        <v>1.49658</v>
      </c>
      <c r="JL473">
        <v>2.38159</v>
      </c>
      <c r="JM473">
        <v>1.54785</v>
      </c>
      <c r="JN473">
        <v>2.43042</v>
      </c>
      <c r="JO473">
        <v>48.3009</v>
      </c>
      <c r="JP473">
        <v>14.7362</v>
      </c>
      <c r="JQ473">
        <v>18</v>
      </c>
      <c r="JR473">
        <v>480.842</v>
      </c>
      <c r="JS473">
        <v>422.231</v>
      </c>
      <c r="JT473">
        <v>26.4545</v>
      </c>
      <c r="JU473">
        <v>33.7492</v>
      </c>
      <c r="JV473">
        <v>30.001</v>
      </c>
      <c r="JW473">
        <v>33.7256</v>
      </c>
      <c r="JX473">
        <v>33.6576</v>
      </c>
      <c r="JY473">
        <v>51.5965</v>
      </c>
      <c r="JZ473">
        <v>68.4623</v>
      </c>
      <c r="KA473">
        <v>0</v>
      </c>
      <c r="KB473">
        <v>26.4278</v>
      </c>
      <c r="KC473">
        <v>1155.67</v>
      </c>
      <c r="KD473">
        <v>6.5457</v>
      </c>
      <c r="KE473">
        <v>99.7514</v>
      </c>
      <c r="KF473">
        <v>99.5942</v>
      </c>
    </row>
    <row r="474" spans="1:292">
      <c r="A474">
        <v>454</v>
      </c>
      <c r="B474">
        <v>1686161342.6</v>
      </c>
      <c r="C474">
        <v>12091.59999990463</v>
      </c>
      <c r="D474" t="s">
        <v>1347</v>
      </c>
      <c r="E474" t="s">
        <v>1348</v>
      </c>
      <c r="F474">
        <v>5</v>
      </c>
      <c r="G474" t="s">
        <v>1210</v>
      </c>
      <c r="H474">
        <v>1686161334.814285</v>
      </c>
      <c r="I474">
        <f>(J474)/1000</f>
        <v>0</v>
      </c>
      <c r="J474">
        <f>IF(DO474, AM474, AG474)</f>
        <v>0</v>
      </c>
      <c r="K474">
        <f>IF(DO474, AH474, AF474)</f>
        <v>0</v>
      </c>
      <c r="L474">
        <f>DQ474 - IF(AT474&gt;1, K474*DK474*100.0/(AV474*EE474), 0)</f>
        <v>0</v>
      </c>
      <c r="M474">
        <f>((S474-I474/2)*L474-K474)/(S474+I474/2)</f>
        <v>0</v>
      </c>
      <c r="N474">
        <f>M474*(DX474+DY474)/1000.0</f>
        <v>0</v>
      </c>
      <c r="O474">
        <f>(DQ474 - IF(AT474&gt;1, K474*DK474*100.0/(AV474*EE474), 0))*(DX474+DY474)/1000.0</f>
        <v>0</v>
      </c>
      <c r="P474">
        <f>2.0/((1/R474-1/Q474)+SIGN(R474)*SQRT((1/R474-1/Q474)*(1/R474-1/Q474) + 4*DL474/((DL474+1)*(DL474+1))*(2*1/R474*1/Q474-1/Q474*1/Q474)))</f>
        <v>0</v>
      </c>
      <c r="Q474">
        <f>IF(LEFT(DM474,1)&lt;&gt;"0",IF(LEFT(DM474,1)="1",3.0,DN474),$D$5+$E$5*(EE474*DX474/($K$5*1000))+$F$5*(EE474*DX474/($K$5*1000))*MAX(MIN(DK474,$J$5),$I$5)*MAX(MIN(DK474,$J$5),$I$5)+$G$5*MAX(MIN(DK474,$J$5),$I$5)*(EE474*DX474/($K$5*1000))+$H$5*(EE474*DX474/($K$5*1000))*(EE474*DX474/($K$5*1000)))</f>
        <v>0</v>
      </c>
      <c r="R474">
        <f>I474*(1000-(1000*0.61365*exp(17.502*V474/(240.97+V474))/(DX474+DY474)+DS474)/2)/(1000*0.61365*exp(17.502*V474/(240.97+V474))/(DX474+DY474)-DS474)</f>
        <v>0</v>
      </c>
      <c r="S474">
        <f>1/((DL474+1)/(P474/1.6)+1/(Q474/1.37)) + DL474/((DL474+1)/(P474/1.6) + DL474/(Q474/1.37))</f>
        <v>0</v>
      </c>
      <c r="T474">
        <f>(DG474*DJ474)</f>
        <v>0</v>
      </c>
      <c r="U474">
        <f>(DZ474+(T474+2*0.95*5.67E-8*(((DZ474+$B$9)+273)^4-(DZ474+273)^4)-44100*I474)/(1.84*29.3*Q474+8*0.95*5.67E-8*(DZ474+273)^3))</f>
        <v>0</v>
      </c>
      <c r="V474">
        <f>($C$9*EA474+$D$9*EB474+$E$9*U474)</f>
        <v>0</v>
      </c>
      <c r="W474">
        <f>0.61365*exp(17.502*V474/(240.97+V474))</f>
        <v>0</v>
      </c>
      <c r="X474">
        <f>(Y474/Z474*100)</f>
        <v>0</v>
      </c>
      <c r="Y474">
        <f>DS474*(DX474+DY474)/1000</f>
        <v>0</v>
      </c>
      <c r="Z474">
        <f>0.61365*exp(17.502*DZ474/(240.97+DZ474))</f>
        <v>0</v>
      </c>
      <c r="AA474">
        <f>(W474-DS474*(DX474+DY474)/1000)</f>
        <v>0</v>
      </c>
      <c r="AB474">
        <f>(-I474*44100)</f>
        <v>0</v>
      </c>
      <c r="AC474">
        <f>2*29.3*Q474*0.92*(DZ474-V474)</f>
        <v>0</v>
      </c>
      <c r="AD474">
        <f>2*0.95*5.67E-8*(((DZ474+$B$9)+273)^4-(V474+273)^4)</f>
        <v>0</v>
      </c>
      <c r="AE474">
        <f>T474+AD474+AB474+AC474</f>
        <v>0</v>
      </c>
      <c r="AF474">
        <f>DW474*AT474*(DR474-DQ474*(1000-AT474*DT474)/(1000-AT474*DS474))/(100*DK474)</f>
        <v>0</v>
      </c>
      <c r="AG474">
        <f>1000*DW474*AT474*(DS474-DT474)/(100*DK474*(1000-AT474*DS474))</f>
        <v>0</v>
      </c>
      <c r="AH474">
        <f>(AI474 - AJ474 - DX474*1E3/(8.314*(DZ474+273.15)) * AL474/DW474 * AK474) * DW474/(100*DK474) * (1000 - DT474)/1000</f>
        <v>0</v>
      </c>
      <c r="AI474">
        <v>1150.128988111253</v>
      </c>
      <c r="AJ474">
        <v>1047.688545454546</v>
      </c>
      <c r="AK474">
        <v>3.386836298976731</v>
      </c>
      <c r="AL474">
        <v>66.87208228537739</v>
      </c>
      <c r="AM474">
        <f>(AO474 - AN474 + DX474*1E3/(8.314*(DZ474+273.15)) * AQ474/DW474 * AP474) * DW474/(100*DK474) * 1000/(1000 - AO474)</f>
        <v>0</v>
      </c>
      <c r="AN474">
        <v>6.470098782085071</v>
      </c>
      <c r="AO474">
        <v>22.44338909090909</v>
      </c>
      <c r="AP474">
        <v>-8.851655571393287E-05</v>
      </c>
      <c r="AQ474">
        <v>99.38411773435404</v>
      </c>
      <c r="AR474">
        <v>0</v>
      </c>
      <c r="AS474">
        <v>0</v>
      </c>
      <c r="AT474">
        <f>IF(AR474*$H$15&gt;=AV474,1.0,(AV474/(AV474-AR474*$H$15)))</f>
        <v>0</v>
      </c>
      <c r="AU474">
        <f>(AT474-1)*100</f>
        <v>0</v>
      </c>
      <c r="AV474">
        <f>MAX(0,($B$15+$C$15*EE474)/(1+$D$15*EE474)*DX474/(DZ474+273)*$E$15)</f>
        <v>0</v>
      </c>
      <c r="AW474" t="s">
        <v>429</v>
      </c>
      <c r="AX474" t="s">
        <v>429</v>
      </c>
      <c r="AY474">
        <v>0</v>
      </c>
      <c r="AZ474">
        <v>0</v>
      </c>
      <c r="BA474">
        <f>1-AY474/AZ474</f>
        <v>0</v>
      </c>
      <c r="BB474">
        <v>0</v>
      </c>
      <c r="BC474" t="s">
        <v>429</v>
      </c>
      <c r="BD474" t="s">
        <v>429</v>
      </c>
      <c r="BE474">
        <v>0</v>
      </c>
      <c r="BF474">
        <v>0</v>
      </c>
      <c r="BG474">
        <f>1-BE474/BF474</f>
        <v>0</v>
      </c>
      <c r="BH474">
        <v>0.5</v>
      </c>
      <c r="BI474">
        <f>DH474</f>
        <v>0</v>
      </c>
      <c r="BJ474">
        <f>K474</f>
        <v>0</v>
      </c>
      <c r="BK474">
        <f>BG474*BH474*BI474</f>
        <v>0</v>
      </c>
      <c r="BL474">
        <f>(BJ474-BB474)/BI474</f>
        <v>0</v>
      </c>
      <c r="BM474">
        <f>(AZ474-BF474)/BF474</f>
        <v>0</v>
      </c>
      <c r="BN474">
        <f>AY474/(BA474+AY474/BF474)</f>
        <v>0</v>
      </c>
      <c r="BO474" t="s">
        <v>429</v>
      </c>
      <c r="BP474">
        <v>0</v>
      </c>
      <c r="BQ474">
        <f>IF(BP474&lt;&gt;0, BP474, BN474)</f>
        <v>0</v>
      </c>
      <c r="BR474">
        <f>1-BQ474/BF474</f>
        <v>0</v>
      </c>
      <c r="BS474">
        <f>(BF474-BE474)/(BF474-BQ474)</f>
        <v>0</v>
      </c>
      <c r="BT474">
        <f>(AZ474-BF474)/(AZ474-BQ474)</f>
        <v>0</v>
      </c>
      <c r="BU474">
        <f>(BF474-BE474)/(BF474-AY474)</f>
        <v>0</v>
      </c>
      <c r="BV474">
        <f>(AZ474-BF474)/(AZ474-AY474)</f>
        <v>0</v>
      </c>
      <c r="BW474">
        <f>(BS474*BQ474/BE474)</f>
        <v>0</v>
      </c>
      <c r="BX474">
        <f>(1-BW474)</f>
        <v>0</v>
      </c>
      <c r="DG474">
        <f>$B$13*EF474+$C$13*EG474+$F$13*ER474*(1-EU474)</f>
        <v>0</v>
      </c>
      <c r="DH474">
        <f>DG474*DI474</f>
        <v>0</v>
      </c>
      <c r="DI474">
        <f>($B$13*$D$11+$C$13*$D$11+$F$13*((FE474+EW474)/MAX(FE474+EW474+FF474, 0.1)*$I$11+FF474/MAX(FE474+EW474+FF474, 0.1)*$J$11))/($B$13+$C$13+$F$13)</f>
        <v>0</v>
      </c>
      <c r="DJ474">
        <f>($B$13*$K$11+$C$13*$K$11+$F$13*((FE474+EW474)/MAX(FE474+EW474+FF474, 0.1)*$P$11+FF474/MAX(FE474+EW474+FF474, 0.1)*$Q$11))/($B$13+$C$13+$F$13)</f>
        <v>0</v>
      </c>
      <c r="DK474">
        <v>6</v>
      </c>
      <c r="DL474">
        <v>0.5</v>
      </c>
      <c r="DM474" t="s">
        <v>430</v>
      </c>
      <c r="DN474">
        <v>2</v>
      </c>
      <c r="DO474" t="b">
        <v>1</v>
      </c>
      <c r="DP474">
        <v>1686161334.814285</v>
      </c>
      <c r="DQ474">
        <v>1000.169928571428</v>
      </c>
      <c r="DR474">
        <v>1126.317857142857</v>
      </c>
      <c r="DS474">
        <v>22.44940357142857</v>
      </c>
      <c r="DT474">
        <v>6.438017142857143</v>
      </c>
      <c r="DU474">
        <v>1001.614071428571</v>
      </c>
      <c r="DV474">
        <v>22.68296428571429</v>
      </c>
      <c r="DW474">
        <v>500.0282857142857</v>
      </c>
      <c r="DX474">
        <v>90.62450714285715</v>
      </c>
      <c r="DY474">
        <v>0.1000626571428571</v>
      </c>
      <c r="DZ474">
        <v>29.37576071428571</v>
      </c>
      <c r="EA474">
        <v>28.02664642857143</v>
      </c>
      <c r="EB474">
        <v>999.9000000000002</v>
      </c>
      <c r="EC474">
        <v>0</v>
      </c>
      <c r="ED474">
        <v>0</v>
      </c>
      <c r="EE474">
        <v>10001.89</v>
      </c>
      <c r="EF474">
        <v>0</v>
      </c>
      <c r="EG474">
        <v>1759.823571428572</v>
      </c>
      <c r="EH474">
        <v>-126.1479285714286</v>
      </c>
      <c r="EI474">
        <v>1023.138428571429</v>
      </c>
      <c r="EJ474">
        <v>1133.616071428571</v>
      </c>
      <c r="EK474">
        <v>16.01137142857143</v>
      </c>
      <c r="EL474">
        <v>1126.317857142857</v>
      </c>
      <c r="EM474">
        <v>6.438017142857143</v>
      </c>
      <c r="EN474">
        <v>2.034465357142857</v>
      </c>
      <c r="EO474">
        <v>0.5834421071428572</v>
      </c>
      <c r="EP474">
        <v>17.71515714285714</v>
      </c>
      <c r="EQ474">
        <v>-0.6933234642857142</v>
      </c>
      <c r="ER474">
        <v>2000.022142857143</v>
      </c>
      <c r="ES474">
        <v>0.9799973571428569</v>
      </c>
      <c r="ET474">
        <v>0.02000236428571428</v>
      </c>
      <c r="EU474">
        <v>0</v>
      </c>
      <c r="EV474">
        <v>907.8093214285715</v>
      </c>
      <c r="EW474">
        <v>5.00078</v>
      </c>
      <c r="EX474">
        <v>24564.97142857144</v>
      </c>
      <c r="EY474">
        <v>16379.80714285714</v>
      </c>
      <c r="EZ474">
        <v>43.63146428571429</v>
      </c>
      <c r="FA474">
        <v>45.19392857142856</v>
      </c>
      <c r="FB474">
        <v>43.94832142857142</v>
      </c>
      <c r="FC474">
        <v>44.45735714285713</v>
      </c>
      <c r="FD474">
        <v>44.4685357142857</v>
      </c>
      <c r="FE474">
        <v>1955.1125</v>
      </c>
      <c r="FF474">
        <v>39.90607142857143</v>
      </c>
      <c r="FG474">
        <v>0</v>
      </c>
      <c r="FH474">
        <v>1686161335.9</v>
      </c>
      <c r="FI474">
        <v>0</v>
      </c>
      <c r="FJ474">
        <v>907.58896</v>
      </c>
      <c r="FK474">
        <v>-23.06315379460302</v>
      </c>
      <c r="FL474">
        <v>4016.115376134758</v>
      </c>
      <c r="FM474">
        <v>24596.632</v>
      </c>
      <c r="FN474">
        <v>15</v>
      </c>
      <c r="FO474">
        <v>0</v>
      </c>
      <c r="FP474" t="s">
        <v>431</v>
      </c>
      <c r="FQ474">
        <v>1685208052.5</v>
      </c>
      <c r="FR474">
        <v>1685208070</v>
      </c>
      <c r="FS474">
        <v>0</v>
      </c>
      <c r="FT474">
        <v>0.013</v>
      </c>
      <c r="FU474">
        <v>-0.005</v>
      </c>
      <c r="FV474">
        <v>-0.464</v>
      </c>
      <c r="FW474">
        <v>-0.401</v>
      </c>
      <c r="FX474">
        <v>420</v>
      </c>
      <c r="FY474">
        <v>0</v>
      </c>
      <c r="FZ474">
        <v>0.03</v>
      </c>
      <c r="GA474">
        <v>0.02</v>
      </c>
      <c r="GB474">
        <v>-125.995225</v>
      </c>
      <c r="GC474">
        <v>-3.065324577860814</v>
      </c>
      <c r="GD474">
        <v>0.3861797824524211</v>
      </c>
      <c r="GE474">
        <v>0</v>
      </c>
      <c r="GF474">
        <v>16.0422975</v>
      </c>
      <c r="GG474">
        <v>-0.6779065666041506</v>
      </c>
      <c r="GH474">
        <v>0.06997646564202849</v>
      </c>
      <c r="GI474">
        <v>0</v>
      </c>
      <c r="GJ474">
        <v>0</v>
      </c>
      <c r="GK474">
        <v>2</v>
      </c>
      <c r="GL474" t="s">
        <v>486</v>
      </c>
      <c r="GM474">
        <v>3.09919</v>
      </c>
      <c r="GN474">
        <v>2.75831</v>
      </c>
      <c r="GO474">
        <v>0.16211</v>
      </c>
      <c r="GP474">
        <v>0.173976</v>
      </c>
      <c r="GQ474">
        <v>0.103593</v>
      </c>
      <c r="GR474">
        <v>0.0403548</v>
      </c>
      <c r="GS474">
        <v>21404.5</v>
      </c>
      <c r="GT474">
        <v>20777.8</v>
      </c>
      <c r="GU474">
        <v>26105.9</v>
      </c>
      <c r="GV474">
        <v>25513.2</v>
      </c>
      <c r="GW474">
        <v>37561.2</v>
      </c>
      <c r="GX474">
        <v>37159.3</v>
      </c>
      <c r="GY474">
        <v>45642.8</v>
      </c>
      <c r="GZ474">
        <v>41886.6</v>
      </c>
      <c r="HA474">
        <v>1.81052</v>
      </c>
      <c r="HB474">
        <v>1.69767</v>
      </c>
      <c r="HC474">
        <v>-0.100289</v>
      </c>
      <c r="HD474">
        <v>0</v>
      </c>
      <c r="HE474">
        <v>29.6853</v>
      </c>
      <c r="HF474">
        <v>999.9</v>
      </c>
      <c r="HG474">
        <v>28.1</v>
      </c>
      <c r="HH474">
        <v>46.2</v>
      </c>
      <c r="HI474">
        <v>31.7871</v>
      </c>
      <c r="HJ474">
        <v>61.5287</v>
      </c>
      <c r="HK474">
        <v>28.0609</v>
      </c>
      <c r="HL474">
        <v>1</v>
      </c>
      <c r="HM474">
        <v>0.547627</v>
      </c>
      <c r="HN474">
        <v>2.82856</v>
      </c>
      <c r="HO474">
        <v>20.2803</v>
      </c>
      <c r="HP474">
        <v>5.21085</v>
      </c>
      <c r="HQ474">
        <v>11.9801</v>
      </c>
      <c r="HR474">
        <v>4.96265</v>
      </c>
      <c r="HS474">
        <v>3.27402</v>
      </c>
      <c r="HT474">
        <v>9999</v>
      </c>
      <c r="HU474">
        <v>9999</v>
      </c>
      <c r="HV474">
        <v>9999</v>
      </c>
      <c r="HW474">
        <v>60.1</v>
      </c>
      <c r="HX474">
        <v>1.86401</v>
      </c>
      <c r="HY474">
        <v>1.86025</v>
      </c>
      <c r="HZ474">
        <v>1.85867</v>
      </c>
      <c r="IA474">
        <v>1.85995</v>
      </c>
      <c r="IB474">
        <v>1.85989</v>
      </c>
      <c r="IC474">
        <v>1.85853</v>
      </c>
      <c r="ID474">
        <v>1.85761</v>
      </c>
      <c r="IE474">
        <v>1.85242</v>
      </c>
      <c r="IF474">
        <v>0</v>
      </c>
      <c r="IG474">
        <v>0</v>
      </c>
      <c r="IH474">
        <v>0</v>
      </c>
      <c r="II474">
        <v>0</v>
      </c>
      <c r="IJ474" t="s">
        <v>433</v>
      </c>
      <c r="IK474" t="s">
        <v>434</v>
      </c>
      <c r="IL474" t="s">
        <v>435</v>
      </c>
      <c r="IM474" t="s">
        <v>435</v>
      </c>
      <c r="IN474" t="s">
        <v>435</v>
      </c>
      <c r="IO474" t="s">
        <v>435</v>
      </c>
      <c r="IP474">
        <v>0</v>
      </c>
      <c r="IQ474">
        <v>100</v>
      </c>
      <c r="IR474">
        <v>100</v>
      </c>
      <c r="IS474">
        <v>-1.47</v>
      </c>
      <c r="IT474">
        <v>-0.2337</v>
      </c>
      <c r="IU474">
        <v>-0.7885906718864093</v>
      </c>
      <c r="IV474">
        <v>-0.0007240741224296705</v>
      </c>
      <c r="IW474">
        <v>1.394155135453638E-07</v>
      </c>
      <c r="IX474">
        <v>-7.009397865246837E-11</v>
      </c>
      <c r="IY474">
        <v>-0.2677907096197649</v>
      </c>
      <c r="IZ474">
        <v>-0.01839738240005131</v>
      </c>
      <c r="JA474">
        <v>0.0009886339832832726</v>
      </c>
      <c r="JB474">
        <v>-4.895939666473346E-06</v>
      </c>
      <c r="JC474">
        <v>3</v>
      </c>
      <c r="JD474">
        <v>2018</v>
      </c>
      <c r="JE474">
        <v>1</v>
      </c>
      <c r="JF474">
        <v>26</v>
      </c>
      <c r="JG474">
        <v>15888.2</v>
      </c>
      <c r="JH474">
        <v>15887.9</v>
      </c>
      <c r="JI474">
        <v>2.59766</v>
      </c>
      <c r="JJ474">
        <v>2.677</v>
      </c>
      <c r="JK474">
        <v>1.49658</v>
      </c>
      <c r="JL474">
        <v>2.38159</v>
      </c>
      <c r="JM474">
        <v>1.54907</v>
      </c>
      <c r="JN474">
        <v>2.45117</v>
      </c>
      <c r="JO474">
        <v>48.3316</v>
      </c>
      <c r="JP474">
        <v>14.7274</v>
      </c>
      <c r="JQ474">
        <v>18</v>
      </c>
      <c r="JR474">
        <v>480.912</v>
      </c>
      <c r="JS474">
        <v>422.24</v>
      </c>
      <c r="JT474">
        <v>26.4295</v>
      </c>
      <c r="JU474">
        <v>33.7552</v>
      </c>
      <c r="JV474">
        <v>30.0011</v>
      </c>
      <c r="JW474">
        <v>33.7314</v>
      </c>
      <c r="JX474">
        <v>33.6635</v>
      </c>
      <c r="JY474">
        <v>52.2445</v>
      </c>
      <c r="JZ474">
        <v>68.4623</v>
      </c>
      <c r="KA474">
        <v>0</v>
      </c>
      <c r="KB474">
        <v>26.3906</v>
      </c>
      <c r="KC474">
        <v>1175.71</v>
      </c>
      <c r="KD474">
        <v>6.58248</v>
      </c>
      <c r="KE474">
        <v>99.7496</v>
      </c>
      <c r="KF474">
        <v>99.5933</v>
      </c>
    </row>
    <row r="475" spans="1:292">
      <c r="A475">
        <v>455</v>
      </c>
      <c r="B475">
        <v>1686161347.6</v>
      </c>
      <c r="C475">
        <v>12096.59999990463</v>
      </c>
      <c r="D475" t="s">
        <v>1349</v>
      </c>
      <c r="E475" t="s">
        <v>1350</v>
      </c>
      <c r="F475">
        <v>5</v>
      </c>
      <c r="G475" t="s">
        <v>1210</v>
      </c>
      <c r="H475">
        <v>1686161340.1</v>
      </c>
      <c r="I475">
        <f>(J475)/1000</f>
        <v>0</v>
      </c>
      <c r="J475">
        <f>IF(DO475, AM475, AG475)</f>
        <v>0</v>
      </c>
      <c r="K475">
        <f>IF(DO475, AH475, AF475)</f>
        <v>0</v>
      </c>
      <c r="L475">
        <f>DQ475 - IF(AT475&gt;1, K475*DK475*100.0/(AV475*EE475), 0)</f>
        <v>0</v>
      </c>
      <c r="M475">
        <f>((S475-I475/2)*L475-K475)/(S475+I475/2)</f>
        <v>0</v>
      </c>
      <c r="N475">
        <f>M475*(DX475+DY475)/1000.0</f>
        <v>0</v>
      </c>
      <c r="O475">
        <f>(DQ475 - IF(AT475&gt;1, K475*DK475*100.0/(AV475*EE475), 0))*(DX475+DY475)/1000.0</f>
        <v>0</v>
      </c>
      <c r="P475">
        <f>2.0/((1/R475-1/Q475)+SIGN(R475)*SQRT((1/R475-1/Q475)*(1/R475-1/Q475) + 4*DL475/((DL475+1)*(DL475+1))*(2*1/R475*1/Q475-1/Q475*1/Q475)))</f>
        <v>0</v>
      </c>
      <c r="Q475">
        <f>IF(LEFT(DM475,1)&lt;&gt;"0",IF(LEFT(DM475,1)="1",3.0,DN475),$D$5+$E$5*(EE475*DX475/($K$5*1000))+$F$5*(EE475*DX475/($K$5*1000))*MAX(MIN(DK475,$J$5),$I$5)*MAX(MIN(DK475,$J$5),$I$5)+$G$5*MAX(MIN(DK475,$J$5),$I$5)*(EE475*DX475/($K$5*1000))+$H$5*(EE475*DX475/($K$5*1000))*(EE475*DX475/($K$5*1000)))</f>
        <v>0</v>
      </c>
      <c r="R475">
        <f>I475*(1000-(1000*0.61365*exp(17.502*V475/(240.97+V475))/(DX475+DY475)+DS475)/2)/(1000*0.61365*exp(17.502*V475/(240.97+V475))/(DX475+DY475)-DS475)</f>
        <v>0</v>
      </c>
      <c r="S475">
        <f>1/((DL475+1)/(P475/1.6)+1/(Q475/1.37)) + DL475/((DL475+1)/(P475/1.6) + DL475/(Q475/1.37))</f>
        <v>0</v>
      </c>
      <c r="T475">
        <f>(DG475*DJ475)</f>
        <v>0</v>
      </c>
      <c r="U475">
        <f>(DZ475+(T475+2*0.95*5.67E-8*(((DZ475+$B$9)+273)^4-(DZ475+273)^4)-44100*I475)/(1.84*29.3*Q475+8*0.95*5.67E-8*(DZ475+273)^3))</f>
        <v>0</v>
      </c>
      <c r="V475">
        <f>($C$9*EA475+$D$9*EB475+$E$9*U475)</f>
        <v>0</v>
      </c>
      <c r="W475">
        <f>0.61365*exp(17.502*V475/(240.97+V475))</f>
        <v>0</v>
      </c>
      <c r="X475">
        <f>(Y475/Z475*100)</f>
        <v>0</v>
      </c>
      <c r="Y475">
        <f>DS475*(DX475+DY475)/1000</f>
        <v>0</v>
      </c>
      <c r="Z475">
        <f>0.61365*exp(17.502*DZ475/(240.97+DZ475))</f>
        <v>0</v>
      </c>
      <c r="AA475">
        <f>(W475-DS475*(DX475+DY475)/1000)</f>
        <v>0</v>
      </c>
      <c r="AB475">
        <f>(-I475*44100)</f>
        <v>0</v>
      </c>
      <c r="AC475">
        <f>2*29.3*Q475*0.92*(DZ475-V475)</f>
        <v>0</v>
      </c>
      <c r="AD475">
        <f>2*0.95*5.67E-8*(((DZ475+$B$9)+273)^4-(V475+273)^4)</f>
        <v>0</v>
      </c>
      <c r="AE475">
        <f>T475+AD475+AB475+AC475</f>
        <v>0</v>
      </c>
      <c r="AF475">
        <f>DW475*AT475*(DR475-DQ475*(1000-AT475*DT475)/(1000-AT475*DS475))/(100*DK475)</f>
        <v>0</v>
      </c>
      <c r="AG475">
        <f>1000*DW475*AT475*(DS475-DT475)/(100*DK475*(1000-AT475*DS475))</f>
        <v>0</v>
      </c>
      <c r="AH475">
        <f>(AI475 - AJ475 - DX475*1E3/(8.314*(DZ475+273.15)) * AL475/DW475 * AK475) * DW475/(100*DK475) * (1000 - DT475)/1000</f>
        <v>0</v>
      </c>
      <c r="AI475">
        <v>1167.102177661833</v>
      </c>
      <c r="AJ475">
        <v>1064.599757575757</v>
      </c>
      <c r="AK475">
        <v>3.393368251499367</v>
      </c>
      <c r="AL475">
        <v>66.87208228537739</v>
      </c>
      <c r="AM475">
        <f>(AO475 - AN475 + DX475*1E3/(8.314*(DZ475+273.15)) * AQ475/DW475 * AP475) * DW475/(100*DK475) * 1000/(1000 - AO475)</f>
        <v>0</v>
      </c>
      <c r="AN475">
        <v>6.475720640183776</v>
      </c>
      <c r="AO475">
        <v>22.43130666666666</v>
      </c>
      <c r="AP475">
        <v>-0.0001633404868947065</v>
      </c>
      <c r="AQ475">
        <v>99.38411773435404</v>
      </c>
      <c r="AR475">
        <v>0</v>
      </c>
      <c r="AS475">
        <v>0</v>
      </c>
      <c r="AT475">
        <f>IF(AR475*$H$15&gt;=AV475,1.0,(AV475/(AV475-AR475*$H$15)))</f>
        <v>0</v>
      </c>
      <c r="AU475">
        <f>(AT475-1)*100</f>
        <v>0</v>
      </c>
      <c r="AV475">
        <f>MAX(0,($B$15+$C$15*EE475)/(1+$D$15*EE475)*DX475/(DZ475+273)*$E$15)</f>
        <v>0</v>
      </c>
      <c r="AW475" t="s">
        <v>429</v>
      </c>
      <c r="AX475" t="s">
        <v>429</v>
      </c>
      <c r="AY475">
        <v>0</v>
      </c>
      <c r="AZ475">
        <v>0</v>
      </c>
      <c r="BA475">
        <f>1-AY475/AZ475</f>
        <v>0</v>
      </c>
      <c r="BB475">
        <v>0</v>
      </c>
      <c r="BC475" t="s">
        <v>429</v>
      </c>
      <c r="BD475" t="s">
        <v>429</v>
      </c>
      <c r="BE475">
        <v>0</v>
      </c>
      <c r="BF475">
        <v>0</v>
      </c>
      <c r="BG475">
        <f>1-BE475/BF475</f>
        <v>0</v>
      </c>
      <c r="BH475">
        <v>0.5</v>
      </c>
      <c r="BI475">
        <f>DH475</f>
        <v>0</v>
      </c>
      <c r="BJ475">
        <f>K475</f>
        <v>0</v>
      </c>
      <c r="BK475">
        <f>BG475*BH475*BI475</f>
        <v>0</v>
      </c>
      <c r="BL475">
        <f>(BJ475-BB475)/BI475</f>
        <v>0</v>
      </c>
      <c r="BM475">
        <f>(AZ475-BF475)/BF475</f>
        <v>0</v>
      </c>
      <c r="BN475">
        <f>AY475/(BA475+AY475/BF475)</f>
        <v>0</v>
      </c>
      <c r="BO475" t="s">
        <v>429</v>
      </c>
      <c r="BP475">
        <v>0</v>
      </c>
      <c r="BQ475">
        <f>IF(BP475&lt;&gt;0, BP475, BN475)</f>
        <v>0</v>
      </c>
      <c r="BR475">
        <f>1-BQ475/BF475</f>
        <v>0</v>
      </c>
      <c r="BS475">
        <f>(BF475-BE475)/(BF475-BQ475)</f>
        <v>0</v>
      </c>
      <c r="BT475">
        <f>(AZ475-BF475)/(AZ475-BQ475)</f>
        <v>0</v>
      </c>
      <c r="BU475">
        <f>(BF475-BE475)/(BF475-AY475)</f>
        <v>0</v>
      </c>
      <c r="BV475">
        <f>(AZ475-BF475)/(AZ475-AY475)</f>
        <v>0</v>
      </c>
      <c r="BW475">
        <f>(BS475*BQ475/BE475)</f>
        <v>0</v>
      </c>
      <c r="BX475">
        <f>(1-BW475)</f>
        <v>0</v>
      </c>
      <c r="DG475">
        <f>$B$13*EF475+$C$13*EG475+$F$13*ER475*(1-EU475)</f>
        <v>0</v>
      </c>
      <c r="DH475">
        <f>DG475*DI475</f>
        <v>0</v>
      </c>
      <c r="DI475">
        <f>($B$13*$D$11+$C$13*$D$11+$F$13*((FE475+EW475)/MAX(FE475+EW475+FF475, 0.1)*$I$11+FF475/MAX(FE475+EW475+FF475, 0.1)*$J$11))/($B$13+$C$13+$F$13)</f>
        <v>0</v>
      </c>
      <c r="DJ475">
        <f>($B$13*$K$11+$C$13*$K$11+$F$13*((FE475+EW475)/MAX(FE475+EW475+FF475, 0.1)*$P$11+FF475/MAX(FE475+EW475+FF475, 0.1)*$Q$11))/($B$13+$C$13+$F$13)</f>
        <v>0</v>
      </c>
      <c r="DK475">
        <v>6</v>
      </c>
      <c r="DL475">
        <v>0.5</v>
      </c>
      <c r="DM475" t="s">
        <v>430</v>
      </c>
      <c r="DN475">
        <v>2</v>
      </c>
      <c r="DO475" t="b">
        <v>1</v>
      </c>
      <c r="DP475">
        <v>1686161340.1</v>
      </c>
      <c r="DQ475">
        <v>1017.562481481481</v>
      </c>
      <c r="DR475">
        <v>1143.935185185185</v>
      </c>
      <c r="DS475">
        <v>22.44492592592593</v>
      </c>
      <c r="DT475">
        <v>6.47206888888889</v>
      </c>
      <c r="DU475">
        <v>1019.018111111111</v>
      </c>
      <c r="DV475">
        <v>22.67857407407407</v>
      </c>
      <c r="DW475">
        <v>500.0362962962963</v>
      </c>
      <c r="DX475">
        <v>90.62424444444444</v>
      </c>
      <c r="DY475">
        <v>0.1000643296296296</v>
      </c>
      <c r="DZ475">
        <v>29.38026296296296</v>
      </c>
      <c r="EA475">
        <v>28.04035555555556</v>
      </c>
      <c r="EB475">
        <v>999.9000000000001</v>
      </c>
      <c r="EC475">
        <v>0</v>
      </c>
      <c r="ED475">
        <v>0</v>
      </c>
      <c r="EE475">
        <v>10002.81777777778</v>
      </c>
      <c r="EF475">
        <v>0</v>
      </c>
      <c r="EG475">
        <v>1850.706296296296</v>
      </c>
      <c r="EH475">
        <v>-126.3726296296296</v>
      </c>
      <c r="EI475">
        <v>1040.925185185185</v>
      </c>
      <c r="EJ475">
        <v>1151.387407407407</v>
      </c>
      <c r="EK475">
        <v>15.97284814814815</v>
      </c>
      <c r="EL475">
        <v>1143.935185185185</v>
      </c>
      <c r="EM475">
        <v>6.47206888888889</v>
      </c>
      <c r="EN475">
        <v>2.034054814814815</v>
      </c>
      <c r="EO475">
        <v>0.5865263333333334</v>
      </c>
      <c r="EP475">
        <v>17.71194814814815</v>
      </c>
      <c r="EQ475">
        <v>-0.6208228148148147</v>
      </c>
      <c r="ER475">
        <v>2000.008518518518</v>
      </c>
      <c r="ES475">
        <v>0.9799972222222221</v>
      </c>
      <c r="ET475">
        <v>0.02000250740740741</v>
      </c>
      <c r="EU475">
        <v>0</v>
      </c>
      <c r="EV475">
        <v>905.8152222222224</v>
      </c>
      <c r="EW475">
        <v>5.00078</v>
      </c>
      <c r="EX475">
        <v>24611.66666666667</v>
      </c>
      <c r="EY475">
        <v>16379.7</v>
      </c>
      <c r="EZ475">
        <v>43.63407407407407</v>
      </c>
      <c r="FA475">
        <v>45.20348148148148</v>
      </c>
      <c r="FB475">
        <v>43.9881111111111</v>
      </c>
      <c r="FC475">
        <v>44.46266666666666</v>
      </c>
      <c r="FD475">
        <v>44.44655555555555</v>
      </c>
      <c r="FE475">
        <v>1955.098518518519</v>
      </c>
      <c r="FF475">
        <v>39.9062962962963</v>
      </c>
      <c r="FG475">
        <v>0</v>
      </c>
      <c r="FH475">
        <v>1686161340.7</v>
      </c>
      <c r="FI475">
        <v>0</v>
      </c>
      <c r="FJ475">
        <v>905.7913599999999</v>
      </c>
      <c r="FK475">
        <v>-22.1657692095857</v>
      </c>
      <c r="FL475">
        <v>-2090.269231016824</v>
      </c>
      <c r="FM475">
        <v>24609.472</v>
      </c>
      <c r="FN475">
        <v>15</v>
      </c>
      <c r="FO475">
        <v>0</v>
      </c>
      <c r="FP475" t="s">
        <v>431</v>
      </c>
      <c r="FQ475">
        <v>1685208052.5</v>
      </c>
      <c r="FR475">
        <v>1685208070</v>
      </c>
      <c r="FS475">
        <v>0</v>
      </c>
      <c r="FT475">
        <v>0.013</v>
      </c>
      <c r="FU475">
        <v>-0.005</v>
      </c>
      <c r="FV475">
        <v>-0.464</v>
      </c>
      <c r="FW475">
        <v>-0.401</v>
      </c>
      <c r="FX475">
        <v>420</v>
      </c>
      <c r="FY475">
        <v>0</v>
      </c>
      <c r="FZ475">
        <v>0.03</v>
      </c>
      <c r="GA475">
        <v>0.02</v>
      </c>
      <c r="GB475">
        <v>-126.301</v>
      </c>
      <c r="GC475">
        <v>-2.842401500937938</v>
      </c>
      <c r="GD475">
        <v>0.3659614733821037</v>
      </c>
      <c r="GE475">
        <v>0</v>
      </c>
      <c r="GF475">
        <v>15.99677</v>
      </c>
      <c r="GG475">
        <v>-0.4030986866792116</v>
      </c>
      <c r="GH475">
        <v>0.04604356198210559</v>
      </c>
      <c r="GI475">
        <v>1</v>
      </c>
      <c r="GJ475">
        <v>1</v>
      </c>
      <c r="GK475">
        <v>2</v>
      </c>
      <c r="GL475" t="s">
        <v>439</v>
      </c>
      <c r="GM475">
        <v>3.09923</v>
      </c>
      <c r="GN475">
        <v>2.75801</v>
      </c>
      <c r="GO475">
        <v>0.163765</v>
      </c>
      <c r="GP475">
        <v>0.175553</v>
      </c>
      <c r="GQ475">
        <v>0.10354</v>
      </c>
      <c r="GR475">
        <v>0.0404818</v>
      </c>
      <c r="GS475">
        <v>21361.9</v>
      </c>
      <c r="GT475">
        <v>20737.8</v>
      </c>
      <c r="GU475">
        <v>26105.6</v>
      </c>
      <c r="GV475">
        <v>25512.8</v>
      </c>
      <c r="GW475">
        <v>37563.2</v>
      </c>
      <c r="GX475">
        <v>37153.9</v>
      </c>
      <c r="GY475">
        <v>45642.3</v>
      </c>
      <c r="GZ475">
        <v>41885.8</v>
      </c>
      <c r="HA475">
        <v>1.81043</v>
      </c>
      <c r="HB475">
        <v>1.69767</v>
      </c>
      <c r="HC475">
        <v>-0.10103</v>
      </c>
      <c r="HD475">
        <v>0</v>
      </c>
      <c r="HE475">
        <v>29.6959</v>
      </c>
      <c r="HF475">
        <v>999.9</v>
      </c>
      <c r="HG475">
        <v>28.1</v>
      </c>
      <c r="HH475">
        <v>46.2</v>
      </c>
      <c r="HI475">
        <v>31.7871</v>
      </c>
      <c r="HJ475">
        <v>61.2687</v>
      </c>
      <c r="HK475">
        <v>27.9407</v>
      </c>
      <c r="HL475">
        <v>1</v>
      </c>
      <c r="HM475">
        <v>0.548913</v>
      </c>
      <c r="HN475">
        <v>2.94755</v>
      </c>
      <c r="HO475">
        <v>20.2784</v>
      </c>
      <c r="HP475">
        <v>5.2095</v>
      </c>
      <c r="HQ475">
        <v>11.9803</v>
      </c>
      <c r="HR475">
        <v>4.96275</v>
      </c>
      <c r="HS475">
        <v>3.2739</v>
      </c>
      <c r="HT475">
        <v>9999</v>
      </c>
      <c r="HU475">
        <v>9999</v>
      </c>
      <c r="HV475">
        <v>9999</v>
      </c>
      <c r="HW475">
        <v>60.1</v>
      </c>
      <c r="HX475">
        <v>1.86401</v>
      </c>
      <c r="HY475">
        <v>1.8603</v>
      </c>
      <c r="HZ475">
        <v>1.85867</v>
      </c>
      <c r="IA475">
        <v>1.85995</v>
      </c>
      <c r="IB475">
        <v>1.85989</v>
      </c>
      <c r="IC475">
        <v>1.85852</v>
      </c>
      <c r="ID475">
        <v>1.8576</v>
      </c>
      <c r="IE475">
        <v>1.85242</v>
      </c>
      <c r="IF475">
        <v>0</v>
      </c>
      <c r="IG475">
        <v>0</v>
      </c>
      <c r="IH475">
        <v>0</v>
      </c>
      <c r="II475">
        <v>0</v>
      </c>
      <c r="IJ475" t="s">
        <v>433</v>
      </c>
      <c r="IK475" t="s">
        <v>434</v>
      </c>
      <c r="IL475" t="s">
        <v>435</v>
      </c>
      <c r="IM475" t="s">
        <v>435</v>
      </c>
      <c r="IN475" t="s">
        <v>435</v>
      </c>
      <c r="IO475" t="s">
        <v>435</v>
      </c>
      <c r="IP475">
        <v>0</v>
      </c>
      <c r="IQ475">
        <v>100</v>
      </c>
      <c r="IR475">
        <v>100</v>
      </c>
      <c r="IS475">
        <v>-1.47</v>
      </c>
      <c r="IT475">
        <v>-0.234</v>
      </c>
      <c r="IU475">
        <v>-0.7885906718864093</v>
      </c>
      <c r="IV475">
        <v>-0.0007240741224296705</v>
      </c>
      <c r="IW475">
        <v>1.394155135453638E-07</v>
      </c>
      <c r="IX475">
        <v>-7.009397865246837E-11</v>
      </c>
      <c r="IY475">
        <v>-0.2677907096197649</v>
      </c>
      <c r="IZ475">
        <v>-0.01839738240005131</v>
      </c>
      <c r="JA475">
        <v>0.0009886339832832726</v>
      </c>
      <c r="JB475">
        <v>-4.895939666473346E-06</v>
      </c>
      <c r="JC475">
        <v>3</v>
      </c>
      <c r="JD475">
        <v>2018</v>
      </c>
      <c r="JE475">
        <v>1</v>
      </c>
      <c r="JF475">
        <v>26</v>
      </c>
      <c r="JG475">
        <v>15888.3</v>
      </c>
      <c r="JH475">
        <v>15888</v>
      </c>
      <c r="JI475">
        <v>2.62817</v>
      </c>
      <c r="JJ475">
        <v>2.67578</v>
      </c>
      <c r="JK475">
        <v>1.49658</v>
      </c>
      <c r="JL475">
        <v>2.38037</v>
      </c>
      <c r="JM475">
        <v>1.54785</v>
      </c>
      <c r="JN475">
        <v>2.40601</v>
      </c>
      <c r="JO475">
        <v>48.3316</v>
      </c>
      <c r="JP475">
        <v>14.7274</v>
      </c>
      <c r="JQ475">
        <v>18</v>
      </c>
      <c r="JR475">
        <v>480.901</v>
      </c>
      <c r="JS475">
        <v>422.288</v>
      </c>
      <c r="JT475">
        <v>26.3863</v>
      </c>
      <c r="JU475">
        <v>33.7617</v>
      </c>
      <c r="JV475">
        <v>30.0012</v>
      </c>
      <c r="JW475">
        <v>33.7384</v>
      </c>
      <c r="JX475">
        <v>33.6711</v>
      </c>
      <c r="JY475">
        <v>52.7727</v>
      </c>
      <c r="JZ475">
        <v>68.17910000000001</v>
      </c>
      <c r="KA475">
        <v>0</v>
      </c>
      <c r="KB475">
        <v>26.3411</v>
      </c>
      <c r="KC475">
        <v>1189.07</v>
      </c>
      <c r="KD475">
        <v>6.64109</v>
      </c>
      <c r="KE475">
        <v>99.74850000000001</v>
      </c>
      <c r="KF475">
        <v>99.5916</v>
      </c>
    </row>
    <row r="476" spans="1:292">
      <c r="A476">
        <v>456</v>
      </c>
      <c r="B476">
        <v>1686161352.6</v>
      </c>
      <c r="C476">
        <v>12101.59999990463</v>
      </c>
      <c r="D476" t="s">
        <v>1351</v>
      </c>
      <c r="E476" t="s">
        <v>1352</v>
      </c>
      <c r="F476">
        <v>5</v>
      </c>
      <c r="G476" t="s">
        <v>1210</v>
      </c>
      <c r="H476">
        <v>1686161344.814285</v>
      </c>
      <c r="I476">
        <f>(J476)/1000</f>
        <v>0</v>
      </c>
      <c r="J476">
        <f>IF(DO476, AM476, AG476)</f>
        <v>0</v>
      </c>
      <c r="K476">
        <f>IF(DO476, AH476, AF476)</f>
        <v>0</v>
      </c>
      <c r="L476">
        <f>DQ476 - IF(AT476&gt;1, K476*DK476*100.0/(AV476*EE476), 0)</f>
        <v>0</v>
      </c>
      <c r="M476">
        <f>((S476-I476/2)*L476-K476)/(S476+I476/2)</f>
        <v>0</v>
      </c>
      <c r="N476">
        <f>M476*(DX476+DY476)/1000.0</f>
        <v>0</v>
      </c>
      <c r="O476">
        <f>(DQ476 - IF(AT476&gt;1, K476*DK476*100.0/(AV476*EE476), 0))*(DX476+DY476)/1000.0</f>
        <v>0</v>
      </c>
      <c r="P476">
        <f>2.0/((1/R476-1/Q476)+SIGN(R476)*SQRT((1/R476-1/Q476)*(1/R476-1/Q476) + 4*DL476/((DL476+1)*(DL476+1))*(2*1/R476*1/Q476-1/Q476*1/Q476)))</f>
        <v>0</v>
      </c>
      <c r="Q476">
        <f>IF(LEFT(DM476,1)&lt;&gt;"0",IF(LEFT(DM476,1)="1",3.0,DN476),$D$5+$E$5*(EE476*DX476/($K$5*1000))+$F$5*(EE476*DX476/($K$5*1000))*MAX(MIN(DK476,$J$5),$I$5)*MAX(MIN(DK476,$J$5),$I$5)+$G$5*MAX(MIN(DK476,$J$5),$I$5)*(EE476*DX476/($K$5*1000))+$H$5*(EE476*DX476/($K$5*1000))*(EE476*DX476/($K$5*1000)))</f>
        <v>0</v>
      </c>
      <c r="R476">
        <f>I476*(1000-(1000*0.61365*exp(17.502*V476/(240.97+V476))/(DX476+DY476)+DS476)/2)/(1000*0.61365*exp(17.502*V476/(240.97+V476))/(DX476+DY476)-DS476)</f>
        <v>0</v>
      </c>
      <c r="S476">
        <f>1/((DL476+1)/(P476/1.6)+1/(Q476/1.37)) + DL476/((DL476+1)/(P476/1.6) + DL476/(Q476/1.37))</f>
        <v>0</v>
      </c>
      <c r="T476">
        <f>(DG476*DJ476)</f>
        <v>0</v>
      </c>
      <c r="U476">
        <f>(DZ476+(T476+2*0.95*5.67E-8*(((DZ476+$B$9)+273)^4-(DZ476+273)^4)-44100*I476)/(1.84*29.3*Q476+8*0.95*5.67E-8*(DZ476+273)^3))</f>
        <v>0</v>
      </c>
      <c r="V476">
        <f>($C$9*EA476+$D$9*EB476+$E$9*U476)</f>
        <v>0</v>
      </c>
      <c r="W476">
        <f>0.61365*exp(17.502*V476/(240.97+V476))</f>
        <v>0</v>
      </c>
      <c r="X476">
        <f>(Y476/Z476*100)</f>
        <v>0</v>
      </c>
      <c r="Y476">
        <f>DS476*(DX476+DY476)/1000</f>
        <v>0</v>
      </c>
      <c r="Z476">
        <f>0.61365*exp(17.502*DZ476/(240.97+DZ476))</f>
        <v>0</v>
      </c>
      <c r="AA476">
        <f>(W476-DS476*(DX476+DY476)/1000)</f>
        <v>0</v>
      </c>
      <c r="AB476">
        <f>(-I476*44100)</f>
        <v>0</v>
      </c>
      <c r="AC476">
        <f>2*29.3*Q476*0.92*(DZ476-V476)</f>
        <v>0</v>
      </c>
      <c r="AD476">
        <f>2*0.95*5.67E-8*(((DZ476+$B$9)+273)^4-(V476+273)^4)</f>
        <v>0</v>
      </c>
      <c r="AE476">
        <f>T476+AD476+AB476+AC476</f>
        <v>0</v>
      </c>
      <c r="AF476">
        <f>DW476*AT476*(DR476-DQ476*(1000-AT476*DT476)/(1000-AT476*DS476))/(100*DK476)</f>
        <v>0</v>
      </c>
      <c r="AG476">
        <f>1000*DW476*AT476*(DS476-DT476)/(100*DK476*(1000-AT476*DS476))</f>
        <v>0</v>
      </c>
      <c r="AH476">
        <f>(AI476 - AJ476 - DX476*1E3/(8.314*(DZ476+273.15)) * AL476/DW476 * AK476) * DW476/(100*DK476) * (1000 - DT476)/1000</f>
        <v>0</v>
      </c>
      <c r="AI476">
        <v>1183.641800591288</v>
      </c>
      <c r="AJ476">
        <v>1081.459696969697</v>
      </c>
      <c r="AK476">
        <v>3.36416138915114</v>
      </c>
      <c r="AL476">
        <v>66.87208228537739</v>
      </c>
      <c r="AM476">
        <f>(AO476 - AN476 + DX476*1E3/(8.314*(DZ476+273.15)) * AQ476/DW476 * AP476) * DW476/(100*DK476) * 1000/(1000 - AO476)</f>
        <v>0</v>
      </c>
      <c r="AN476">
        <v>6.519788951415585</v>
      </c>
      <c r="AO476">
        <v>22.39283696969697</v>
      </c>
      <c r="AP476">
        <v>-0.009106335094091226</v>
      </c>
      <c r="AQ476">
        <v>99.38411773435404</v>
      </c>
      <c r="AR476">
        <v>0</v>
      </c>
      <c r="AS476">
        <v>0</v>
      </c>
      <c r="AT476">
        <f>IF(AR476*$H$15&gt;=AV476,1.0,(AV476/(AV476-AR476*$H$15)))</f>
        <v>0</v>
      </c>
      <c r="AU476">
        <f>(AT476-1)*100</f>
        <v>0</v>
      </c>
      <c r="AV476">
        <f>MAX(0,($B$15+$C$15*EE476)/(1+$D$15*EE476)*DX476/(DZ476+273)*$E$15)</f>
        <v>0</v>
      </c>
      <c r="AW476" t="s">
        <v>429</v>
      </c>
      <c r="AX476" t="s">
        <v>429</v>
      </c>
      <c r="AY476">
        <v>0</v>
      </c>
      <c r="AZ476">
        <v>0</v>
      </c>
      <c r="BA476">
        <f>1-AY476/AZ476</f>
        <v>0</v>
      </c>
      <c r="BB476">
        <v>0</v>
      </c>
      <c r="BC476" t="s">
        <v>429</v>
      </c>
      <c r="BD476" t="s">
        <v>429</v>
      </c>
      <c r="BE476">
        <v>0</v>
      </c>
      <c r="BF476">
        <v>0</v>
      </c>
      <c r="BG476">
        <f>1-BE476/BF476</f>
        <v>0</v>
      </c>
      <c r="BH476">
        <v>0.5</v>
      </c>
      <c r="BI476">
        <f>DH476</f>
        <v>0</v>
      </c>
      <c r="BJ476">
        <f>K476</f>
        <v>0</v>
      </c>
      <c r="BK476">
        <f>BG476*BH476*BI476</f>
        <v>0</v>
      </c>
      <c r="BL476">
        <f>(BJ476-BB476)/BI476</f>
        <v>0</v>
      </c>
      <c r="BM476">
        <f>(AZ476-BF476)/BF476</f>
        <v>0</v>
      </c>
      <c r="BN476">
        <f>AY476/(BA476+AY476/BF476)</f>
        <v>0</v>
      </c>
      <c r="BO476" t="s">
        <v>429</v>
      </c>
      <c r="BP476">
        <v>0</v>
      </c>
      <c r="BQ476">
        <f>IF(BP476&lt;&gt;0, BP476, BN476)</f>
        <v>0</v>
      </c>
      <c r="BR476">
        <f>1-BQ476/BF476</f>
        <v>0</v>
      </c>
      <c r="BS476">
        <f>(BF476-BE476)/(BF476-BQ476)</f>
        <v>0</v>
      </c>
      <c r="BT476">
        <f>(AZ476-BF476)/(AZ476-BQ476)</f>
        <v>0</v>
      </c>
      <c r="BU476">
        <f>(BF476-BE476)/(BF476-AY476)</f>
        <v>0</v>
      </c>
      <c r="BV476">
        <f>(AZ476-BF476)/(AZ476-AY476)</f>
        <v>0</v>
      </c>
      <c r="BW476">
        <f>(BS476*BQ476/BE476)</f>
        <v>0</v>
      </c>
      <c r="BX476">
        <f>(1-BW476)</f>
        <v>0</v>
      </c>
      <c r="DG476">
        <f>$B$13*EF476+$C$13*EG476+$F$13*ER476*(1-EU476)</f>
        <v>0</v>
      </c>
      <c r="DH476">
        <f>DG476*DI476</f>
        <v>0</v>
      </c>
      <c r="DI476">
        <f>($B$13*$D$11+$C$13*$D$11+$F$13*((FE476+EW476)/MAX(FE476+EW476+FF476, 0.1)*$I$11+FF476/MAX(FE476+EW476+FF476, 0.1)*$J$11))/($B$13+$C$13+$F$13)</f>
        <v>0</v>
      </c>
      <c r="DJ476">
        <f>($B$13*$K$11+$C$13*$K$11+$F$13*((FE476+EW476)/MAX(FE476+EW476+FF476, 0.1)*$P$11+FF476/MAX(FE476+EW476+FF476, 0.1)*$Q$11))/($B$13+$C$13+$F$13)</f>
        <v>0</v>
      </c>
      <c r="DK476">
        <v>6</v>
      </c>
      <c r="DL476">
        <v>0.5</v>
      </c>
      <c r="DM476" t="s">
        <v>430</v>
      </c>
      <c r="DN476">
        <v>2</v>
      </c>
      <c r="DO476" t="b">
        <v>1</v>
      </c>
      <c r="DP476">
        <v>1686161344.814285</v>
      </c>
      <c r="DQ476">
        <v>1033.151428571429</v>
      </c>
      <c r="DR476">
        <v>1159.648571428571</v>
      </c>
      <c r="DS476">
        <v>22.43144285714286</v>
      </c>
      <c r="DT476">
        <v>6.491306428571429</v>
      </c>
      <c r="DU476">
        <v>1034.616785714286</v>
      </c>
      <c r="DV476">
        <v>22.66533928571429</v>
      </c>
      <c r="DW476">
        <v>500.0547857142857</v>
      </c>
      <c r="DX476">
        <v>90.62429642857144</v>
      </c>
      <c r="DY476">
        <v>0.1000719678571429</v>
      </c>
      <c r="DZ476">
        <v>29.383425</v>
      </c>
      <c r="EA476">
        <v>28.04740357142858</v>
      </c>
      <c r="EB476">
        <v>999.9000000000002</v>
      </c>
      <c r="EC476">
        <v>0</v>
      </c>
      <c r="ED476">
        <v>0</v>
      </c>
      <c r="EE476">
        <v>9994.458214285714</v>
      </c>
      <c r="EF476">
        <v>0</v>
      </c>
      <c r="EG476">
        <v>1833.056785714286</v>
      </c>
      <c r="EH476">
        <v>-126.4966785714286</v>
      </c>
      <c r="EI476">
        <v>1056.8575</v>
      </c>
      <c r="EJ476">
        <v>1167.225</v>
      </c>
      <c r="EK476">
        <v>15.94013214285714</v>
      </c>
      <c r="EL476">
        <v>1159.648571428571</v>
      </c>
      <c r="EM476">
        <v>6.491306428571429</v>
      </c>
      <c r="EN476">
        <v>2.032834642857143</v>
      </c>
      <c r="EO476">
        <v>0.5882700714285714</v>
      </c>
      <c r="EP476">
        <v>17.702425</v>
      </c>
      <c r="EQ476">
        <v>-0.580246607142857</v>
      </c>
      <c r="ER476">
        <v>2000.004642857142</v>
      </c>
      <c r="ES476">
        <v>0.9799973571428569</v>
      </c>
      <c r="ET476">
        <v>0.02000236071428572</v>
      </c>
      <c r="EU476">
        <v>0</v>
      </c>
      <c r="EV476">
        <v>904.0915357142859</v>
      </c>
      <c r="EW476">
        <v>5.00078</v>
      </c>
      <c r="EX476">
        <v>24473.31071428571</v>
      </c>
      <c r="EY476">
        <v>16379.66428571428</v>
      </c>
      <c r="EZ476">
        <v>43.65164285714285</v>
      </c>
      <c r="FA476">
        <v>45.2185</v>
      </c>
      <c r="FB476">
        <v>44.03760714285713</v>
      </c>
      <c r="FC476">
        <v>44.47514285714284</v>
      </c>
      <c r="FD476">
        <v>44.46849999999999</v>
      </c>
      <c r="FE476">
        <v>1955.094642857143</v>
      </c>
      <c r="FF476">
        <v>39.90357142857143</v>
      </c>
      <c r="FG476">
        <v>0</v>
      </c>
      <c r="FH476">
        <v>1686161346.1</v>
      </c>
      <c r="FI476">
        <v>0</v>
      </c>
      <c r="FJ476">
        <v>903.9570384615386</v>
      </c>
      <c r="FK476">
        <v>-20.49514528873378</v>
      </c>
      <c r="FL476">
        <v>-3679.360682691488</v>
      </c>
      <c r="FM476">
        <v>24454.28076923076</v>
      </c>
      <c r="FN476">
        <v>15</v>
      </c>
      <c r="FO476">
        <v>0</v>
      </c>
      <c r="FP476" t="s">
        <v>431</v>
      </c>
      <c r="FQ476">
        <v>1685208052.5</v>
      </c>
      <c r="FR476">
        <v>1685208070</v>
      </c>
      <c r="FS476">
        <v>0</v>
      </c>
      <c r="FT476">
        <v>0.013</v>
      </c>
      <c r="FU476">
        <v>-0.005</v>
      </c>
      <c r="FV476">
        <v>-0.464</v>
      </c>
      <c r="FW476">
        <v>-0.401</v>
      </c>
      <c r="FX476">
        <v>420</v>
      </c>
      <c r="FY476">
        <v>0</v>
      </c>
      <c r="FZ476">
        <v>0.03</v>
      </c>
      <c r="GA476">
        <v>0.02</v>
      </c>
      <c r="GB476">
        <v>-126.396</v>
      </c>
      <c r="GC476">
        <v>-1.597714285714403</v>
      </c>
      <c r="GD476">
        <v>0.3069852622187458</v>
      </c>
      <c r="GE476">
        <v>0</v>
      </c>
      <c r="GF476">
        <v>15.9569487804878</v>
      </c>
      <c r="GG476">
        <v>-0.3489344947735195</v>
      </c>
      <c r="GH476">
        <v>0.03923129115680326</v>
      </c>
      <c r="GI476">
        <v>1</v>
      </c>
      <c r="GJ476">
        <v>1</v>
      </c>
      <c r="GK476">
        <v>2</v>
      </c>
      <c r="GL476" t="s">
        <v>439</v>
      </c>
      <c r="GM476">
        <v>3.09923</v>
      </c>
      <c r="GN476">
        <v>2.7578</v>
      </c>
      <c r="GO476">
        <v>0.165405</v>
      </c>
      <c r="GP476">
        <v>0.177017</v>
      </c>
      <c r="GQ476">
        <v>0.103431</v>
      </c>
      <c r="GR476">
        <v>0.040852</v>
      </c>
      <c r="GS476">
        <v>21319.7</v>
      </c>
      <c r="GT476">
        <v>20700.6</v>
      </c>
      <c r="GU476">
        <v>26105.3</v>
      </c>
      <c r="GV476">
        <v>25512.5</v>
      </c>
      <c r="GW476">
        <v>37567.3</v>
      </c>
      <c r="GX476">
        <v>37139.1</v>
      </c>
      <c r="GY476">
        <v>45641.4</v>
      </c>
      <c r="GZ476">
        <v>41885.2</v>
      </c>
      <c r="HA476">
        <v>1.81047</v>
      </c>
      <c r="HB476">
        <v>1.69792</v>
      </c>
      <c r="HC476">
        <v>-0.101566</v>
      </c>
      <c r="HD476">
        <v>0</v>
      </c>
      <c r="HE476">
        <v>29.7064</v>
      </c>
      <c r="HF476">
        <v>999.9</v>
      </c>
      <c r="HG476">
        <v>28.1</v>
      </c>
      <c r="HH476">
        <v>46.2</v>
      </c>
      <c r="HI476">
        <v>31.7872</v>
      </c>
      <c r="HJ476">
        <v>61.3987</v>
      </c>
      <c r="HK476">
        <v>27.8806</v>
      </c>
      <c r="HL476">
        <v>1</v>
      </c>
      <c r="HM476">
        <v>0.550249</v>
      </c>
      <c r="HN476">
        <v>3.02733</v>
      </c>
      <c r="HO476">
        <v>20.2768</v>
      </c>
      <c r="HP476">
        <v>5.2098</v>
      </c>
      <c r="HQ476">
        <v>11.9801</v>
      </c>
      <c r="HR476">
        <v>4.96285</v>
      </c>
      <c r="HS476">
        <v>3.27408</v>
      </c>
      <c r="HT476">
        <v>9999</v>
      </c>
      <c r="HU476">
        <v>9999</v>
      </c>
      <c r="HV476">
        <v>9999</v>
      </c>
      <c r="HW476">
        <v>60.1</v>
      </c>
      <c r="HX476">
        <v>1.86401</v>
      </c>
      <c r="HY476">
        <v>1.8603</v>
      </c>
      <c r="HZ476">
        <v>1.85867</v>
      </c>
      <c r="IA476">
        <v>1.85993</v>
      </c>
      <c r="IB476">
        <v>1.85989</v>
      </c>
      <c r="IC476">
        <v>1.85853</v>
      </c>
      <c r="ID476">
        <v>1.85762</v>
      </c>
      <c r="IE476">
        <v>1.85242</v>
      </c>
      <c r="IF476">
        <v>0</v>
      </c>
      <c r="IG476">
        <v>0</v>
      </c>
      <c r="IH476">
        <v>0</v>
      </c>
      <c r="II476">
        <v>0</v>
      </c>
      <c r="IJ476" t="s">
        <v>433</v>
      </c>
      <c r="IK476" t="s">
        <v>434</v>
      </c>
      <c r="IL476" t="s">
        <v>435</v>
      </c>
      <c r="IM476" t="s">
        <v>435</v>
      </c>
      <c r="IN476" t="s">
        <v>435</v>
      </c>
      <c r="IO476" t="s">
        <v>435</v>
      </c>
      <c r="IP476">
        <v>0</v>
      </c>
      <c r="IQ476">
        <v>100</v>
      </c>
      <c r="IR476">
        <v>100</v>
      </c>
      <c r="IS476">
        <v>-1.48</v>
      </c>
      <c r="IT476">
        <v>-0.2346</v>
      </c>
      <c r="IU476">
        <v>-0.7885906718864093</v>
      </c>
      <c r="IV476">
        <v>-0.0007240741224296705</v>
      </c>
      <c r="IW476">
        <v>1.394155135453638E-07</v>
      </c>
      <c r="IX476">
        <v>-7.009397865246837E-11</v>
      </c>
      <c r="IY476">
        <v>-0.2677907096197649</v>
      </c>
      <c r="IZ476">
        <v>-0.01839738240005131</v>
      </c>
      <c r="JA476">
        <v>0.0009886339832832726</v>
      </c>
      <c r="JB476">
        <v>-4.895939666473346E-06</v>
      </c>
      <c r="JC476">
        <v>3</v>
      </c>
      <c r="JD476">
        <v>2018</v>
      </c>
      <c r="JE476">
        <v>1</v>
      </c>
      <c r="JF476">
        <v>26</v>
      </c>
      <c r="JG476">
        <v>15888.3</v>
      </c>
      <c r="JH476">
        <v>15888</v>
      </c>
      <c r="JI476">
        <v>2.65747</v>
      </c>
      <c r="JJ476">
        <v>2.68066</v>
      </c>
      <c r="JK476">
        <v>1.49658</v>
      </c>
      <c r="JL476">
        <v>2.38037</v>
      </c>
      <c r="JM476">
        <v>1.54785</v>
      </c>
      <c r="JN476">
        <v>2.39136</v>
      </c>
      <c r="JO476">
        <v>48.3316</v>
      </c>
      <c r="JP476">
        <v>14.7099</v>
      </c>
      <c r="JQ476">
        <v>18</v>
      </c>
      <c r="JR476">
        <v>480.971</v>
      </c>
      <c r="JS476">
        <v>422.481</v>
      </c>
      <c r="JT476">
        <v>26.3334</v>
      </c>
      <c r="JU476">
        <v>33.7676</v>
      </c>
      <c r="JV476">
        <v>30.0013</v>
      </c>
      <c r="JW476">
        <v>33.7443</v>
      </c>
      <c r="JX476">
        <v>33.6777</v>
      </c>
      <c r="JY476">
        <v>53.3244</v>
      </c>
      <c r="JZ476">
        <v>67.8918</v>
      </c>
      <c r="KA476">
        <v>0</v>
      </c>
      <c r="KB476">
        <v>26.292</v>
      </c>
      <c r="KC476">
        <v>1209.11</v>
      </c>
      <c r="KD476">
        <v>6.70751</v>
      </c>
      <c r="KE476">
        <v>99.74679999999999</v>
      </c>
      <c r="KF476">
        <v>99.5902</v>
      </c>
    </row>
    <row r="477" spans="1:292">
      <c r="A477">
        <v>457</v>
      </c>
      <c r="B477">
        <v>1686161357.6</v>
      </c>
      <c r="C477">
        <v>12106.59999990463</v>
      </c>
      <c r="D477" t="s">
        <v>1353</v>
      </c>
      <c r="E477" t="s">
        <v>1354</v>
      </c>
      <c r="F477">
        <v>5</v>
      </c>
      <c r="G477" t="s">
        <v>1210</v>
      </c>
      <c r="H477">
        <v>1686161350.1</v>
      </c>
      <c r="I477">
        <f>(J477)/1000</f>
        <v>0</v>
      </c>
      <c r="J477">
        <f>IF(DO477, AM477, AG477)</f>
        <v>0</v>
      </c>
      <c r="K477">
        <f>IF(DO477, AH477, AF477)</f>
        <v>0</v>
      </c>
      <c r="L477">
        <f>DQ477 - IF(AT477&gt;1, K477*DK477*100.0/(AV477*EE477), 0)</f>
        <v>0</v>
      </c>
      <c r="M477">
        <f>((S477-I477/2)*L477-K477)/(S477+I477/2)</f>
        <v>0</v>
      </c>
      <c r="N477">
        <f>M477*(DX477+DY477)/1000.0</f>
        <v>0</v>
      </c>
      <c r="O477">
        <f>(DQ477 - IF(AT477&gt;1, K477*DK477*100.0/(AV477*EE477), 0))*(DX477+DY477)/1000.0</f>
        <v>0</v>
      </c>
      <c r="P477">
        <f>2.0/((1/R477-1/Q477)+SIGN(R477)*SQRT((1/R477-1/Q477)*(1/R477-1/Q477) + 4*DL477/((DL477+1)*(DL477+1))*(2*1/R477*1/Q477-1/Q477*1/Q477)))</f>
        <v>0</v>
      </c>
      <c r="Q477">
        <f>IF(LEFT(DM477,1)&lt;&gt;"0",IF(LEFT(DM477,1)="1",3.0,DN477),$D$5+$E$5*(EE477*DX477/($K$5*1000))+$F$5*(EE477*DX477/($K$5*1000))*MAX(MIN(DK477,$J$5),$I$5)*MAX(MIN(DK477,$J$5),$I$5)+$G$5*MAX(MIN(DK477,$J$5),$I$5)*(EE477*DX477/($K$5*1000))+$H$5*(EE477*DX477/($K$5*1000))*(EE477*DX477/($K$5*1000)))</f>
        <v>0</v>
      </c>
      <c r="R477">
        <f>I477*(1000-(1000*0.61365*exp(17.502*V477/(240.97+V477))/(DX477+DY477)+DS477)/2)/(1000*0.61365*exp(17.502*V477/(240.97+V477))/(DX477+DY477)-DS477)</f>
        <v>0</v>
      </c>
      <c r="S477">
        <f>1/((DL477+1)/(P477/1.6)+1/(Q477/1.37)) + DL477/((DL477+1)/(P477/1.6) + DL477/(Q477/1.37))</f>
        <v>0</v>
      </c>
      <c r="T477">
        <f>(DG477*DJ477)</f>
        <v>0</v>
      </c>
      <c r="U477">
        <f>(DZ477+(T477+2*0.95*5.67E-8*(((DZ477+$B$9)+273)^4-(DZ477+273)^4)-44100*I477)/(1.84*29.3*Q477+8*0.95*5.67E-8*(DZ477+273)^3))</f>
        <v>0</v>
      </c>
      <c r="V477">
        <f>($C$9*EA477+$D$9*EB477+$E$9*U477)</f>
        <v>0</v>
      </c>
      <c r="W477">
        <f>0.61365*exp(17.502*V477/(240.97+V477))</f>
        <v>0</v>
      </c>
      <c r="X477">
        <f>(Y477/Z477*100)</f>
        <v>0</v>
      </c>
      <c r="Y477">
        <f>DS477*(DX477+DY477)/1000</f>
        <v>0</v>
      </c>
      <c r="Z477">
        <f>0.61365*exp(17.502*DZ477/(240.97+DZ477))</f>
        <v>0</v>
      </c>
      <c r="AA477">
        <f>(W477-DS477*(DX477+DY477)/1000)</f>
        <v>0</v>
      </c>
      <c r="AB477">
        <f>(-I477*44100)</f>
        <v>0</v>
      </c>
      <c r="AC477">
        <f>2*29.3*Q477*0.92*(DZ477-V477)</f>
        <v>0</v>
      </c>
      <c r="AD477">
        <f>2*0.95*5.67E-8*(((DZ477+$B$9)+273)^4-(V477+273)^4)</f>
        <v>0</v>
      </c>
      <c r="AE477">
        <f>T477+AD477+AB477+AC477</f>
        <v>0</v>
      </c>
      <c r="AF477">
        <f>DW477*AT477*(DR477-DQ477*(1000-AT477*DT477)/(1000-AT477*DS477))/(100*DK477)</f>
        <v>0</v>
      </c>
      <c r="AG477">
        <f>1000*DW477*AT477*(DS477-DT477)/(100*DK477*(1000-AT477*DS477))</f>
        <v>0</v>
      </c>
      <c r="AH477">
        <f>(AI477 - AJ477 - DX477*1E3/(8.314*(DZ477+273.15)) * AL477/DW477 * AK477) * DW477/(100*DK477) * (1000 - DT477)/1000</f>
        <v>0</v>
      </c>
      <c r="AI477">
        <v>1199.444982062716</v>
      </c>
      <c r="AJ477">
        <v>1097.689333333333</v>
      </c>
      <c r="AK477">
        <v>3.245090580053209</v>
      </c>
      <c r="AL477">
        <v>66.87208228537739</v>
      </c>
      <c r="AM477">
        <f>(AO477 - AN477 + DX477*1E3/(8.314*(DZ477+273.15)) * AQ477/DW477 * AP477) * DW477/(100*DK477) * 1000/(1000 - AO477)</f>
        <v>0</v>
      </c>
      <c r="AN477">
        <v>6.636066411010723</v>
      </c>
      <c r="AO477">
        <v>22.41998484848484</v>
      </c>
      <c r="AP477">
        <v>0.001704388209551026</v>
      </c>
      <c r="AQ477">
        <v>99.38411773435404</v>
      </c>
      <c r="AR477">
        <v>0</v>
      </c>
      <c r="AS477">
        <v>0</v>
      </c>
      <c r="AT477">
        <f>IF(AR477*$H$15&gt;=AV477,1.0,(AV477/(AV477-AR477*$H$15)))</f>
        <v>0</v>
      </c>
      <c r="AU477">
        <f>(AT477-1)*100</f>
        <v>0</v>
      </c>
      <c r="AV477">
        <f>MAX(0,($B$15+$C$15*EE477)/(1+$D$15*EE477)*DX477/(DZ477+273)*$E$15)</f>
        <v>0</v>
      </c>
      <c r="AW477" t="s">
        <v>429</v>
      </c>
      <c r="AX477" t="s">
        <v>429</v>
      </c>
      <c r="AY477">
        <v>0</v>
      </c>
      <c r="AZ477">
        <v>0</v>
      </c>
      <c r="BA477">
        <f>1-AY477/AZ477</f>
        <v>0</v>
      </c>
      <c r="BB477">
        <v>0</v>
      </c>
      <c r="BC477" t="s">
        <v>429</v>
      </c>
      <c r="BD477" t="s">
        <v>429</v>
      </c>
      <c r="BE477">
        <v>0</v>
      </c>
      <c r="BF477">
        <v>0</v>
      </c>
      <c r="BG477">
        <f>1-BE477/BF477</f>
        <v>0</v>
      </c>
      <c r="BH477">
        <v>0.5</v>
      </c>
      <c r="BI477">
        <f>DH477</f>
        <v>0</v>
      </c>
      <c r="BJ477">
        <f>K477</f>
        <v>0</v>
      </c>
      <c r="BK477">
        <f>BG477*BH477*BI477</f>
        <v>0</v>
      </c>
      <c r="BL477">
        <f>(BJ477-BB477)/BI477</f>
        <v>0</v>
      </c>
      <c r="BM477">
        <f>(AZ477-BF477)/BF477</f>
        <v>0</v>
      </c>
      <c r="BN477">
        <f>AY477/(BA477+AY477/BF477)</f>
        <v>0</v>
      </c>
      <c r="BO477" t="s">
        <v>429</v>
      </c>
      <c r="BP477">
        <v>0</v>
      </c>
      <c r="BQ477">
        <f>IF(BP477&lt;&gt;0, BP477, BN477)</f>
        <v>0</v>
      </c>
      <c r="BR477">
        <f>1-BQ477/BF477</f>
        <v>0</v>
      </c>
      <c r="BS477">
        <f>(BF477-BE477)/(BF477-BQ477)</f>
        <v>0</v>
      </c>
      <c r="BT477">
        <f>(AZ477-BF477)/(AZ477-BQ477)</f>
        <v>0</v>
      </c>
      <c r="BU477">
        <f>(BF477-BE477)/(BF477-AY477)</f>
        <v>0</v>
      </c>
      <c r="BV477">
        <f>(AZ477-BF477)/(AZ477-AY477)</f>
        <v>0</v>
      </c>
      <c r="BW477">
        <f>(BS477*BQ477/BE477)</f>
        <v>0</v>
      </c>
      <c r="BX477">
        <f>(1-BW477)</f>
        <v>0</v>
      </c>
      <c r="DG477">
        <f>$B$13*EF477+$C$13*EG477+$F$13*ER477*(1-EU477)</f>
        <v>0</v>
      </c>
      <c r="DH477">
        <f>DG477*DI477</f>
        <v>0</v>
      </c>
      <c r="DI477">
        <f>($B$13*$D$11+$C$13*$D$11+$F$13*((FE477+EW477)/MAX(FE477+EW477+FF477, 0.1)*$I$11+FF477/MAX(FE477+EW477+FF477, 0.1)*$J$11))/($B$13+$C$13+$F$13)</f>
        <v>0</v>
      </c>
      <c r="DJ477">
        <f>($B$13*$K$11+$C$13*$K$11+$F$13*((FE477+EW477)/MAX(FE477+EW477+FF477, 0.1)*$P$11+FF477/MAX(FE477+EW477+FF477, 0.1)*$Q$11))/($B$13+$C$13+$F$13)</f>
        <v>0</v>
      </c>
      <c r="DK477">
        <v>6</v>
      </c>
      <c r="DL477">
        <v>0.5</v>
      </c>
      <c r="DM477" t="s">
        <v>430</v>
      </c>
      <c r="DN477">
        <v>2</v>
      </c>
      <c r="DO477" t="b">
        <v>1</v>
      </c>
      <c r="DP477">
        <v>1686161350.1</v>
      </c>
      <c r="DQ477">
        <v>1050.498148148148</v>
      </c>
      <c r="DR477">
        <v>1176.912962962963</v>
      </c>
      <c r="DS477">
        <v>22.41636296296296</v>
      </c>
      <c r="DT477">
        <v>6.54602925925926</v>
      </c>
      <c r="DU477">
        <v>1051.975185185185</v>
      </c>
      <c r="DV477">
        <v>22.65054074074074</v>
      </c>
      <c r="DW477">
        <v>500.021962962963</v>
      </c>
      <c r="DX477">
        <v>90.6242925925926</v>
      </c>
      <c r="DY477">
        <v>0.09996875185185185</v>
      </c>
      <c r="DZ477">
        <v>29.38445925925926</v>
      </c>
      <c r="EA477">
        <v>28.05057037037037</v>
      </c>
      <c r="EB477">
        <v>999.9000000000001</v>
      </c>
      <c r="EC477">
        <v>0</v>
      </c>
      <c r="ED477">
        <v>0</v>
      </c>
      <c r="EE477">
        <v>9984.767037037038</v>
      </c>
      <c r="EF477">
        <v>0</v>
      </c>
      <c r="EG477">
        <v>1808.394444444444</v>
      </c>
      <c r="EH477">
        <v>-126.4144074074074</v>
      </c>
      <c r="EI477">
        <v>1074.585555555556</v>
      </c>
      <c r="EJ477">
        <v>1184.667777777778</v>
      </c>
      <c r="EK477">
        <v>15.87033703703704</v>
      </c>
      <c r="EL477">
        <v>1176.912962962963</v>
      </c>
      <c r="EM477">
        <v>6.54602925925926</v>
      </c>
      <c r="EN477">
        <v>2.031467777777778</v>
      </c>
      <c r="EO477">
        <v>0.5932292962962963</v>
      </c>
      <c r="EP477">
        <v>17.69175925925926</v>
      </c>
      <c r="EQ477">
        <v>-0.4656794814814815</v>
      </c>
      <c r="ER477">
        <v>2000.016296296296</v>
      </c>
      <c r="ES477">
        <v>0.9799977777777775</v>
      </c>
      <c r="ET477">
        <v>0.02000194074074074</v>
      </c>
      <c r="EU477">
        <v>0</v>
      </c>
      <c r="EV477">
        <v>902.2074814814814</v>
      </c>
      <c r="EW477">
        <v>5.00078</v>
      </c>
      <c r="EX477">
        <v>24147.49259259259</v>
      </c>
      <c r="EY477">
        <v>16379.75555555556</v>
      </c>
      <c r="EZ477">
        <v>43.65492592592592</v>
      </c>
      <c r="FA477">
        <v>45.21733333333333</v>
      </c>
      <c r="FB477">
        <v>44.04592592592592</v>
      </c>
      <c r="FC477">
        <v>44.48348148148148</v>
      </c>
      <c r="FD477">
        <v>44.52981481481481</v>
      </c>
      <c r="FE477">
        <v>1955.106296296296</v>
      </c>
      <c r="FF477">
        <v>39.9</v>
      </c>
      <c r="FG477">
        <v>0</v>
      </c>
      <c r="FH477">
        <v>1686161350.9</v>
      </c>
      <c r="FI477">
        <v>0</v>
      </c>
      <c r="FJ477">
        <v>902.2614230769231</v>
      </c>
      <c r="FK477">
        <v>-20.88577776063171</v>
      </c>
      <c r="FL477">
        <v>-2035.247860042818</v>
      </c>
      <c r="FM477">
        <v>24160.94615384615</v>
      </c>
      <c r="FN477">
        <v>15</v>
      </c>
      <c r="FO477">
        <v>0</v>
      </c>
      <c r="FP477" t="s">
        <v>431</v>
      </c>
      <c r="FQ477">
        <v>1685208052.5</v>
      </c>
      <c r="FR477">
        <v>1685208070</v>
      </c>
      <c r="FS477">
        <v>0</v>
      </c>
      <c r="FT477">
        <v>0.013</v>
      </c>
      <c r="FU477">
        <v>-0.005</v>
      </c>
      <c r="FV477">
        <v>-0.464</v>
      </c>
      <c r="FW477">
        <v>-0.401</v>
      </c>
      <c r="FX477">
        <v>420</v>
      </c>
      <c r="FY477">
        <v>0</v>
      </c>
      <c r="FZ477">
        <v>0.03</v>
      </c>
      <c r="GA477">
        <v>0.02</v>
      </c>
      <c r="GB477">
        <v>-126.3834390243903</v>
      </c>
      <c r="GC477">
        <v>0.9735261324040482</v>
      </c>
      <c r="GD477">
        <v>0.3037484556845607</v>
      </c>
      <c r="GE477">
        <v>0</v>
      </c>
      <c r="GF477">
        <v>15.90758536585366</v>
      </c>
      <c r="GG477">
        <v>-0.748016027874529</v>
      </c>
      <c r="GH477">
        <v>0.07844896604574622</v>
      </c>
      <c r="GI477">
        <v>0</v>
      </c>
      <c r="GJ477">
        <v>0</v>
      </c>
      <c r="GK477">
        <v>2</v>
      </c>
      <c r="GL477" t="s">
        <v>486</v>
      </c>
      <c r="GM477">
        <v>3.09915</v>
      </c>
      <c r="GN477">
        <v>2.75788</v>
      </c>
      <c r="GO477">
        <v>0.166961</v>
      </c>
      <c r="GP477">
        <v>0.178541</v>
      </c>
      <c r="GQ477">
        <v>0.103514</v>
      </c>
      <c r="GR477">
        <v>0.0412756</v>
      </c>
      <c r="GS477">
        <v>21279.4</v>
      </c>
      <c r="GT477">
        <v>20661.8</v>
      </c>
      <c r="GU477">
        <v>26104.6</v>
      </c>
      <c r="GV477">
        <v>25512</v>
      </c>
      <c r="GW477">
        <v>37563.4</v>
      </c>
      <c r="GX477">
        <v>37122.2</v>
      </c>
      <c r="GY477">
        <v>45640.7</v>
      </c>
      <c r="GZ477">
        <v>41884.4</v>
      </c>
      <c r="HA477">
        <v>1.8099</v>
      </c>
      <c r="HB477">
        <v>1.69807</v>
      </c>
      <c r="HC477">
        <v>-0.101618</v>
      </c>
      <c r="HD477">
        <v>0</v>
      </c>
      <c r="HE477">
        <v>29.7122</v>
      </c>
      <c r="HF477">
        <v>999.9</v>
      </c>
      <c r="HG477">
        <v>28.1</v>
      </c>
      <c r="HH477">
        <v>46.2</v>
      </c>
      <c r="HI477">
        <v>31.7831</v>
      </c>
      <c r="HJ477">
        <v>61.4687</v>
      </c>
      <c r="HK477">
        <v>28.0048</v>
      </c>
      <c r="HL477">
        <v>1</v>
      </c>
      <c r="HM477">
        <v>0.551413</v>
      </c>
      <c r="HN477">
        <v>3.08814</v>
      </c>
      <c r="HO477">
        <v>20.2753</v>
      </c>
      <c r="HP477">
        <v>5.20935</v>
      </c>
      <c r="HQ477">
        <v>11.9801</v>
      </c>
      <c r="HR477">
        <v>4.96275</v>
      </c>
      <c r="HS477">
        <v>3.2739</v>
      </c>
      <c r="HT477">
        <v>9999</v>
      </c>
      <c r="HU477">
        <v>9999</v>
      </c>
      <c r="HV477">
        <v>9999</v>
      </c>
      <c r="HW477">
        <v>60.1</v>
      </c>
      <c r="HX477">
        <v>1.86401</v>
      </c>
      <c r="HY477">
        <v>1.86028</v>
      </c>
      <c r="HZ477">
        <v>1.85867</v>
      </c>
      <c r="IA477">
        <v>1.85992</v>
      </c>
      <c r="IB477">
        <v>1.85989</v>
      </c>
      <c r="IC477">
        <v>1.85852</v>
      </c>
      <c r="ID477">
        <v>1.85762</v>
      </c>
      <c r="IE477">
        <v>1.85242</v>
      </c>
      <c r="IF477">
        <v>0</v>
      </c>
      <c r="IG477">
        <v>0</v>
      </c>
      <c r="IH477">
        <v>0</v>
      </c>
      <c r="II477">
        <v>0</v>
      </c>
      <c r="IJ477" t="s">
        <v>433</v>
      </c>
      <c r="IK477" t="s">
        <v>434</v>
      </c>
      <c r="IL477" t="s">
        <v>435</v>
      </c>
      <c r="IM477" t="s">
        <v>435</v>
      </c>
      <c r="IN477" t="s">
        <v>435</v>
      </c>
      <c r="IO477" t="s">
        <v>435</v>
      </c>
      <c r="IP477">
        <v>0</v>
      </c>
      <c r="IQ477">
        <v>100</v>
      </c>
      <c r="IR477">
        <v>100</v>
      </c>
      <c r="IS477">
        <v>-1.5</v>
      </c>
      <c r="IT477">
        <v>-0.2341</v>
      </c>
      <c r="IU477">
        <v>-0.7885906718864093</v>
      </c>
      <c r="IV477">
        <v>-0.0007240741224296705</v>
      </c>
      <c r="IW477">
        <v>1.394155135453638E-07</v>
      </c>
      <c r="IX477">
        <v>-7.009397865246837E-11</v>
      </c>
      <c r="IY477">
        <v>-0.2677907096197649</v>
      </c>
      <c r="IZ477">
        <v>-0.01839738240005131</v>
      </c>
      <c r="JA477">
        <v>0.0009886339832832726</v>
      </c>
      <c r="JB477">
        <v>-4.895939666473346E-06</v>
      </c>
      <c r="JC477">
        <v>3</v>
      </c>
      <c r="JD477">
        <v>2018</v>
      </c>
      <c r="JE477">
        <v>1</v>
      </c>
      <c r="JF477">
        <v>26</v>
      </c>
      <c r="JG477">
        <v>15888.4</v>
      </c>
      <c r="JH477">
        <v>15888.1</v>
      </c>
      <c r="JI477">
        <v>2.68677</v>
      </c>
      <c r="JJ477">
        <v>2.67944</v>
      </c>
      <c r="JK477">
        <v>1.49658</v>
      </c>
      <c r="JL477">
        <v>2.38037</v>
      </c>
      <c r="JM477">
        <v>1.54907</v>
      </c>
      <c r="JN477">
        <v>2.38281</v>
      </c>
      <c r="JO477">
        <v>48.3623</v>
      </c>
      <c r="JP477">
        <v>14.7187</v>
      </c>
      <c r="JQ477">
        <v>18</v>
      </c>
      <c r="JR477">
        <v>480.669</v>
      </c>
      <c r="JS477">
        <v>422.611</v>
      </c>
      <c r="JT477">
        <v>26.278</v>
      </c>
      <c r="JU477">
        <v>33.7738</v>
      </c>
      <c r="JV477">
        <v>30.0012</v>
      </c>
      <c r="JW477">
        <v>33.7505</v>
      </c>
      <c r="JX477">
        <v>33.6839</v>
      </c>
      <c r="JY477">
        <v>53.9606</v>
      </c>
      <c r="JZ477">
        <v>67.8918</v>
      </c>
      <c r="KA477">
        <v>0</v>
      </c>
      <c r="KB477">
        <v>26.2415</v>
      </c>
      <c r="KC477">
        <v>1222.54</v>
      </c>
      <c r="KD477">
        <v>6.73241</v>
      </c>
      <c r="KE477">
        <v>99.7449</v>
      </c>
      <c r="KF477">
        <v>99.5883</v>
      </c>
    </row>
    <row r="478" spans="1:292">
      <c r="A478">
        <v>458</v>
      </c>
      <c r="B478">
        <v>1686161362.6</v>
      </c>
      <c r="C478">
        <v>12111.59999990463</v>
      </c>
      <c r="D478" t="s">
        <v>1355</v>
      </c>
      <c r="E478" t="s">
        <v>1356</v>
      </c>
      <c r="F478">
        <v>5</v>
      </c>
      <c r="G478" t="s">
        <v>1210</v>
      </c>
      <c r="H478">
        <v>1686161354.814285</v>
      </c>
      <c r="I478">
        <f>(J478)/1000</f>
        <v>0</v>
      </c>
      <c r="J478">
        <f>IF(DO478, AM478, AG478)</f>
        <v>0</v>
      </c>
      <c r="K478">
        <f>IF(DO478, AH478, AF478)</f>
        <v>0</v>
      </c>
      <c r="L478">
        <f>DQ478 - IF(AT478&gt;1, K478*DK478*100.0/(AV478*EE478), 0)</f>
        <v>0</v>
      </c>
      <c r="M478">
        <f>((S478-I478/2)*L478-K478)/(S478+I478/2)</f>
        <v>0</v>
      </c>
      <c r="N478">
        <f>M478*(DX478+DY478)/1000.0</f>
        <v>0</v>
      </c>
      <c r="O478">
        <f>(DQ478 - IF(AT478&gt;1, K478*DK478*100.0/(AV478*EE478), 0))*(DX478+DY478)/1000.0</f>
        <v>0</v>
      </c>
      <c r="P478">
        <f>2.0/((1/R478-1/Q478)+SIGN(R478)*SQRT((1/R478-1/Q478)*(1/R478-1/Q478) + 4*DL478/((DL478+1)*(DL478+1))*(2*1/R478*1/Q478-1/Q478*1/Q478)))</f>
        <v>0</v>
      </c>
      <c r="Q478">
        <f>IF(LEFT(DM478,1)&lt;&gt;"0",IF(LEFT(DM478,1)="1",3.0,DN478),$D$5+$E$5*(EE478*DX478/($K$5*1000))+$F$5*(EE478*DX478/($K$5*1000))*MAX(MIN(DK478,$J$5),$I$5)*MAX(MIN(DK478,$J$5),$I$5)+$G$5*MAX(MIN(DK478,$J$5),$I$5)*(EE478*DX478/($K$5*1000))+$H$5*(EE478*DX478/($K$5*1000))*(EE478*DX478/($K$5*1000)))</f>
        <v>0</v>
      </c>
      <c r="R478">
        <f>I478*(1000-(1000*0.61365*exp(17.502*V478/(240.97+V478))/(DX478+DY478)+DS478)/2)/(1000*0.61365*exp(17.502*V478/(240.97+V478))/(DX478+DY478)-DS478)</f>
        <v>0</v>
      </c>
      <c r="S478">
        <f>1/((DL478+1)/(P478/1.6)+1/(Q478/1.37)) + DL478/((DL478+1)/(P478/1.6) + DL478/(Q478/1.37))</f>
        <v>0</v>
      </c>
      <c r="T478">
        <f>(DG478*DJ478)</f>
        <v>0</v>
      </c>
      <c r="U478">
        <f>(DZ478+(T478+2*0.95*5.67E-8*(((DZ478+$B$9)+273)^4-(DZ478+273)^4)-44100*I478)/(1.84*29.3*Q478+8*0.95*5.67E-8*(DZ478+273)^3))</f>
        <v>0</v>
      </c>
      <c r="V478">
        <f>($C$9*EA478+$D$9*EB478+$E$9*U478)</f>
        <v>0</v>
      </c>
      <c r="W478">
        <f>0.61365*exp(17.502*V478/(240.97+V478))</f>
        <v>0</v>
      </c>
      <c r="X478">
        <f>(Y478/Z478*100)</f>
        <v>0</v>
      </c>
      <c r="Y478">
        <f>DS478*(DX478+DY478)/1000</f>
        <v>0</v>
      </c>
      <c r="Z478">
        <f>0.61365*exp(17.502*DZ478/(240.97+DZ478))</f>
        <v>0</v>
      </c>
      <c r="AA478">
        <f>(W478-DS478*(DX478+DY478)/1000)</f>
        <v>0</v>
      </c>
      <c r="AB478">
        <f>(-I478*44100)</f>
        <v>0</v>
      </c>
      <c r="AC478">
        <f>2*29.3*Q478*0.92*(DZ478-V478)</f>
        <v>0</v>
      </c>
      <c r="AD478">
        <f>2*0.95*5.67E-8*(((DZ478+$B$9)+273)^4-(V478+273)^4)</f>
        <v>0</v>
      </c>
      <c r="AE478">
        <f>T478+AD478+AB478+AC478</f>
        <v>0</v>
      </c>
      <c r="AF478">
        <f>DW478*AT478*(DR478-DQ478*(1000-AT478*DT478)/(1000-AT478*DS478))/(100*DK478)</f>
        <v>0</v>
      </c>
      <c r="AG478">
        <f>1000*DW478*AT478*(DS478-DT478)/(100*DK478*(1000-AT478*DS478))</f>
        <v>0</v>
      </c>
      <c r="AH478">
        <f>(AI478 - AJ478 - DX478*1E3/(8.314*(DZ478+273.15)) * AL478/DW478 * AK478) * DW478/(100*DK478) * (1000 - DT478)/1000</f>
        <v>0</v>
      </c>
      <c r="AI478">
        <v>1216.422207050187</v>
      </c>
      <c r="AJ478">
        <v>1114.274484848484</v>
      </c>
      <c r="AK478">
        <v>3.336892128251562</v>
      </c>
      <c r="AL478">
        <v>66.87208228537739</v>
      </c>
      <c r="AM478">
        <f>(AO478 - AN478 + DX478*1E3/(8.314*(DZ478+273.15)) * AQ478/DW478 * AP478) * DW478/(100*DK478) * 1000/(1000 - AO478)</f>
        <v>0</v>
      </c>
      <c r="AN478">
        <v>6.659552725659631</v>
      </c>
      <c r="AO478">
        <v>22.41924</v>
      </c>
      <c r="AP478">
        <v>3.582863707625295E-05</v>
      </c>
      <c r="AQ478">
        <v>99.38411773435404</v>
      </c>
      <c r="AR478">
        <v>0</v>
      </c>
      <c r="AS478">
        <v>0</v>
      </c>
      <c r="AT478">
        <f>IF(AR478*$H$15&gt;=AV478,1.0,(AV478/(AV478-AR478*$H$15)))</f>
        <v>0</v>
      </c>
      <c r="AU478">
        <f>(AT478-1)*100</f>
        <v>0</v>
      </c>
      <c r="AV478">
        <f>MAX(0,($B$15+$C$15*EE478)/(1+$D$15*EE478)*DX478/(DZ478+273)*$E$15)</f>
        <v>0</v>
      </c>
      <c r="AW478" t="s">
        <v>429</v>
      </c>
      <c r="AX478" t="s">
        <v>429</v>
      </c>
      <c r="AY478">
        <v>0</v>
      </c>
      <c r="AZ478">
        <v>0</v>
      </c>
      <c r="BA478">
        <f>1-AY478/AZ478</f>
        <v>0</v>
      </c>
      <c r="BB478">
        <v>0</v>
      </c>
      <c r="BC478" t="s">
        <v>429</v>
      </c>
      <c r="BD478" t="s">
        <v>429</v>
      </c>
      <c r="BE478">
        <v>0</v>
      </c>
      <c r="BF478">
        <v>0</v>
      </c>
      <c r="BG478">
        <f>1-BE478/BF478</f>
        <v>0</v>
      </c>
      <c r="BH478">
        <v>0.5</v>
      </c>
      <c r="BI478">
        <f>DH478</f>
        <v>0</v>
      </c>
      <c r="BJ478">
        <f>K478</f>
        <v>0</v>
      </c>
      <c r="BK478">
        <f>BG478*BH478*BI478</f>
        <v>0</v>
      </c>
      <c r="BL478">
        <f>(BJ478-BB478)/BI478</f>
        <v>0</v>
      </c>
      <c r="BM478">
        <f>(AZ478-BF478)/BF478</f>
        <v>0</v>
      </c>
      <c r="BN478">
        <f>AY478/(BA478+AY478/BF478)</f>
        <v>0</v>
      </c>
      <c r="BO478" t="s">
        <v>429</v>
      </c>
      <c r="BP478">
        <v>0</v>
      </c>
      <c r="BQ478">
        <f>IF(BP478&lt;&gt;0, BP478, BN478)</f>
        <v>0</v>
      </c>
      <c r="BR478">
        <f>1-BQ478/BF478</f>
        <v>0</v>
      </c>
      <c r="BS478">
        <f>(BF478-BE478)/(BF478-BQ478)</f>
        <v>0</v>
      </c>
      <c r="BT478">
        <f>(AZ478-BF478)/(AZ478-BQ478)</f>
        <v>0</v>
      </c>
      <c r="BU478">
        <f>(BF478-BE478)/(BF478-AY478)</f>
        <v>0</v>
      </c>
      <c r="BV478">
        <f>(AZ478-BF478)/(AZ478-AY478)</f>
        <v>0</v>
      </c>
      <c r="BW478">
        <f>(BS478*BQ478/BE478)</f>
        <v>0</v>
      </c>
      <c r="BX478">
        <f>(1-BW478)</f>
        <v>0</v>
      </c>
      <c r="DG478">
        <f>$B$13*EF478+$C$13*EG478+$F$13*ER478*(1-EU478)</f>
        <v>0</v>
      </c>
      <c r="DH478">
        <f>DG478*DI478</f>
        <v>0</v>
      </c>
      <c r="DI478">
        <f>($B$13*$D$11+$C$13*$D$11+$F$13*((FE478+EW478)/MAX(FE478+EW478+FF478, 0.1)*$I$11+FF478/MAX(FE478+EW478+FF478, 0.1)*$J$11))/($B$13+$C$13+$F$13)</f>
        <v>0</v>
      </c>
      <c r="DJ478">
        <f>($B$13*$K$11+$C$13*$K$11+$F$13*((FE478+EW478)/MAX(FE478+EW478+FF478, 0.1)*$P$11+FF478/MAX(FE478+EW478+FF478, 0.1)*$Q$11))/($B$13+$C$13+$F$13)</f>
        <v>0</v>
      </c>
      <c r="DK478">
        <v>6</v>
      </c>
      <c r="DL478">
        <v>0.5</v>
      </c>
      <c r="DM478" t="s">
        <v>430</v>
      </c>
      <c r="DN478">
        <v>2</v>
      </c>
      <c r="DO478" t="b">
        <v>1</v>
      </c>
      <c r="DP478">
        <v>1686161354.814285</v>
      </c>
      <c r="DQ478">
        <v>1065.801785714286</v>
      </c>
      <c r="DR478">
        <v>1192.2575</v>
      </c>
      <c r="DS478">
        <v>22.41263214285715</v>
      </c>
      <c r="DT478">
        <v>6.601962142857144</v>
      </c>
      <c r="DU478">
        <v>1067.289285714286</v>
      </c>
      <c r="DV478">
        <v>22.64688214285715</v>
      </c>
      <c r="DW478">
        <v>499.992</v>
      </c>
      <c r="DX478">
        <v>90.62443214285713</v>
      </c>
      <c r="DY478">
        <v>0.09995129285714287</v>
      </c>
      <c r="DZ478">
        <v>29.37764285714286</v>
      </c>
      <c r="EA478">
        <v>28.05048214285715</v>
      </c>
      <c r="EB478">
        <v>999.9000000000002</v>
      </c>
      <c r="EC478">
        <v>0</v>
      </c>
      <c r="ED478">
        <v>0</v>
      </c>
      <c r="EE478">
        <v>9989.197142857143</v>
      </c>
      <c r="EF478">
        <v>0</v>
      </c>
      <c r="EG478">
        <v>1766.413571428571</v>
      </c>
      <c r="EH478">
        <v>-126.4555357142857</v>
      </c>
      <c r="EI478">
        <v>1090.236785714286</v>
      </c>
      <c r="EJ478">
        <v>1200.180714285714</v>
      </c>
      <c r="EK478">
        <v>15.81067142857143</v>
      </c>
      <c r="EL478">
        <v>1192.2575</v>
      </c>
      <c r="EM478">
        <v>6.601962142857144</v>
      </c>
      <c r="EN478">
        <v>2.0311325</v>
      </c>
      <c r="EO478">
        <v>0.5982990357142857</v>
      </c>
      <c r="EP478">
        <v>17.68913928571428</v>
      </c>
      <c r="EQ478">
        <v>-0.3488397500000001</v>
      </c>
      <c r="ER478">
        <v>2000.038214285714</v>
      </c>
      <c r="ES478">
        <v>0.9799977857142854</v>
      </c>
      <c r="ET478">
        <v>0.02000192857142857</v>
      </c>
      <c r="EU478">
        <v>0</v>
      </c>
      <c r="EV478">
        <v>900.6727857142857</v>
      </c>
      <c r="EW478">
        <v>5.00078</v>
      </c>
      <c r="EX478">
        <v>24092.375</v>
      </c>
      <c r="EY478">
        <v>16379.93571428572</v>
      </c>
      <c r="EZ478">
        <v>43.64932142857141</v>
      </c>
      <c r="FA478">
        <v>45.22071428571428</v>
      </c>
      <c r="FB478">
        <v>44.02424999999999</v>
      </c>
      <c r="FC478">
        <v>44.473</v>
      </c>
      <c r="FD478">
        <v>44.60460714285713</v>
      </c>
      <c r="FE478">
        <v>1955.128214285714</v>
      </c>
      <c r="FF478">
        <v>39.90178571428572</v>
      </c>
      <c r="FG478">
        <v>0</v>
      </c>
      <c r="FH478">
        <v>1686161356.3</v>
      </c>
      <c r="FI478">
        <v>0</v>
      </c>
      <c r="FJ478">
        <v>900.3742399999999</v>
      </c>
      <c r="FK478">
        <v>-19.70169231373572</v>
      </c>
      <c r="FL478">
        <v>369.8923057321066</v>
      </c>
      <c r="FM478">
        <v>24122.168</v>
      </c>
      <c r="FN478">
        <v>15</v>
      </c>
      <c r="FO478">
        <v>0</v>
      </c>
      <c r="FP478" t="s">
        <v>431</v>
      </c>
      <c r="FQ478">
        <v>1685208052.5</v>
      </c>
      <c r="FR478">
        <v>1685208070</v>
      </c>
      <c r="FS478">
        <v>0</v>
      </c>
      <c r="FT478">
        <v>0.013</v>
      </c>
      <c r="FU478">
        <v>-0.005</v>
      </c>
      <c r="FV478">
        <v>-0.464</v>
      </c>
      <c r="FW478">
        <v>-0.401</v>
      </c>
      <c r="FX478">
        <v>420</v>
      </c>
      <c r="FY478">
        <v>0</v>
      </c>
      <c r="FZ478">
        <v>0.03</v>
      </c>
      <c r="GA478">
        <v>0.02</v>
      </c>
      <c r="GB478">
        <v>-126.512925</v>
      </c>
      <c r="GC478">
        <v>-0.0779774859284959</v>
      </c>
      <c r="GD478">
        <v>0.3496246835894171</v>
      </c>
      <c r="GE478">
        <v>1</v>
      </c>
      <c r="GF478">
        <v>15.8464775</v>
      </c>
      <c r="GG478">
        <v>-0.814154971857403</v>
      </c>
      <c r="GH478">
        <v>0.08184917680557333</v>
      </c>
      <c r="GI478">
        <v>0</v>
      </c>
      <c r="GJ478">
        <v>1</v>
      </c>
      <c r="GK478">
        <v>2</v>
      </c>
      <c r="GL478" t="s">
        <v>439</v>
      </c>
      <c r="GM478">
        <v>3.09918</v>
      </c>
      <c r="GN478">
        <v>2.75815</v>
      </c>
      <c r="GO478">
        <v>0.168549</v>
      </c>
      <c r="GP478">
        <v>0.180067</v>
      </c>
      <c r="GQ478">
        <v>0.103502</v>
      </c>
      <c r="GR478">
        <v>0.0413026</v>
      </c>
      <c r="GS478">
        <v>21238.4</v>
      </c>
      <c r="GT478">
        <v>20623</v>
      </c>
      <c r="GU478">
        <v>26104.2</v>
      </c>
      <c r="GV478">
        <v>25511.6</v>
      </c>
      <c r="GW478">
        <v>37563.6</v>
      </c>
      <c r="GX478">
        <v>37120.9</v>
      </c>
      <c r="GY478">
        <v>45640</v>
      </c>
      <c r="GZ478">
        <v>41883.9</v>
      </c>
      <c r="HA478">
        <v>1.81025</v>
      </c>
      <c r="HB478">
        <v>1.69755</v>
      </c>
      <c r="HC478">
        <v>-0.102438</v>
      </c>
      <c r="HD478">
        <v>0</v>
      </c>
      <c r="HE478">
        <v>29.7139</v>
      </c>
      <c r="HF478">
        <v>999.9</v>
      </c>
      <c r="HG478">
        <v>28.1</v>
      </c>
      <c r="HH478">
        <v>46.2</v>
      </c>
      <c r="HI478">
        <v>31.7859</v>
      </c>
      <c r="HJ478">
        <v>60.9387</v>
      </c>
      <c r="HK478">
        <v>28.141</v>
      </c>
      <c r="HL478">
        <v>1</v>
      </c>
      <c r="HM478">
        <v>0.552444</v>
      </c>
      <c r="HN478">
        <v>3.13813</v>
      </c>
      <c r="HO478">
        <v>20.2744</v>
      </c>
      <c r="HP478">
        <v>5.2098</v>
      </c>
      <c r="HQ478">
        <v>11.9801</v>
      </c>
      <c r="HR478">
        <v>4.963</v>
      </c>
      <c r="HS478">
        <v>3.27387</v>
      </c>
      <c r="HT478">
        <v>9999</v>
      </c>
      <c r="HU478">
        <v>9999</v>
      </c>
      <c r="HV478">
        <v>9999</v>
      </c>
      <c r="HW478">
        <v>60.1</v>
      </c>
      <c r="HX478">
        <v>1.86401</v>
      </c>
      <c r="HY478">
        <v>1.86029</v>
      </c>
      <c r="HZ478">
        <v>1.85867</v>
      </c>
      <c r="IA478">
        <v>1.85991</v>
      </c>
      <c r="IB478">
        <v>1.85989</v>
      </c>
      <c r="IC478">
        <v>1.85852</v>
      </c>
      <c r="ID478">
        <v>1.85761</v>
      </c>
      <c r="IE478">
        <v>1.85242</v>
      </c>
      <c r="IF478">
        <v>0</v>
      </c>
      <c r="IG478">
        <v>0</v>
      </c>
      <c r="IH478">
        <v>0</v>
      </c>
      <c r="II478">
        <v>0</v>
      </c>
      <c r="IJ478" t="s">
        <v>433</v>
      </c>
      <c r="IK478" t="s">
        <v>434</v>
      </c>
      <c r="IL478" t="s">
        <v>435</v>
      </c>
      <c r="IM478" t="s">
        <v>435</v>
      </c>
      <c r="IN478" t="s">
        <v>435</v>
      </c>
      <c r="IO478" t="s">
        <v>435</v>
      </c>
      <c r="IP478">
        <v>0</v>
      </c>
      <c r="IQ478">
        <v>100</v>
      </c>
      <c r="IR478">
        <v>100</v>
      </c>
      <c r="IS478">
        <v>-1.51</v>
      </c>
      <c r="IT478">
        <v>-0.2341</v>
      </c>
      <c r="IU478">
        <v>-0.7885906718864093</v>
      </c>
      <c r="IV478">
        <v>-0.0007240741224296705</v>
      </c>
      <c r="IW478">
        <v>1.394155135453638E-07</v>
      </c>
      <c r="IX478">
        <v>-7.009397865246837E-11</v>
      </c>
      <c r="IY478">
        <v>-0.2677907096197649</v>
      </c>
      <c r="IZ478">
        <v>-0.01839738240005131</v>
      </c>
      <c r="JA478">
        <v>0.0009886339832832726</v>
      </c>
      <c r="JB478">
        <v>-4.895939666473346E-06</v>
      </c>
      <c r="JC478">
        <v>3</v>
      </c>
      <c r="JD478">
        <v>2018</v>
      </c>
      <c r="JE478">
        <v>1</v>
      </c>
      <c r="JF478">
        <v>26</v>
      </c>
      <c r="JG478">
        <v>15888.5</v>
      </c>
      <c r="JH478">
        <v>15888.2</v>
      </c>
      <c r="JI478">
        <v>2.71484</v>
      </c>
      <c r="JJ478">
        <v>2.67334</v>
      </c>
      <c r="JK478">
        <v>1.49658</v>
      </c>
      <c r="JL478">
        <v>2.38037</v>
      </c>
      <c r="JM478">
        <v>1.54785</v>
      </c>
      <c r="JN478">
        <v>2.45483</v>
      </c>
      <c r="JO478">
        <v>48.3623</v>
      </c>
      <c r="JP478">
        <v>14.7274</v>
      </c>
      <c r="JQ478">
        <v>18</v>
      </c>
      <c r="JR478">
        <v>480.926</v>
      </c>
      <c r="JS478">
        <v>422.333</v>
      </c>
      <c r="JT478">
        <v>26.2236</v>
      </c>
      <c r="JU478">
        <v>33.7807</v>
      </c>
      <c r="JV478">
        <v>30.0011</v>
      </c>
      <c r="JW478">
        <v>33.7573</v>
      </c>
      <c r="JX478">
        <v>33.6898</v>
      </c>
      <c r="JY478">
        <v>54.515</v>
      </c>
      <c r="JZ478">
        <v>67.62050000000001</v>
      </c>
      <c r="KA478">
        <v>0</v>
      </c>
      <c r="KB478">
        <v>26.1882</v>
      </c>
      <c r="KC478">
        <v>1242.58</v>
      </c>
      <c r="KD478">
        <v>6.782</v>
      </c>
      <c r="KE478">
        <v>99.74339999999999</v>
      </c>
      <c r="KF478">
        <v>99.5869</v>
      </c>
    </row>
    <row r="479" spans="1:292">
      <c r="A479">
        <v>459</v>
      </c>
      <c r="B479">
        <v>1686161367.6</v>
      </c>
      <c r="C479">
        <v>12116.59999990463</v>
      </c>
      <c r="D479" t="s">
        <v>1357</v>
      </c>
      <c r="E479" t="s">
        <v>1358</v>
      </c>
      <c r="F479">
        <v>5</v>
      </c>
      <c r="G479" t="s">
        <v>1210</v>
      </c>
      <c r="H479">
        <v>1686161360.1</v>
      </c>
      <c r="I479">
        <f>(J479)/1000</f>
        <v>0</v>
      </c>
      <c r="J479">
        <f>IF(DO479, AM479, AG479)</f>
        <v>0</v>
      </c>
      <c r="K479">
        <f>IF(DO479, AH479, AF479)</f>
        <v>0</v>
      </c>
      <c r="L479">
        <f>DQ479 - IF(AT479&gt;1, K479*DK479*100.0/(AV479*EE479), 0)</f>
        <v>0</v>
      </c>
      <c r="M479">
        <f>((S479-I479/2)*L479-K479)/(S479+I479/2)</f>
        <v>0</v>
      </c>
      <c r="N479">
        <f>M479*(DX479+DY479)/1000.0</f>
        <v>0</v>
      </c>
      <c r="O479">
        <f>(DQ479 - IF(AT479&gt;1, K479*DK479*100.0/(AV479*EE479), 0))*(DX479+DY479)/1000.0</f>
        <v>0</v>
      </c>
      <c r="P479">
        <f>2.0/((1/R479-1/Q479)+SIGN(R479)*SQRT((1/R479-1/Q479)*(1/R479-1/Q479) + 4*DL479/((DL479+1)*(DL479+1))*(2*1/R479*1/Q479-1/Q479*1/Q479)))</f>
        <v>0</v>
      </c>
      <c r="Q479">
        <f>IF(LEFT(DM479,1)&lt;&gt;"0",IF(LEFT(DM479,1)="1",3.0,DN479),$D$5+$E$5*(EE479*DX479/($K$5*1000))+$F$5*(EE479*DX479/($K$5*1000))*MAX(MIN(DK479,$J$5),$I$5)*MAX(MIN(DK479,$J$5),$I$5)+$G$5*MAX(MIN(DK479,$J$5),$I$5)*(EE479*DX479/($K$5*1000))+$H$5*(EE479*DX479/($K$5*1000))*(EE479*DX479/($K$5*1000)))</f>
        <v>0</v>
      </c>
      <c r="R479">
        <f>I479*(1000-(1000*0.61365*exp(17.502*V479/(240.97+V479))/(DX479+DY479)+DS479)/2)/(1000*0.61365*exp(17.502*V479/(240.97+V479))/(DX479+DY479)-DS479)</f>
        <v>0</v>
      </c>
      <c r="S479">
        <f>1/((DL479+1)/(P479/1.6)+1/(Q479/1.37)) + DL479/((DL479+1)/(P479/1.6) + DL479/(Q479/1.37))</f>
        <v>0</v>
      </c>
      <c r="T479">
        <f>(DG479*DJ479)</f>
        <v>0</v>
      </c>
      <c r="U479">
        <f>(DZ479+(T479+2*0.95*5.67E-8*(((DZ479+$B$9)+273)^4-(DZ479+273)^4)-44100*I479)/(1.84*29.3*Q479+8*0.95*5.67E-8*(DZ479+273)^3))</f>
        <v>0</v>
      </c>
      <c r="V479">
        <f>($C$9*EA479+$D$9*EB479+$E$9*U479)</f>
        <v>0</v>
      </c>
      <c r="W479">
        <f>0.61365*exp(17.502*V479/(240.97+V479))</f>
        <v>0</v>
      </c>
      <c r="X479">
        <f>(Y479/Z479*100)</f>
        <v>0</v>
      </c>
      <c r="Y479">
        <f>DS479*(DX479+DY479)/1000</f>
        <v>0</v>
      </c>
      <c r="Z479">
        <f>0.61365*exp(17.502*DZ479/(240.97+DZ479))</f>
        <v>0</v>
      </c>
      <c r="AA479">
        <f>(W479-DS479*(DX479+DY479)/1000)</f>
        <v>0</v>
      </c>
      <c r="AB479">
        <f>(-I479*44100)</f>
        <v>0</v>
      </c>
      <c r="AC479">
        <f>2*29.3*Q479*0.92*(DZ479-V479)</f>
        <v>0</v>
      </c>
      <c r="AD479">
        <f>2*0.95*5.67E-8*(((DZ479+$B$9)+273)^4-(V479+273)^4)</f>
        <v>0</v>
      </c>
      <c r="AE479">
        <f>T479+AD479+AB479+AC479</f>
        <v>0</v>
      </c>
      <c r="AF479">
        <f>DW479*AT479*(DR479-DQ479*(1000-AT479*DT479)/(1000-AT479*DS479))/(100*DK479)</f>
        <v>0</v>
      </c>
      <c r="AG479">
        <f>1000*DW479*AT479*(DS479-DT479)/(100*DK479*(1000-AT479*DS479))</f>
        <v>0</v>
      </c>
      <c r="AH479">
        <f>(AI479 - AJ479 - DX479*1E3/(8.314*(DZ479+273.15)) * AL479/DW479 * AK479) * DW479/(100*DK479) * (1000 - DT479)/1000</f>
        <v>0</v>
      </c>
      <c r="AI479">
        <v>1233.484787890278</v>
      </c>
      <c r="AJ479">
        <v>1130.966181818182</v>
      </c>
      <c r="AK479">
        <v>3.343894105347417</v>
      </c>
      <c r="AL479">
        <v>66.87208228537739</v>
      </c>
      <c r="AM479">
        <f>(AO479 - AN479 + DX479*1E3/(8.314*(DZ479+273.15)) * AQ479/DW479 * AP479) * DW479/(100*DK479) * 1000/(1000 - AO479)</f>
        <v>0</v>
      </c>
      <c r="AN479">
        <v>6.675896612417337</v>
      </c>
      <c r="AO479">
        <v>22.41279939393938</v>
      </c>
      <c r="AP479">
        <v>-0.0003320768827794056</v>
      </c>
      <c r="AQ479">
        <v>99.38411773435404</v>
      </c>
      <c r="AR479">
        <v>0</v>
      </c>
      <c r="AS479">
        <v>0</v>
      </c>
      <c r="AT479">
        <f>IF(AR479*$H$15&gt;=AV479,1.0,(AV479/(AV479-AR479*$H$15)))</f>
        <v>0</v>
      </c>
      <c r="AU479">
        <f>(AT479-1)*100</f>
        <v>0</v>
      </c>
      <c r="AV479">
        <f>MAX(0,($B$15+$C$15*EE479)/(1+$D$15*EE479)*DX479/(DZ479+273)*$E$15)</f>
        <v>0</v>
      </c>
      <c r="AW479" t="s">
        <v>429</v>
      </c>
      <c r="AX479" t="s">
        <v>429</v>
      </c>
      <c r="AY479">
        <v>0</v>
      </c>
      <c r="AZ479">
        <v>0</v>
      </c>
      <c r="BA479">
        <f>1-AY479/AZ479</f>
        <v>0</v>
      </c>
      <c r="BB479">
        <v>0</v>
      </c>
      <c r="BC479" t="s">
        <v>429</v>
      </c>
      <c r="BD479" t="s">
        <v>429</v>
      </c>
      <c r="BE479">
        <v>0</v>
      </c>
      <c r="BF479">
        <v>0</v>
      </c>
      <c r="BG479">
        <f>1-BE479/BF479</f>
        <v>0</v>
      </c>
      <c r="BH479">
        <v>0.5</v>
      </c>
      <c r="BI479">
        <f>DH479</f>
        <v>0</v>
      </c>
      <c r="BJ479">
        <f>K479</f>
        <v>0</v>
      </c>
      <c r="BK479">
        <f>BG479*BH479*BI479</f>
        <v>0</v>
      </c>
      <c r="BL479">
        <f>(BJ479-BB479)/BI479</f>
        <v>0</v>
      </c>
      <c r="BM479">
        <f>(AZ479-BF479)/BF479</f>
        <v>0</v>
      </c>
      <c r="BN479">
        <f>AY479/(BA479+AY479/BF479)</f>
        <v>0</v>
      </c>
      <c r="BO479" t="s">
        <v>429</v>
      </c>
      <c r="BP479">
        <v>0</v>
      </c>
      <c r="BQ479">
        <f>IF(BP479&lt;&gt;0, BP479, BN479)</f>
        <v>0</v>
      </c>
      <c r="BR479">
        <f>1-BQ479/BF479</f>
        <v>0</v>
      </c>
      <c r="BS479">
        <f>(BF479-BE479)/(BF479-BQ479)</f>
        <v>0</v>
      </c>
      <c r="BT479">
        <f>(AZ479-BF479)/(AZ479-BQ479)</f>
        <v>0</v>
      </c>
      <c r="BU479">
        <f>(BF479-BE479)/(BF479-AY479)</f>
        <v>0</v>
      </c>
      <c r="BV479">
        <f>(AZ479-BF479)/(AZ479-AY479)</f>
        <v>0</v>
      </c>
      <c r="BW479">
        <f>(BS479*BQ479/BE479)</f>
        <v>0</v>
      </c>
      <c r="BX479">
        <f>(1-BW479)</f>
        <v>0</v>
      </c>
      <c r="DG479">
        <f>$B$13*EF479+$C$13*EG479+$F$13*ER479*(1-EU479)</f>
        <v>0</v>
      </c>
      <c r="DH479">
        <f>DG479*DI479</f>
        <v>0</v>
      </c>
      <c r="DI479">
        <f>($B$13*$D$11+$C$13*$D$11+$F$13*((FE479+EW479)/MAX(FE479+EW479+FF479, 0.1)*$I$11+FF479/MAX(FE479+EW479+FF479, 0.1)*$J$11))/($B$13+$C$13+$F$13)</f>
        <v>0</v>
      </c>
      <c r="DJ479">
        <f>($B$13*$K$11+$C$13*$K$11+$F$13*((FE479+EW479)/MAX(FE479+EW479+FF479, 0.1)*$P$11+FF479/MAX(FE479+EW479+FF479, 0.1)*$Q$11))/($B$13+$C$13+$F$13)</f>
        <v>0</v>
      </c>
      <c r="DK479">
        <v>6</v>
      </c>
      <c r="DL479">
        <v>0.5</v>
      </c>
      <c r="DM479" t="s">
        <v>430</v>
      </c>
      <c r="DN479">
        <v>2</v>
      </c>
      <c r="DO479" t="b">
        <v>1</v>
      </c>
      <c r="DP479">
        <v>1686161360.1</v>
      </c>
      <c r="DQ479">
        <v>1082.862592592593</v>
      </c>
      <c r="DR479">
        <v>1209.650740740741</v>
      </c>
      <c r="DS479">
        <v>22.41423703703704</v>
      </c>
      <c r="DT479">
        <v>6.657381851851851</v>
      </c>
      <c r="DU479">
        <v>1084.361851851852</v>
      </c>
      <c r="DV479">
        <v>22.64845925925926</v>
      </c>
      <c r="DW479">
        <v>499.980962962963</v>
      </c>
      <c r="DX479">
        <v>90.62428148148147</v>
      </c>
      <c r="DY479">
        <v>0.09995795925925925</v>
      </c>
      <c r="DZ479">
        <v>29.3658</v>
      </c>
      <c r="EA479">
        <v>28.04747777777778</v>
      </c>
      <c r="EB479">
        <v>999.9000000000001</v>
      </c>
      <c r="EC479">
        <v>0</v>
      </c>
      <c r="ED479">
        <v>0</v>
      </c>
      <c r="EE479">
        <v>9993.173333333332</v>
      </c>
      <c r="EF479">
        <v>0</v>
      </c>
      <c r="EG479">
        <v>1821.904074074074</v>
      </c>
      <c r="EH479">
        <v>-126.7891111111111</v>
      </c>
      <c r="EI479">
        <v>1107.69</v>
      </c>
      <c r="EJ479">
        <v>1217.758518518519</v>
      </c>
      <c r="EK479">
        <v>15.75685185185185</v>
      </c>
      <c r="EL479">
        <v>1209.650740740741</v>
      </c>
      <c r="EM479">
        <v>6.657381851851851</v>
      </c>
      <c r="EN479">
        <v>2.031274814814815</v>
      </c>
      <c r="EO479">
        <v>0.6033203703703703</v>
      </c>
      <c r="EP479">
        <v>17.69025185185185</v>
      </c>
      <c r="EQ479">
        <v>-0.2335937037037037</v>
      </c>
      <c r="ER479">
        <v>2000.014074074074</v>
      </c>
      <c r="ES479">
        <v>0.979997111111111</v>
      </c>
      <c r="ET479">
        <v>0.02000262222222222</v>
      </c>
      <c r="EU479">
        <v>0</v>
      </c>
      <c r="EV479">
        <v>899.0424074074074</v>
      </c>
      <c r="EW479">
        <v>5.00078</v>
      </c>
      <c r="EX479">
        <v>24273.76296296297</v>
      </c>
      <c r="EY479">
        <v>16379.74074074074</v>
      </c>
      <c r="EZ479">
        <v>43.62477777777777</v>
      </c>
      <c r="FA479">
        <v>45.21962962962962</v>
      </c>
      <c r="FB479">
        <v>43.94418518518518</v>
      </c>
      <c r="FC479">
        <v>44.47199999999999</v>
      </c>
      <c r="FD479">
        <v>44.63629629629629</v>
      </c>
      <c r="FE479">
        <v>1955.104074074074</v>
      </c>
      <c r="FF479">
        <v>39.90518518518519</v>
      </c>
      <c r="FG479">
        <v>0</v>
      </c>
      <c r="FH479">
        <v>1686161361.1</v>
      </c>
      <c r="FI479">
        <v>0</v>
      </c>
      <c r="FJ479">
        <v>898.9428</v>
      </c>
      <c r="FK479">
        <v>-15.85315385363965</v>
      </c>
      <c r="FL479">
        <v>4334.83847181194</v>
      </c>
      <c r="FM479">
        <v>24288.528</v>
      </c>
      <c r="FN479">
        <v>15</v>
      </c>
      <c r="FO479">
        <v>0</v>
      </c>
      <c r="FP479" t="s">
        <v>431</v>
      </c>
      <c r="FQ479">
        <v>1685208052.5</v>
      </c>
      <c r="FR479">
        <v>1685208070</v>
      </c>
      <c r="FS479">
        <v>0</v>
      </c>
      <c r="FT479">
        <v>0.013</v>
      </c>
      <c r="FU479">
        <v>-0.005</v>
      </c>
      <c r="FV479">
        <v>-0.464</v>
      </c>
      <c r="FW479">
        <v>-0.401</v>
      </c>
      <c r="FX479">
        <v>420</v>
      </c>
      <c r="FY479">
        <v>0</v>
      </c>
      <c r="FZ479">
        <v>0.03</v>
      </c>
      <c r="GA479">
        <v>0.02</v>
      </c>
      <c r="GB479">
        <v>-126.672125</v>
      </c>
      <c r="GC479">
        <v>-4.189969981238516</v>
      </c>
      <c r="GD479">
        <v>0.5190443231314645</v>
      </c>
      <c r="GE479">
        <v>0</v>
      </c>
      <c r="GF479">
        <v>15.7906175</v>
      </c>
      <c r="GG479">
        <v>-0.5650300187617399</v>
      </c>
      <c r="GH479">
        <v>0.05995853520350539</v>
      </c>
      <c r="GI479">
        <v>0</v>
      </c>
      <c r="GJ479">
        <v>0</v>
      </c>
      <c r="GK479">
        <v>2</v>
      </c>
      <c r="GL479" t="s">
        <v>486</v>
      </c>
      <c r="GM479">
        <v>3.09915</v>
      </c>
      <c r="GN479">
        <v>2.75802</v>
      </c>
      <c r="GO479">
        <v>0.170124</v>
      </c>
      <c r="GP479">
        <v>0.181589</v>
      </c>
      <c r="GQ479">
        <v>0.103496</v>
      </c>
      <c r="GR479">
        <v>0.0415414</v>
      </c>
      <c r="GS479">
        <v>21197.7</v>
      </c>
      <c r="GT479">
        <v>20584.5</v>
      </c>
      <c r="GU479">
        <v>26103.6</v>
      </c>
      <c r="GV479">
        <v>25511.3</v>
      </c>
      <c r="GW479">
        <v>37563.3</v>
      </c>
      <c r="GX479">
        <v>37111.2</v>
      </c>
      <c r="GY479">
        <v>45639.1</v>
      </c>
      <c r="GZ479">
        <v>41883.3</v>
      </c>
      <c r="HA479">
        <v>1.81008</v>
      </c>
      <c r="HB479">
        <v>1.69792</v>
      </c>
      <c r="HC479">
        <v>-0.102468</v>
      </c>
      <c r="HD479">
        <v>0</v>
      </c>
      <c r="HE479">
        <v>29.7113</v>
      </c>
      <c r="HF479">
        <v>999.9</v>
      </c>
      <c r="HG479">
        <v>28.1</v>
      </c>
      <c r="HH479">
        <v>46.2</v>
      </c>
      <c r="HI479">
        <v>31.7847</v>
      </c>
      <c r="HJ479">
        <v>61.3687</v>
      </c>
      <c r="HK479">
        <v>28.137</v>
      </c>
      <c r="HL479">
        <v>1</v>
      </c>
      <c r="HM479">
        <v>0.553051</v>
      </c>
      <c r="HN479">
        <v>3.15287</v>
      </c>
      <c r="HO479">
        <v>20.2741</v>
      </c>
      <c r="HP479">
        <v>5.20965</v>
      </c>
      <c r="HQ479">
        <v>11.9801</v>
      </c>
      <c r="HR479">
        <v>4.96285</v>
      </c>
      <c r="HS479">
        <v>3.27387</v>
      </c>
      <c r="HT479">
        <v>9999</v>
      </c>
      <c r="HU479">
        <v>9999</v>
      </c>
      <c r="HV479">
        <v>9999</v>
      </c>
      <c r="HW479">
        <v>60.1</v>
      </c>
      <c r="HX479">
        <v>1.86401</v>
      </c>
      <c r="HY479">
        <v>1.86028</v>
      </c>
      <c r="HZ479">
        <v>1.85867</v>
      </c>
      <c r="IA479">
        <v>1.85996</v>
      </c>
      <c r="IB479">
        <v>1.85989</v>
      </c>
      <c r="IC479">
        <v>1.85853</v>
      </c>
      <c r="ID479">
        <v>1.8576</v>
      </c>
      <c r="IE479">
        <v>1.85242</v>
      </c>
      <c r="IF479">
        <v>0</v>
      </c>
      <c r="IG479">
        <v>0</v>
      </c>
      <c r="IH479">
        <v>0</v>
      </c>
      <c r="II479">
        <v>0</v>
      </c>
      <c r="IJ479" t="s">
        <v>433</v>
      </c>
      <c r="IK479" t="s">
        <v>434</v>
      </c>
      <c r="IL479" t="s">
        <v>435</v>
      </c>
      <c r="IM479" t="s">
        <v>435</v>
      </c>
      <c r="IN479" t="s">
        <v>435</v>
      </c>
      <c r="IO479" t="s">
        <v>435</v>
      </c>
      <c r="IP479">
        <v>0</v>
      </c>
      <c r="IQ479">
        <v>100</v>
      </c>
      <c r="IR479">
        <v>100</v>
      </c>
      <c r="IS479">
        <v>-1.52</v>
      </c>
      <c r="IT479">
        <v>-0.2342</v>
      </c>
      <c r="IU479">
        <v>-0.7885906718864093</v>
      </c>
      <c r="IV479">
        <v>-0.0007240741224296705</v>
      </c>
      <c r="IW479">
        <v>1.394155135453638E-07</v>
      </c>
      <c r="IX479">
        <v>-7.009397865246837E-11</v>
      </c>
      <c r="IY479">
        <v>-0.2677907096197649</v>
      </c>
      <c r="IZ479">
        <v>-0.01839738240005131</v>
      </c>
      <c r="JA479">
        <v>0.0009886339832832726</v>
      </c>
      <c r="JB479">
        <v>-4.895939666473346E-06</v>
      </c>
      <c r="JC479">
        <v>3</v>
      </c>
      <c r="JD479">
        <v>2018</v>
      </c>
      <c r="JE479">
        <v>1</v>
      </c>
      <c r="JF479">
        <v>26</v>
      </c>
      <c r="JG479">
        <v>15888.6</v>
      </c>
      <c r="JH479">
        <v>15888.3</v>
      </c>
      <c r="JI479">
        <v>2.74658</v>
      </c>
      <c r="JJ479">
        <v>2.67578</v>
      </c>
      <c r="JK479">
        <v>1.49658</v>
      </c>
      <c r="JL479">
        <v>2.38037</v>
      </c>
      <c r="JM479">
        <v>1.54785</v>
      </c>
      <c r="JN479">
        <v>2.44995</v>
      </c>
      <c r="JO479">
        <v>48.3623</v>
      </c>
      <c r="JP479">
        <v>14.7187</v>
      </c>
      <c r="JQ479">
        <v>18</v>
      </c>
      <c r="JR479">
        <v>480.857</v>
      </c>
      <c r="JS479">
        <v>422.598</v>
      </c>
      <c r="JT479">
        <v>26.1694</v>
      </c>
      <c r="JU479">
        <v>33.786</v>
      </c>
      <c r="JV479">
        <v>30.0008</v>
      </c>
      <c r="JW479">
        <v>33.7625</v>
      </c>
      <c r="JX479">
        <v>33.6959</v>
      </c>
      <c r="JY479">
        <v>55.1438</v>
      </c>
      <c r="JZ479">
        <v>67.62050000000001</v>
      </c>
      <c r="KA479">
        <v>0</v>
      </c>
      <c r="KB479">
        <v>26.1452</v>
      </c>
      <c r="KC479">
        <v>1255.95</v>
      </c>
      <c r="KD479">
        <v>6.81038</v>
      </c>
      <c r="KE479">
        <v>99.7414</v>
      </c>
      <c r="KF479">
        <v>99.5856</v>
      </c>
    </row>
    <row r="480" spans="1:292">
      <c r="A480">
        <v>460</v>
      </c>
      <c r="B480">
        <v>1686161372.6</v>
      </c>
      <c r="C480">
        <v>12121.59999990463</v>
      </c>
      <c r="D480" t="s">
        <v>1359</v>
      </c>
      <c r="E480" t="s">
        <v>1360</v>
      </c>
      <c r="F480">
        <v>5</v>
      </c>
      <c r="G480" t="s">
        <v>1210</v>
      </c>
      <c r="H480">
        <v>1686161364.814285</v>
      </c>
      <c r="I480">
        <f>(J480)/1000</f>
        <v>0</v>
      </c>
      <c r="J480">
        <f>IF(DO480, AM480, AG480)</f>
        <v>0</v>
      </c>
      <c r="K480">
        <f>IF(DO480, AH480, AF480)</f>
        <v>0</v>
      </c>
      <c r="L480">
        <f>DQ480 - IF(AT480&gt;1, K480*DK480*100.0/(AV480*EE480), 0)</f>
        <v>0</v>
      </c>
      <c r="M480">
        <f>((S480-I480/2)*L480-K480)/(S480+I480/2)</f>
        <v>0</v>
      </c>
      <c r="N480">
        <f>M480*(DX480+DY480)/1000.0</f>
        <v>0</v>
      </c>
      <c r="O480">
        <f>(DQ480 - IF(AT480&gt;1, K480*DK480*100.0/(AV480*EE480), 0))*(DX480+DY480)/1000.0</f>
        <v>0</v>
      </c>
      <c r="P480">
        <f>2.0/((1/R480-1/Q480)+SIGN(R480)*SQRT((1/R480-1/Q480)*(1/R480-1/Q480) + 4*DL480/((DL480+1)*(DL480+1))*(2*1/R480*1/Q480-1/Q480*1/Q480)))</f>
        <v>0</v>
      </c>
      <c r="Q480">
        <f>IF(LEFT(DM480,1)&lt;&gt;"0",IF(LEFT(DM480,1)="1",3.0,DN480),$D$5+$E$5*(EE480*DX480/($K$5*1000))+$F$5*(EE480*DX480/($K$5*1000))*MAX(MIN(DK480,$J$5),$I$5)*MAX(MIN(DK480,$J$5),$I$5)+$G$5*MAX(MIN(DK480,$J$5),$I$5)*(EE480*DX480/($K$5*1000))+$H$5*(EE480*DX480/($K$5*1000))*(EE480*DX480/($K$5*1000)))</f>
        <v>0</v>
      </c>
      <c r="R480">
        <f>I480*(1000-(1000*0.61365*exp(17.502*V480/(240.97+V480))/(DX480+DY480)+DS480)/2)/(1000*0.61365*exp(17.502*V480/(240.97+V480))/(DX480+DY480)-DS480)</f>
        <v>0</v>
      </c>
      <c r="S480">
        <f>1/((DL480+1)/(P480/1.6)+1/(Q480/1.37)) + DL480/((DL480+1)/(P480/1.6) + DL480/(Q480/1.37))</f>
        <v>0</v>
      </c>
      <c r="T480">
        <f>(DG480*DJ480)</f>
        <v>0</v>
      </c>
      <c r="U480">
        <f>(DZ480+(T480+2*0.95*5.67E-8*(((DZ480+$B$9)+273)^4-(DZ480+273)^4)-44100*I480)/(1.84*29.3*Q480+8*0.95*5.67E-8*(DZ480+273)^3))</f>
        <v>0</v>
      </c>
      <c r="V480">
        <f>($C$9*EA480+$D$9*EB480+$E$9*U480)</f>
        <v>0</v>
      </c>
      <c r="W480">
        <f>0.61365*exp(17.502*V480/(240.97+V480))</f>
        <v>0</v>
      </c>
      <c r="X480">
        <f>(Y480/Z480*100)</f>
        <v>0</v>
      </c>
      <c r="Y480">
        <f>DS480*(DX480+DY480)/1000</f>
        <v>0</v>
      </c>
      <c r="Z480">
        <f>0.61365*exp(17.502*DZ480/(240.97+DZ480))</f>
        <v>0</v>
      </c>
      <c r="AA480">
        <f>(W480-DS480*(DX480+DY480)/1000)</f>
        <v>0</v>
      </c>
      <c r="AB480">
        <f>(-I480*44100)</f>
        <v>0</v>
      </c>
      <c r="AC480">
        <f>2*29.3*Q480*0.92*(DZ480-V480)</f>
        <v>0</v>
      </c>
      <c r="AD480">
        <f>2*0.95*5.67E-8*(((DZ480+$B$9)+273)^4-(V480+273)^4)</f>
        <v>0</v>
      </c>
      <c r="AE480">
        <f>T480+AD480+AB480+AC480</f>
        <v>0</v>
      </c>
      <c r="AF480">
        <f>DW480*AT480*(DR480-DQ480*(1000-AT480*DT480)/(1000-AT480*DS480))/(100*DK480)</f>
        <v>0</v>
      </c>
      <c r="AG480">
        <f>1000*DW480*AT480*(DS480-DT480)/(100*DK480*(1000-AT480*DS480))</f>
        <v>0</v>
      </c>
      <c r="AH480">
        <f>(AI480 - AJ480 - DX480*1E3/(8.314*(DZ480+273.15)) * AL480/DW480 * AK480) * DW480/(100*DK480) * (1000 - DT480)/1000</f>
        <v>0</v>
      </c>
      <c r="AI480">
        <v>1250.250850630644</v>
      </c>
      <c r="AJ480">
        <v>1147.580848484848</v>
      </c>
      <c r="AK480">
        <v>3.341285412439886</v>
      </c>
      <c r="AL480">
        <v>66.87208228537739</v>
      </c>
      <c r="AM480">
        <f>(AO480 - AN480 + DX480*1E3/(8.314*(DZ480+273.15)) * AQ480/DW480 * AP480) * DW480/(100*DK480) * 1000/(1000 - AO480)</f>
        <v>0</v>
      </c>
      <c r="AN480">
        <v>6.718448298174895</v>
      </c>
      <c r="AO480">
        <v>22.4080606060606</v>
      </c>
      <c r="AP480">
        <v>-7.802560492736539E-05</v>
      </c>
      <c r="AQ480">
        <v>99.38411773435404</v>
      </c>
      <c r="AR480">
        <v>0</v>
      </c>
      <c r="AS480">
        <v>0</v>
      </c>
      <c r="AT480">
        <f>IF(AR480*$H$15&gt;=AV480,1.0,(AV480/(AV480-AR480*$H$15)))</f>
        <v>0</v>
      </c>
      <c r="AU480">
        <f>(AT480-1)*100</f>
        <v>0</v>
      </c>
      <c r="AV480">
        <f>MAX(0,($B$15+$C$15*EE480)/(1+$D$15*EE480)*DX480/(DZ480+273)*$E$15)</f>
        <v>0</v>
      </c>
      <c r="AW480" t="s">
        <v>429</v>
      </c>
      <c r="AX480" t="s">
        <v>429</v>
      </c>
      <c r="AY480">
        <v>0</v>
      </c>
      <c r="AZ480">
        <v>0</v>
      </c>
      <c r="BA480">
        <f>1-AY480/AZ480</f>
        <v>0</v>
      </c>
      <c r="BB480">
        <v>0</v>
      </c>
      <c r="BC480" t="s">
        <v>429</v>
      </c>
      <c r="BD480" t="s">
        <v>429</v>
      </c>
      <c r="BE480">
        <v>0</v>
      </c>
      <c r="BF480">
        <v>0</v>
      </c>
      <c r="BG480">
        <f>1-BE480/BF480</f>
        <v>0</v>
      </c>
      <c r="BH480">
        <v>0.5</v>
      </c>
      <c r="BI480">
        <f>DH480</f>
        <v>0</v>
      </c>
      <c r="BJ480">
        <f>K480</f>
        <v>0</v>
      </c>
      <c r="BK480">
        <f>BG480*BH480*BI480</f>
        <v>0</v>
      </c>
      <c r="BL480">
        <f>(BJ480-BB480)/BI480</f>
        <v>0</v>
      </c>
      <c r="BM480">
        <f>(AZ480-BF480)/BF480</f>
        <v>0</v>
      </c>
      <c r="BN480">
        <f>AY480/(BA480+AY480/BF480)</f>
        <v>0</v>
      </c>
      <c r="BO480" t="s">
        <v>429</v>
      </c>
      <c r="BP480">
        <v>0</v>
      </c>
      <c r="BQ480">
        <f>IF(BP480&lt;&gt;0, BP480, BN480)</f>
        <v>0</v>
      </c>
      <c r="BR480">
        <f>1-BQ480/BF480</f>
        <v>0</v>
      </c>
      <c r="BS480">
        <f>(BF480-BE480)/(BF480-BQ480)</f>
        <v>0</v>
      </c>
      <c r="BT480">
        <f>(AZ480-BF480)/(AZ480-BQ480)</f>
        <v>0</v>
      </c>
      <c r="BU480">
        <f>(BF480-BE480)/(BF480-AY480)</f>
        <v>0</v>
      </c>
      <c r="BV480">
        <f>(AZ480-BF480)/(AZ480-AY480)</f>
        <v>0</v>
      </c>
      <c r="BW480">
        <f>(BS480*BQ480/BE480)</f>
        <v>0</v>
      </c>
      <c r="BX480">
        <f>(1-BW480)</f>
        <v>0</v>
      </c>
      <c r="DG480">
        <f>$B$13*EF480+$C$13*EG480+$F$13*ER480*(1-EU480)</f>
        <v>0</v>
      </c>
      <c r="DH480">
        <f>DG480*DI480</f>
        <v>0</v>
      </c>
      <c r="DI480">
        <f>($B$13*$D$11+$C$13*$D$11+$F$13*((FE480+EW480)/MAX(FE480+EW480+FF480, 0.1)*$I$11+FF480/MAX(FE480+EW480+FF480, 0.1)*$J$11))/($B$13+$C$13+$F$13)</f>
        <v>0</v>
      </c>
      <c r="DJ480">
        <f>($B$13*$K$11+$C$13*$K$11+$F$13*((FE480+EW480)/MAX(FE480+EW480+FF480, 0.1)*$P$11+FF480/MAX(FE480+EW480+FF480, 0.1)*$Q$11))/($B$13+$C$13+$F$13)</f>
        <v>0</v>
      </c>
      <c r="DK480">
        <v>6</v>
      </c>
      <c r="DL480">
        <v>0.5</v>
      </c>
      <c r="DM480" t="s">
        <v>430</v>
      </c>
      <c r="DN480">
        <v>2</v>
      </c>
      <c r="DO480" t="b">
        <v>1</v>
      </c>
      <c r="DP480">
        <v>1686161364.814285</v>
      </c>
      <c r="DQ480">
        <v>1098.121785714286</v>
      </c>
      <c r="DR480">
        <v>1225.4375</v>
      </c>
      <c r="DS480">
        <v>22.41733928571428</v>
      </c>
      <c r="DT480">
        <v>6.686376785714287</v>
      </c>
      <c r="DU480">
        <v>1099.631785714286</v>
      </c>
      <c r="DV480">
        <v>22.65151071428571</v>
      </c>
      <c r="DW480">
        <v>499.9708214285715</v>
      </c>
      <c r="DX480">
        <v>90.62431071428573</v>
      </c>
      <c r="DY480">
        <v>0.09994446785714284</v>
      </c>
      <c r="DZ480">
        <v>29.35322142857143</v>
      </c>
      <c r="EA480">
        <v>28.04336785714286</v>
      </c>
      <c r="EB480">
        <v>999.9000000000002</v>
      </c>
      <c r="EC480">
        <v>0</v>
      </c>
      <c r="ED480">
        <v>0</v>
      </c>
      <c r="EE480">
        <v>10003.865</v>
      </c>
      <c r="EF480">
        <v>0</v>
      </c>
      <c r="EG480">
        <v>1853.018928571428</v>
      </c>
      <c r="EH480">
        <v>-127.3165</v>
      </c>
      <c r="EI480">
        <v>1123.302857142857</v>
      </c>
      <c r="EJ480">
        <v>1233.687857142857</v>
      </c>
      <c r="EK480">
        <v>15.73096428571429</v>
      </c>
      <c r="EL480">
        <v>1225.4375</v>
      </c>
      <c r="EM480">
        <v>6.686376785714287</v>
      </c>
      <c r="EN480">
        <v>2.031557142857143</v>
      </c>
      <c r="EO480">
        <v>0.6059482142857143</v>
      </c>
      <c r="EP480">
        <v>17.69245357142857</v>
      </c>
      <c r="EQ480">
        <v>-0.1738754142857143</v>
      </c>
      <c r="ER480">
        <v>1999.996071428571</v>
      </c>
      <c r="ES480">
        <v>0.9799964999999998</v>
      </c>
      <c r="ET480">
        <v>0.02000324285714286</v>
      </c>
      <c r="EU480">
        <v>0</v>
      </c>
      <c r="EV480">
        <v>897.7937857142858</v>
      </c>
      <c r="EW480">
        <v>5.00078</v>
      </c>
      <c r="EX480">
        <v>24486.02142857143</v>
      </c>
      <c r="EY480">
        <v>16379.59285714286</v>
      </c>
      <c r="EZ480">
        <v>43.62925</v>
      </c>
      <c r="FA480">
        <v>45.22071428571428</v>
      </c>
      <c r="FB480">
        <v>43.90153571428571</v>
      </c>
      <c r="FC480">
        <v>44.46621428571427</v>
      </c>
      <c r="FD480">
        <v>44.62471428571428</v>
      </c>
      <c r="FE480">
        <v>1955.086071428572</v>
      </c>
      <c r="FF480">
        <v>39.90821428571429</v>
      </c>
      <c r="FG480">
        <v>0</v>
      </c>
      <c r="FH480">
        <v>1686161365.9</v>
      </c>
      <c r="FI480">
        <v>0</v>
      </c>
      <c r="FJ480">
        <v>897.6842</v>
      </c>
      <c r="FK480">
        <v>-15.33884612190326</v>
      </c>
      <c r="FL480">
        <v>3335.492302854005</v>
      </c>
      <c r="FM480">
        <v>24523.244</v>
      </c>
      <c r="FN480">
        <v>15</v>
      </c>
      <c r="FO480">
        <v>0</v>
      </c>
      <c r="FP480" t="s">
        <v>431</v>
      </c>
      <c r="FQ480">
        <v>1685208052.5</v>
      </c>
      <c r="FR480">
        <v>1685208070</v>
      </c>
      <c r="FS480">
        <v>0</v>
      </c>
      <c r="FT480">
        <v>0.013</v>
      </c>
      <c r="FU480">
        <v>-0.005</v>
      </c>
      <c r="FV480">
        <v>-0.464</v>
      </c>
      <c r="FW480">
        <v>-0.401</v>
      </c>
      <c r="FX480">
        <v>420</v>
      </c>
      <c r="FY480">
        <v>0</v>
      </c>
      <c r="FZ480">
        <v>0.03</v>
      </c>
      <c r="GA480">
        <v>0.02</v>
      </c>
      <c r="GB480">
        <v>-126.9163</v>
      </c>
      <c r="GC480">
        <v>-6.702011257035618</v>
      </c>
      <c r="GD480">
        <v>0.6564775776825895</v>
      </c>
      <c r="GE480">
        <v>0</v>
      </c>
      <c r="GF480">
        <v>15.7512825</v>
      </c>
      <c r="GG480">
        <v>-0.3688604127580247</v>
      </c>
      <c r="GH480">
        <v>0.03799001768557102</v>
      </c>
      <c r="GI480">
        <v>1</v>
      </c>
      <c r="GJ480">
        <v>1</v>
      </c>
      <c r="GK480">
        <v>2</v>
      </c>
      <c r="GL480" t="s">
        <v>439</v>
      </c>
      <c r="GM480">
        <v>3.09923</v>
      </c>
      <c r="GN480">
        <v>2.75825</v>
      </c>
      <c r="GO480">
        <v>0.171695</v>
      </c>
      <c r="GP480">
        <v>0.183092</v>
      </c>
      <c r="GQ480">
        <v>0.103479</v>
      </c>
      <c r="GR480">
        <v>0.0417507</v>
      </c>
      <c r="GS480">
        <v>21157.2</v>
      </c>
      <c r="GT480">
        <v>20546.6</v>
      </c>
      <c r="GU480">
        <v>26103.3</v>
      </c>
      <c r="GV480">
        <v>25511.3</v>
      </c>
      <c r="GW480">
        <v>37564</v>
      </c>
      <c r="GX480">
        <v>37103.3</v>
      </c>
      <c r="GY480">
        <v>45638.8</v>
      </c>
      <c r="GZ480">
        <v>41883.3</v>
      </c>
      <c r="HA480">
        <v>1.80967</v>
      </c>
      <c r="HB480">
        <v>1.69785</v>
      </c>
      <c r="HC480">
        <v>-0.102431</v>
      </c>
      <c r="HD480">
        <v>0</v>
      </c>
      <c r="HE480">
        <v>29.7075</v>
      </c>
      <c r="HF480">
        <v>999.9</v>
      </c>
      <c r="HG480">
        <v>28.1</v>
      </c>
      <c r="HH480">
        <v>46.2</v>
      </c>
      <c r="HI480">
        <v>31.7867</v>
      </c>
      <c r="HJ480">
        <v>61.4387</v>
      </c>
      <c r="HK480">
        <v>28.1611</v>
      </c>
      <c r="HL480">
        <v>1</v>
      </c>
      <c r="HM480">
        <v>0.553847</v>
      </c>
      <c r="HN480">
        <v>3.15999</v>
      </c>
      <c r="HO480">
        <v>20.2744</v>
      </c>
      <c r="HP480">
        <v>5.21085</v>
      </c>
      <c r="HQ480">
        <v>11.9801</v>
      </c>
      <c r="HR480">
        <v>4.96295</v>
      </c>
      <c r="HS480">
        <v>3.274</v>
      </c>
      <c r="HT480">
        <v>9999</v>
      </c>
      <c r="HU480">
        <v>9999</v>
      </c>
      <c r="HV480">
        <v>9999</v>
      </c>
      <c r="HW480">
        <v>60.1</v>
      </c>
      <c r="HX480">
        <v>1.86401</v>
      </c>
      <c r="HY480">
        <v>1.86028</v>
      </c>
      <c r="HZ480">
        <v>1.85867</v>
      </c>
      <c r="IA480">
        <v>1.85992</v>
      </c>
      <c r="IB480">
        <v>1.85989</v>
      </c>
      <c r="IC480">
        <v>1.85852</v>
      </c>
      <c r="ID480">
        <v>1.8576</v>
      </c>
      <c r="IE480">
        <v>1.85242</v>
      </c>
      <c r="IF480">
        <v>0</v>
      </c>
      <c r="IG480">
        <v>0</v>
      </c>
      <c r="IH480">
        <v>0</v>
      </c>
      <c r="II480">
        <v>0</v>
      </c>
      <c r="IJ480" t="s">
        <v>433</v>
      </c>
      <c r="IK480" t="s">
        <v>434</v>
      </c>
      <c r="IL480" t="s">
        <v>435</v>
      </c>
      <c r="IM480" t="s">
        <v>435</v>
      </c>
      <c r="IN480" t="s">
        <v>435</v>
      </c>
      <c r="IO480" t="s">
        <v>435</v>
      </c>
      <c r="IP480">
        <v>0</v>
      </c>
      <c r="IQ480">
        <v>100</v>
      </c>
      <c r="IR480">
        <v>100</v>
      </c>
      <c r="IS480">
        <v>-1.53</v>
      </c>
      <c r="IT480">
        <v>-0.2343</v>
      </c>
      <c r="IU480">
        <v>-0.7885906718864093</v>
      </c>
      <c r="IV480">
        <v>-0.0007240741224296705</v>
      </c>
      <c r="IW480">
        <v>1.394155135453638E-07</v>
      </c>
      <c r="IX480">
        <v>-7.009397865246837E-11</v>
      </c>
      <c r="IY480">
        <v>-0.2677907096197649</v>
      </c>
      <c r="IZ480">
        <v>-0.01839738240005131</v>
      </c>
      <c r="JA480">
        <v>0.0009886339832832726</v>
      </c>
      <c r="JB480">
        <v>-4.895939666473346E-06</v>
      </c>
      <c r="JC480">
        <v>3</v>
      </c>
      <c r="JD480">
        <v>2018</v>
      </c>
      <c r="JE480">
        <v>1</v>
      </c>
      <c r="JF480">
        <v>26</v>
      </c>
      <c r="JG480">
        <v>15888.7</v>
      </c>
      <c r="JH480">
        <v>15888.4</v>
      </c>
      <c r="JI480">
        <v>2.7771</v>
      </c>
      <c r="JJ480">
        <v>2.67456</v>
      </c>
      <c r="JK480">
        <v>1.49658</v>
      </c>
      <c r="JL480">
        <v>2.38037</v>
      </c>
      <c r="JM480">
        <v>1.54785</v>
      </c>
      <c r="JN480">
        <v>2.45117</v>
      </c>
      <c r="JO480">
        <v>48.393</v>
      </c>
      <c r="JP480">
        <v>14.7187</v>
      </c>
      <c r="JQ480">
        <v>18</v>
      </c>
      <c r="JR480">
        <v>480.659</v>
      </c>
      <c r="JS480">
        <v>422.586</v>
      </c>
      <c r="JT480">
        <v>26.1252</v>
      </c>
      <c r="JU480">
        <v>33.7921</v>
      </c>
      <c r="JV480">
        <v>30.0008</v>
      </c>
      <c r="JW480">
        <v>33.7686</v>
      </c>
      <c r="JX480">
        <v>33.7011</v>
      </c>
      <c r="JY480">
        <v>55.7095</v>
      </c>
      <c r="JZ480">
        <v>67.33750000000001</v>
      </c>
      <c r="KA480">
        <v>0</v>
      </c>
      <c r="KB480">
        <v>26.1048</v>
      </c>
      <c r="KC480">
        <v>1275.99</v>
      </c>
      <c r="KD480">
        <v>6.86838</v>
      </c>
      <c r="KE480">
        <v>99.74039999999999</v>
      </c>
      <c r="KF480">
        <v>99.5856</v>
      </c>
    </row>
    <row r="481" spans="1:292">
      <c r="A481">
        <v>461</v>
      </c>
      <c r="B481">
        <v>1686161377.6</v>
      </c>
      <c r="C481">
        <v>12126.59999990463</v>
      </c>
      <c r="D481" t="s">
        <v>1361</v>
      </c>
      <c r="E481" t="s">
        <v>1362</v>
      </c>
      <c r="F481">
        <v>5</v>
      </c>
      <c r="G481" t="s">
        <v>1210</v>
      </c>
      <c r="H481">
        <v>1686161370.1</v>
      </c>
      <c r="I481">
        <f>(J481)/1000</f>
        <v>0</v>
      </c>
      <c r="J481">
        <f>IF(DO481, AM481, AG481)</f>
        <v>0</v>
      </c>
      <c r="K481">
        <f>IF(DO481, AH481, AF481)</f>
        <v>0</v>
      </c>
      <c r="L481">
        <f>DQ481 - IF(AT481&gt;1, K481*DK481*100.0/(AV481*EE481), 0)</f>
        <v>0</v>
      </c>
      <c r="M481">
        <f>((S481-I481/2)*L481-K481)/(S481+I481/2)</f>
        <v>0</v>
      </c>
      <c r="N481">
        <f>M481*(DX481+DY481)/1000.0</f>
        <v>0</v>
      </c>
      <c r="O481">
        <f>(DQ481 - IF(AT481&gt;1, K481*DK481*100.0/(AV481*EE481), 0))*(DX481+DY481)/1000.0</f>
        <v>0</v>
      </c>
      <c r="P481">
        <f>2.0/((1/R481-1/Q481)+SIGN(R481)*SQRT((1/R481-1/Q481)*(1/R481-1/Q481) + 4*DL481/((DL481+1)*(DL481+1))*(2*1/R481*1/Q481-1/Q481*1/Q481)))</f>
        <v>0</v>
      </c>
      <c r="Q481">
        <f>IF(LEFT(DM481,1)&lt;&gt;"0",IF(LEFT(DM481,1)="1",3.0,DN481),$D$5+$E$5*(EE481*DX481/($K$5*1000))+$F$5*(EE481*DX481/($K$5*1000))*MAX(MIN(DK481,$J$5),$I$5)*MAX(MIN(DK481,$J$5),$I$5)+$G$5*MAX(MIN(DK481,$J$5),$I$5)*(EE481*DX481/($K$5*1000))+$H$5*(EE481*DX481/($K$5*1000))*(EE481*DX481/($K$5*1000)))</f>
        <v>0</v>
      </c>
      <c r="R481">
        <f>I481*(1000-(1000*0.61365*exp(17.502*V481/(240.97+V481))/(DX481+DY481)+DS481)/2)/(1000*0.61365*exp(17.502*V481/(240.97+V481))/(DX481+DY481)-DS481)</f>
        <v>0</v>
      </c>
      <c r="S481">
        <f>1/((DL481+1)/(P481/1.6)+1/(Q481/1.37)) + DL481/((DL481+1)/(P481/1.6) + DL481/(Q481/1.37))</f>
        <v>0</v>
      </c>
      <c r="T481">
        <f>(DG481*DJ481)</f>
        <v>0</v>
      </c>
      <c r="U481">
        <f>(DZ481+(T481+2*0.95*5.67E-8*(((DZ481+$B$9)+273)^4-(DZ481+273)^4)-44100*I481)/(1.84*29.3*Q481+8*0.95*5.67E-8*(DZ481+273)^3))</f>
        <v>0</v>
      </c>
      <c r="V481">
        <f>($C$9*EA481+$D$9*EB481+$E$9*U481)</f>
        <v>0</v>
      </c>
      <c r="W481">
        <f>0.61365*exp(17.502*V481/(240.97+V481))</f>
        <v>0</v>
      </c>
      <c r="X481">
        <f>(Y481/Z481*100)</f>
        <v>0</v>
      </c>
      <c r="Y481">
        <f>DS481*(DX481+DY481)/1000</f>
        <v>0</v>
      </c>
      <c r="Z481">
        <f>0.61365*exp(17.502*DZ481/(240.97+DZ481))</f>
        <v>0</v>
      </c>
      <c r="AA481">
        <f>(W481-DS481*(DX481+DY481)/1000)</f>
        <v>0</v>
      </c>
      <c r="AB481">
        <f>(-I481*44100)</f>
        <v>0</v>
      </c>
      <c r="AC481">
        <f>2*29.3*Q481*0.92*(DZ481-V481)</f>
        <v>0</v>
      </c>
      <c r="AD481">
        <f>2*0.95*5.67E-8*(((DZ481+$B$9)+273)^4-(V481+273)^4)</f>
        <v>0</v>
      </c>
      <c r="AE481">
        <f>T481+AD481+AB481+AC481</f>
        <v>0</v>
      </c>
      <c r="AF481">
        <f>DW481*AT481*(DR481-DQ481*(1000-AT481*DT481)/(1000-AT481*DS481))/(100*DK481)</f>
        <v>0</v>
      </c>
      <c r="AG481">
        <f>1000*DW481*AT481*(DS481-DT481)/(100*DK481*(1000-AT481*DS481))</f>
        <v>0</v>
      </c>
      <c r="AH481">
        <f>(AI481 - AJ481 - DX481*1E3/(8.314*(DZ481+273.15)) * AL481/DW481 * AK481) * DW481/(100*DK481) * (1000 - DT481)/1000</f>
        <v>0</v>
      </c>
      <c r="AI481">
        <v>1266.943925956908</v>
      </c>
      <c r="AJ481">
        <v>1164.444060606061</v>
      </c>
      <c r="AK481">
        <v>3.366186924004877</v>
      </c>
      <c r="AL481">
        <v>66.87208228537739</v>
      </c>
      <c r="AM481">
        <f>(AO481 - AN481 + DX481*1E3/(8.314*(DZ481+273.15)) * AQ481/DW481 * AP481) * DW481/(100*DK481) * 1000/(1000 - AO481)</f>
        <v>0</v>
      </c>
      <c r="AN481">
        <v>6.809141869176464</v>
      </c>
      <c r="AO481">
        <v>22.41016727272727</v>
      </c>
      <c r="AP481">
        <v>7.670960916963006E-05</v>
      </c>
      <c r="AQ481">
        <v>99.38411773435404</v>
      </c>
      <c r="AR481">
        <v>0</v>
      </c>
      <c r="AS481">
        <v>0</v>
      </c>
      <c r="AT481">
        <f>IF(AR481*$H$15&gt;=AV481,1.0,(AV481/(AV481-AR481*$H$15)))</f>
        <v>0</v>
      </c>
      <c r="AU481">
        <f>(AT481-1)*100</f>
        <v>0</v>
      </c>
      <c r="AV481">
        <f>MAX(0,($B$15+$C$15*EE481)/(1+$D$15*EE481)*DX481/(DZ481+273)*$E$15)</f>
        <v>0</v>
      </c>
      <c r="AW481" t="s">
        <v>429</v>
      </c>
      <c r="AX481" t="s">
        <v>429</v>
      </c>
      <c r="AY481">
        <v>0</v>
      </c>
      <c r="AZ481">
        <v>0</v>
      </c>
      <c r="BA481">
        <f>1-AY481/AZ481</f>
        <v>0</v>
      </c>
      <c r="BB481">
        <v>0</v>
      </c>
      <c r="BC481" t="s">
        <v>429</v>
      </c>
      <c r="BD481" t="s">
        <v>429</v>
      </c>
      <c r="BE481">
        <v>0</v>
      </c>
      <c r="BF481">
        <v>0</v>
      </c>
      <c r="BG481">
        <f>1-BE481/BF481</f>
        <v>0</v>
      </c>
      <c r="BH481">
        <v>0.5</v>
      </c>
      <c r="BI481">
        <f>DH481</f>
        <v>0</v>
      </c>
      <c r="BJ481">
        <f>K481</f>
        <v>0</v>
      </c>
      <c r="BK481">
        <f>BG481*BH481*BI481</f>
        <v>0</v>
      </c>
      <c r="BL481">
        <f>(BJ481-BB481)/BI481</f>
        <v>0</v>
      </c>
      <c r="BM481">
        <f>(AZ481-BF481)/BF481</f>
        <v>0</v>
      </c>
      <c r="BN481">
        <f>AY481/(BA481+AY481/BF481)</f>
        <v>0</v>
      </c>
      <c r="BO481" t="s">
        <v>429</v>
      </c>
      <c r="BP481">
        <v>0</v>
      </c>
      <c r="BQ481">
        <f>IF(BP481&lt;&gt;0, BP481, BN481)</f>
        <v>0</v>
      </c>
      <c r="BR481">
        <f>1-BQ481/BF481</f>
        <v>0</v>
      </c>
      <c r="BS481">
        <f>(BF481-BE481)/(BF481-BQ481)</f>
        <v>0</v>
      </c>
      <c r="BT481">
        <f>(AZ481-BF481)/(AZ481-BQ481)</f>
        <v>0</v>
      </c>
      <c r="BU481">
        <f>(BF481-BE481)/(BF481-AY481)</f>
        <v>0</v>
      </c>
      <c r="BV481">
        <f>(AZ481-BF481)/(AZ481-AY481)</f>
        <v>0</v>
      </c>
      <c r="BW481">
        <f>(BS481*BQ481/BE481)</f>
        <v>0</v>
      </c>
      <c r="BX481">
        <f>(1-BW481)</f>
        <v>0</v>
      </c>
      <c r="DG481">
        <f>$B$13*EF481+$C$13*EG481+$F$13*ER481*(1-EU481)</f>
        <v>0</v>
      </c>
      <c r="DH481">
        <f>DG481*DI481</f>
        <v>0</v>
      </c>
      <c r="DI481">
        <f>($B$13*$D$11+$C$13*$D$11+$F$13*((FE481+EW481)/MAX(FE481+EW481+FF481, 0.1)*$I$11+FF481/MAX(FE481+EW481+FF481, 0.1)*$J$11))/($B$13+$C$13+$F$13)</f>
        <v>0</v>
      </c>
      <c r="DJ481">
        <f>($B$13*$K$11+$C$13*$K$11+$F$13*((FE481+EW481)/MAX(FE481+EW481+FF481, 0.1)*$P$11+FF481/MAX(FE481+EW481+FF481, 0.1)*$Q$11))/($B$13+$C$13+$F$13)</f>
        <v>0</v>
      </c>
      <c r="DK481">
        <v>6</v>
      </c>
      <c r="DL481">
        <v>0.5</v>
      </c>
      <c r="DM481" t="s">
        <v>430</v>
      </c>
      <c r="DN481">
        <v>2</v>
      </c>
      <c r="DO481" t="b">
        <v>1</v>
      </c>
      <c r="DP481">
        <v>1686161370.1</v>
      </c>
      <c r="DQ481">
        <v>1115.382962962963</v>
      </c>
      <c r="DR481">
        <v>1243.081111111111</v>
      </c>
      <c r="DS481">
        <v>22.41327037037036</v>
      </c>
      <c r="DT481">
        <v>6.736656296296297</v>
      </c>
      <c r="DU481">
        <v>1116.904444444444</v>
      </c>
      <c r="DV481">
        <v>22.64752222222222</v>
      </c>
      <c r="DW481">
        <v>500.0005925925926</v>
      </c>
      <c r="DX481">
        <v>90.62445925925925</v>
      </c>
      <c r="DY481">
        <v>0.0999881925925926</v>
      </c>
      <c r="DZ481">
        <v>29.34217037037037</v>
      </c>
      <c r="EA481">
        <v>28.03618888888889</v>
      </c>
      <c r="EB481">
        <v>999.9000000000001</v>
      </c>
      <c r="EC481">
        <v>0</v>
      </c>
      <c r="ED481">
        <v>0</v>
      </c>
      <c r="EE481">
        <v>9997.525185185184</v>
      </c>
      <c r="EF481">
        <v>0</v>
      </c>
      <c r="EG481">
        <v>1912.949629629629</v>
      </c>
      <c r="EH481">
        <v>-127.6985555555556</v>
      </c>
      <c r="EI481">
        <v>1140.955185185185</v>
      </c>
      <c r="EJ481">
        <v>1251.514074074074</v>
      </c>
      <c r="EK481">
        <v>15.67661851851852</v>
      </c>
      <c r="EL481">
        <v>1243.081111111111</v>
      </c>
      <c r="EM481">
        <v>6.736656296296297</v>
      </c>
      <c r="EN481">
        <v>2.03119037037037</v>
      </c>
      <c r="EO481">
        <v>0.6105057777777778</v>
      </c>
      <c r="EP481">
        <v>17.6896037037037</v>
      </c>
      <c r="EQ481">
        <v>-0.07111536666666668</v>
      </c>
      <c r="ER481">
        <v>1999.975185185185</v>
      </c>
      <c r="ES481">
        <v>0.9799961111111108</v>
      </c>
      <c r="ET481">
        <v>0.02000364814814815</v>
      </c>
      <c r="EU481">
        <v>0</v>
      </c>
      <c r="EV481">
        <v>896.4132222222222</v>
      </c>
      <c r="EW481">
        <v>5.00078</v>
      </c>
      <c r="EX481">
        <v>24685.13703703704</v>
      </c>
      <c r="EY481">
        <v>16379.41481481482</v>
      </c>
      <c r="EZ481">
        <v>43.62703703703702</v>
      </c>
      <c r="FA481">
        <v>45.21733333333333</v>
      </c>
      <c r="FB481">
        <v>43.88392592592591</v>
      </c>
      <c r="FC481">
        <v>44.46488888888888</v>
      </c>
      <c r="FD481">
        <v>44.6085185185185</v>
      </c>
      <c r="FE481">
        <v>1955.065185185185</v>
      </c>
      <c r="FF481">
        <v>39.91</v>
      </c>
      <c r="FG481">
        <v>0</v>
      </c>
      <c r="FH481">
        <v>1686161370.7</v>
      </c>
      <c r="FI481">
        <v>0</v>
      </c>
      <c r="FJ481">
        <v>896.44068</v>
      </c>
      <c r="FK481">
        <v>-16.2643846220236</v>
      </c>
      <c r="FL481">
        <v>-735.0846153712067</v>
      </c>
      <c r="FM481">
        <v>24683.82</v>
      </c>
      <c r="FN481">
        <v>15</v>
      </c>
      <c r="FO481">
        <v>0</v>
      </c>
      <c r="FP481" t="s">
        <v>431</v>
      </c>
      <c r="FQ481">
        <v>1685208052.5</v>
      </c>
      <c r="FR481">
        <v>1685208070</v>
      </c>
      <c r="FS481">
        <v>0</v>
      </c>
      <c r="FT481">
        <v>0.013</v>
      </c>
      <c r="FU481">
        <v>-0.005</v>
      </c>
      <c r="FV481">
        <v>-0.464</v>
      </c>
      <c r="FW481">
        <v>-0.401</v>
      </c>
      <c r="FX481">
        <v>420</v>
      </c>
      <c r="FY481">
        <v>0</v>
      </c>
      <c r="FZ481">
        <v>0.03</v>
      </c>
      <c r="GA481">
        <v>0.02</v>
      </c>
      <c r="GB481">
        <v>-127.3939512195122</v>
      </c>
      <c r="GC481">
        <v>-4.540891986062929</v>
      </c>
      <c r="GD481">
        <v>0.4672278365840383</v>
      </c>
      <c r="GE481">
        <v>0</v>
      </c>
      <c r="GF481">
        <v>15.70681951219512</v>
      </c>
      <c r="GG481">
        <v>-0.5556271777003734</v>
      </c>
      <c r="GH481">
        <v>0.05782719935400548</v>
      </c>
      <c r="GI481">
        <v>0</v>
      </c>
      <c r="GJ481">
        <v>0</v>
      </c>
      <c r="GK481">
        <v>2</v>
      </c>
      <c r="GL481" t="s">
        <v>486</v>
      </c>
      <c r="GM481">
        <v>3.09912</v>
      </c>
      <c r="GN481">
        <v>2.75803</v>
      </c>
      <c r="GO481">
        <v>0.173266</v>
      </c>
      <c r="GP481">
        <v>0.184604</v>
      </c>
      <c r="GQ481">
        <v>0.103474</v>
      </c>
      <c r="GR481">
        <v>0.0421691</v>
      </c>
      <c r="GS481">
        <v>21116.9</v>
      </c>
      <c r="GT481">
        <v>20508.1</v>
      </c>
      <c r="GU481">
        <v>26103</v>
      </c>
      <c r="GV481">
        <v>25510.7</v>
      </c>
      <c r="GW481">
        <v>37564.1</v>
      </c>
      <c r="GX481">
        <v>37086.6</v>
      </c>
      <c r="GY481">
        <v>45638.4</v>
      </c>
      <c r="GZ481">
        <v>41882.4</v>
      </c>
      <c r="HA481">
        <v>1.8097</v>
      </c>
      <c r="HB481">
        <v>1.69795</v>
      </c>
      <c r="HC481">
        <v>-0.102736</v>
      </c>
      <c r="HD481">
        <v>0</v>
      </c>
      <c r="HE481">
        <v>29.707</v>
      </c>
      <c r="HF481">
        <v>999.9</v>
      </c>
      <c r="HG481">
        <v>28</v>
      </c>
      <c r="HH481">
        <v>46.2</v>
      </c>
      <c r="HI481">
        <v>31.6723</v>
      </c>
      <c r="HJ481">
        <v>60.9387</v>
      </c>
      <c r="HK481">
        <v>28.2492</v>
      </c>
      <c r="HL481">
        <v>1</v>
      </c>
      <c r="HM481">
        <v>0.55439</v>
      </c>
      <c r="HN481">
        <v>3.16113</v>
      </c>
      <c r="HO481">
        <v>20.2742</v>
      </c>
      <c r="HP481">
        <v>5.21055</v>
      </c>
      <c r="HQ481">
        <v>11.9801</v>
      </c>
      <c r="HR481">
        <v>4.96285</v>
      </c>
      <c r="HS481">
        <v>3.27387</v>
      </c>
      <c r="HT481">
        <v>9999</v>
      </c>
      <c r="HU481">
        <v>9999</v>
      </c>
      <c r="HV481">
        <v>9999</v>
      </c>
      <c r="HW481">
        <v>60.1</v>
      </c>
      <c r="HX481">
        <v>1.86401</v>
      </c>
      <c r="HY481">
        <v>1.86026</v>
      </c>
      <c r="HZ481">
        <v>1.85867</v>
      </c>
      <c r="IA481">
        <v>1.85993</v>
      </c>
      <c r="IB481">
        <v>1.85989</v>
      </c>
      <c r="IC481">
        <v>1.85853</v>
      </c>
      <c r="ID481">
        <v>1.8576</v>
      </c>
      <c r="IE481">
        <v>1.85242</v>
      </c>
      <c r="IF481">
        <v>0</v>
      </c>
      <c r="IG481">
        <v>0</v>
      </c>
      <c r="IH481">
        <v>0</v>
      </c>
      <c r="II481">
        <v>0</v>
      </c>
      <c r="IJ481" t="s">
        <v>433</v>
      </c>
      <c r="IK481" t="s">
        <v>434</v>
      </c>
      <c r="IL481" t="s">
        <v>435</v>
      </c>
      <c r="IM481" t="s">
        <v>435</v>
      </c>
      <c r="IN481" t="s">
        <v>435</v>
      </c>
      <c r="IO481" t="s">
        <v>435</v>
      </c>
      <c r="IP481">
        <v>0</v>
      </c>
      <c r="IQ481">
        <v>100</v>
      </c>
      <c r="IR481">
        <v>100</v>
      </c>
      <c r="IS481">
        <v>-1.54</v>
      </c>
      <c r="IT481">
        <v>-0.2343</v>
      </c>
      <c r="IU481">
        <v>-0.7885906718864093</v>
      </c>
      <c r="IV481">
        <v>-0.0007240741224296705</v>
      </c>
      <c r="IW481">
        <v>1.394155135453638E-07</v>
      </c>
      <c r="IX481">
        <v>-7.009397865246837E-11</v>
      </c>
      <c r="IY481">
        <v>-0.2677907096197649</v>
      </c>
      <c r="IZ481">
        <v>-0.01839738240005131</v>
      </c>
      <c r="JA481">
        <v>0.0009886339832832726</v>
      </c>
      <c r="JB481">
        <v>-4.895939666473346E-06</v>
      </c>
      <c r="JC481">
        <v>3</v>
      </c>
      <c r="JD481">
        <v>2018</v>
      </c>
      <c r="JE481">
        <v>1</v>
      </c>
      <c r="JF481">
        <v>26</v>
      </c>
      <c r="JG481">
        <v>15888.8</v>
      </c>
      <c r="JH481">
        <v>15888.5</v>
      </c>
      <c r="JI481">
        <v>2.80518</v>
      </c>
      <c r="JJ481">
        <v>2.66968</v>
      </c>
      <c r="JK481">
        <v>1.49658</v>
      </c>
      <c r="JL481">
        <v>2.38037</v>
      </c>
      <c r="JM481">
        <v>1.54907</v>
      </c>
      <c r="JN481">
        <v>2.48657</v>
      </c>
      <c r="JO481">
        <v>48.393</v>
      </c>
      <c r="JP481">
        <v>14.7187</v>
      </c>
      <c r="JQ481">
        <v>18</v>
      </c>
      <c r="JR481">
        <v>480.716</v>
      </c>
      <c r="JS481">
        <v>422.685</v>
      </c>
      <c r="JT481">
        <v>26.0864</v>
      </c>
      <c r="JU481">
        <v>33.7981</v>
      </c>
      <c r="JV481">
        <v>30.0007</v>
      </c>
      <c r="JW481">
        <v>33.7746</v>
      </c>
      <c r="JX481">
        <v>33.7071</v>
      </c>
      <c r="JY481">
        <v>56.3383</v>
      </c>
      <c r="JZ481">
        <v>67.33750000000001</v>
      </c>
      <c r="KA481">
        <v>0</v>
      </c>
      <c r="KB481">
        <v>26.0708</v>
      </c>
      <c r="KC481">
        <v>1289.36</v>
      </c>
      <c r="KD481">
        <v>6.91868</v>
      </c>
      <c r="KE481">
        <v>99.73950000000001</v>
      </c>
      <c r="KF481">
        <v>99.5836</v>
      </c>
    </row>
    <row r="482" spans="1:292">
      <c r="A482">
        <v>462</v>
      </c>
      <c r="B482">
        <v>1686161382.6</v>
      </c>
      <c r="C482">
        <v>12131.59999990463</v>
      </c>
      <c r="D482" t="s">
        <v>1363</v>
      </c>
      <c r="E482" t="s">
        <v>1364</v>
      </c>
      <c r="F482">
        <v>5</v>
      </c>
      <c r="G482" t="s">
        <v>1210</v>
      </c>
      <c r="H482">
        <v>1686161374.814285</v>
      </c>
      <c r="I482">
        <f>(J482)/1000</f>
        <v>0</v>
      </c>
      <c r="J482">
        <f>IF(DO482, AM482, AG482)</f>
        <v>0</v>
      </c>
      <c r="K482">
        <f>IF(DO482, AH482, AF482)</f>
        <v>0</v>
      </c>
      <c r="L482">
        <f>DQ482 - IF(AT482&gt;1, K482*DK482*100.0/(AV482*EE482), 0)</f>
        <v>0</v>
      </c>
      <c r="M482">
        <f>((S482-I482/2)*L482-K482)/(S482+I482/2)</f>
        <v>0</v>
      </c>
      <c r="N482">
        <f>M482*(DX482+DY482)/1000.0</f>
        <v>0</v>
      </c>
      <c r="O482">
        <f>(DQ482 - IF(AT482&gt;1, K482*DK482*100.0/(AV482*EE482), 0))*(DX482+DY482)/1000.0</f>
        <v>0</v>
      </c>
      <c r="P482">
        <f>2.0/((1/R482-1/Q482)+SIGN(R482)*SQRT((1/R482-1/Q482)*(1/R482-1/Q482) + 4*DL482/((DL482+1)*(DL482+1))*(2*1/R482*1/Q482-1/Q482*1/Q482)))</f>
        <v>0</v>
      </c>
      <c r="Q482">
        <f>IF(LEFT(DM482,1)&lt;&gt;"0",IF(LEFT(DM482,1)="1",3.0,DN482),$D$5+$E$5*(EE482*DX482/($K$5*1000))+$F$5*(EE482*DX482/($K$5*1000))*MAX(MIN(DK482,$J$5),$I$5)*MAX(MIN(DK482,$J$5),$I$5)+$G$5*MAX(MIN(DK482,$J$5),$I$5)*(EE482*DX482/($K$5*1000))+$H$5*(EE482*DX482/($K$5*1000))*(EE482*DX482/($K$5*1000)))</f>
        <v>0</v>
      </c>
      <c r="R482">
        <f>I482*(1000-(1000*0.61365*exp(17.502*V482/(240.97+V482))/(DX482+DY482)+DS482)/2)/(1000*0.61365*exp(17.502*V482/(240.97+V482))/(DX482+DY482)-DS482)</f>
        <v>0</v>
      </c>
      <c r="S482">
        <f>1/((DL482+1)/(P482/1.6)+1/(Q482/1.37)) + DL482/((DL482+1)/(P482/1.6) + DL482/(Q482/1.37))</f>
        <v>0</v>
      </c>
      <c r="T482">
        <f>(DG482*DJ482)</f>
        <v>0</v>
      </c>
      <c r="U482">
        <f>(DZ482+(T482+2*0.95*5.67E-8*(((DZ482+$B$9)+273)^4-(DZ482+273)^4)-44100*I482)/(1.84*29.3*Q482+8*0.95*5.67E-8*(DZ482+273)^3))</f>
        <v>0</v>
      </c>
      <c r="V482">
        <f>($C$9*EA482+$D$9*EB482+$E$9*U482)</f>
        <v>0</v>
      </c>
      <c r="W482">
        <f>0.61365*exp(17.502*V482/(240.97+V482))</f>
        <v>0</v>
      </c>
      <c r="X482">
        <f>(Y482/Z482*100)</f>
        <v>0</v>
      </c>
      <c r="Y482">
        <f>DS482*(DX482+DY482)/1000</f>
        <v>0</v>
      </c>
      <c r="Z482">
        <f>0.61365*exp(17.502*DZ482/(240.97+DZ482))</f>
        <v>0</v>
      </c>
      <c r="AA482">
        <f>(W482-DS482*(DX482+DY482)/1000)</f>
        <v>0</v>
      </c>
      <c r="AB482">
        <f>(-I482*44100)</f>
        <v>0</v>
      </c>
      <c r="AC482">
        <f>2*29.3*Q482*0.92*(DZ482-V482)</f>
        <v>0</v>
      </c>
      <c r="AD482">
        <f>2*0.95*5.67E-8*(((DZ482+$B$9)+273)^4-(V482+273)^4)</f>
        <v>0</v>
      </c>
      <c r="AE482">
        <f>T482+AD482+AB482+AC482</f>
        <v>0</v>
      </c>
      <c r="AF482">
        <f>DW482*AT482*(DR482-DQ482*(1000-AT482*DT482)/(1000-AT482*DS482))/(100*DK482)</f>
        <v>0</v>
      </c>
      <c r="AG482">
        <f>1000*DW482*AT482*(DS482-DT482)/(100*DK482*(1000-AT482*DS482))</f>
        <v>0</v>
      </c>
      <c r="AH482">
        <f>(AI482 - AJ482 - DX482*1E3/(8.314*(DZ482+273.15)) * AL482/DW482 * AK482) * DW482/(100*DK482) * (1000 - DT482)/1000</f>
        <v>0</v>
      </c>
      <c r="AI482">
        <v>1283.963379828924</v>
      </c>
      <c r="AJ482">
        <v>1181.455151515151</v>
      </c>
      <c r="AK482">
        <v>3.412042491771462</v>
      </c>
      <c r="AL482">
        <v>66.87208228537739</v>
      </c>
      <c r="AM482">
        <f>(AO482 - AN482 + DX482*1E3/(8.314*(DZ482+273.15)) * AQ482/DW482 * AP482) * DW482/(100*DK482) * 1000/(1000 - AO482)</f>
        <v>0</v>
      </c>
      <c r="AN482">
        <v>6.84025983181607</v>
      </c>
      <c r="AO482">
        <v>22.38631878787878</v>
      </c>
      <c r="AP482">
        <v>-0.0002956826141022582</v>
      </c>
      <c r="AQ482">
        <v>99.38411773435404</v>
      </c>
      <c r="AR482">
        <v>0</v>
      </c>
      <c r="AS482">
        <v>0</v>
      </c>
      <c r="AT482">
        <f>IF(AR482*$H$15&gt;=AV482,1.0,(AV482/(AV482-AR482*$H$15)))</f>
        <v>0</v>
      </c>
      <c r="AU482">
        <f>(AT482-1)*100</f>
        <v>0</v>
      </c>
      <c r="AV482">
        <f>MAX(0,($B$15+$C$15*EE482)/(1+$D$15*EE482)*DX482/(DZ482+273)*$E$15)</f>
        <v>0</v>
      </c>
      <c r="AW482" t="s">
        <v>429</v>
      </c>
      <c r="AX482" t="s">
        <v>429</v>
      </c>
      <c r="AY482">
        <v>0</v>
      </c>
      <c r="AZ482">
        <v>0</v>
      </c>
      <c r="BA482">
        <f>1-AY482/AZ482</f>
        <v>0</v>
      </c>
      <c r="BB482">
        <v>0</v>
      </c>
      <c r="BC482" t="s">
        <v>429</v>
      </c>
      <c r="BD482" t="s">
        <v>429</v>
      </c>
      <c r="BE482">
        <v>0</v>
      </c>
      <c r="BF482">
        <v>0</v>
      </c>
      <c r="BG482">
        <f>1-BE482/BF482</f>
        <v>0</v>
      </c>
      <c r="BH482">
        <v>0.5</v>
      </c>
      <c r="BI482">
        <f>DH482</f>
        <v>0</v>
      </c>
      <c r="BJ482">
        <f>K482</f>
        <v>0</v>
      </c>
      <c r="BK482">
        <f>BG482*BH482*BI482</f>
        <v>0</v>
      </c>
      <c r="BL482">
        <f>(BJ482-BB482)/BI482</f>
        <v>0</v>
      </c>
      <c r="BM482">
        <f>(AZ482-BF482)/BF482</f>
        <v>0</v>
      </c>
      <c r="BN482">
        <f>AY482/(BA482+AY482/BF482)</f>
        <v>0</v>
      </c>
      <c r="BO482" t="s">
        <v>429</v>
      </c>
      <c r="BP482">
        <v>0</v>
      </c>
      <c r="BQ482">
        <f>IF(BP482&lt;&gt;0, BP482, BN482)</f>
        <v>0</v>
      </c>
      <c r="BR482">
        <f>1-BQ482/BF482</f>
        <v>0</v>
      </c>
      <c r="BS482">
        <f>(BF482-BE482)/(BF482-BQ482)</f>
        <v>0</v>
      </c>
      <c r="BT482">
        <f>(AZ482-BF482)/(AZ482-BQ482)</f>
        <v>0</v>
      </c>
      <c r="BU482">
        <f>(BF482-BE482)/(BF482-AY482)</f>
        <v>0</v>
      </c>
      <c r="BV482">
        <f>(AZ482-BF482)/(AZ482-AY482)</f>
        <v>0</v>
      </c>
      <c r="BW482">
        <f>(BS482*BQ482/BE482)</f>
        <v>0</v>
      </c>
      <c r="BX482">
        <f>(1-BW482)</f>
        <v>0</v>
      </c>
      <c r="DG482">
        <f>$B$13*EF482+$C$13*EG482+$F$13*ER482*(1-EU482)</f>
        <v>0</v>
      </c>
      <c r="DH482">
        <f>DG482*DI482</f>
        <v>0</v>
      </c>
      <c r="DI482">
        <f>($B$13*$D$11+$C$13*$D$11+$F$13*((FE482+EW482)/MAX(FE482+EW482+FF482, 0.1)*$I$11+FF482/MAX(FE482+EW482+FF482, 0.1)*$J$11))/($B$13+$C$13+$F$13)</f>
        <v>0</v>
      </c>
      <c r="DJ482">
        <f>($B$13*$K$11+$C$13*$K$11+$F$13*((FE482+EW482)/MAX(FE482+EW482+FF482, 0.1)*$P$11+FF482/MAX(FE482+EW482+FF482, 0.1)*$Q$11))/($B$13+$C$13+$F$13)</f>
        <v>0</v>
      </c>
      <c r="DK482">
        <v>6</v>
      </c>
      <c r="DL482">
        <v>0.5</v>
      </c>
      <c r="DM482" t="s">
        <v>430</v>
      </c>
      <c r="DN482">
        <v>2</v>
      </c>
      <c r="DO482" t="b">
        <v>1</v>
      </c>
      <c r="DP482">
        <v>1686161374.814285</v>
      </c>
      <c r="DQ482">
        <v>1130.859642857143</v>
      </c>
      <c r="DR482">
        <v>1258.805</v>
      </c>
      <c r="DS482">
        <v>22.40920714285715</v>
      </c>
      <c r="DT482">
        <v>6.786909642857142</v>
      </c>
      <c r="DU482">
        <v>1132.392142857143</v>
      </c>
      <c r="DV482">
        <v>22.64353571428571</v>
      </c>
      <c r="DW482">
        <v>500.0071071428571</v>
      </c>
      <c r="DX482">
        <v>90.62478928571427</v>
      </c>
      <c r="DY482">
        <v>0.09994538571428573</v>
      </c>
      <c r="DZ482">
        <v>29.33481428571428</v>
      </c>
      <c r="EA482">
        <v>28.03310357142857</v>
      </c>
      <c r="EB482">
        <v>999.9000000000002</v>
      </c>
      <c r="EC482">
        <v>0</v>
      </c>
      <c r="ED482">
        <v>0</v>
      </c>
      <c r="EE482">
        <v>9995.515357142856</v>
      </c>
      <c r="EF482">
        <v>0</v>
      </c>
      <c r="EG482">
        <v>1912.092857142857</v>
      </c>
      <c r="EH482">
        <v>-127.9452142857143</v>
      </c>
      <c r="EI482">
        <v>1156.782142857143</v>
      </c>
      <c r="EJ482">
        <v>1267.409285714286</v>
      </c>
      <c r="EK482">
        <v>15.62231071428572</v>
      </c>
      <c r="EL482">
        <v>1258.805</v>
      </c>
      <c r="EM482">
        <v>6.786909642857142</v>
      </c>
      <c r="EN482">
        <v>2.030828928571429</v>
      </c>
      <c r="EO482">
        <v>0.6150622142857144</v>
      </c>
      <c r="EP482">
        <v>17.68678571428572</v>
      </c>
      <c r="EQ482">
        <v>0.031276075</v>
      </c>
      <c r="ER482">
        <v>1999.98</v>
      </c>
      <c r="ES482">
        <v>0.9799962857142857</v>
      </c>
      <c r="ET482">
        <v>0.02000347142857143</v>
      </c>
      <c r="EU482">
        <v>0</v>
      </c>
      <c r="EV482">
        <v>895.1383214285715</v>
      </c>
      <c r="EW482">
        <v>5.00078</v>
      </c>
      <c r="EX482">
        <v>24596.37857142857</v>
      </c>
      <c r="EY482">
        <v>16379.45</v>
      </c>
      <c r="EZ482">
        <v>43.63585714285714</v>
      </c>
      <c r="FA482">
        <v>45.2185</v>
      </c>
      <c r="FB482">
        <v>43.92157142857143</v>
      </c>
      <c r="FC482">
        <v>44.46835714285713</v>
      </c>
      <c r="FD482">
        <v>44.6135357142857</v>
      </c>
      <c r="FE482">
        <v>1955.07</v>
      </c>
      <c r="FF482">
        <v>39.91</v>
      </c>
      <c r="FG482">
        <v>0</v>
      </c>
      <c r="FH482">
        <v>1686161376.1</v>
      </c>
      <c r="FI482">
        <v>0</v>
      </c>
      <c r="FJ482">
        <v>895.0639615384615</v>
      </c>
      <c r="FK482">
        <v>-16.48358973543154</v>
      </c>
      <c r="FL482">
        <v>-1442.283760031368</v>
      </c>
      <c r="FM482">
        <v>24586.78461538461</v>
      </c>
      <c r="FN482">
        <v>15</v>
      </c>
      <c r="FO482">
        <v>0</v>
      </c>
      <c r="FP482" t="s">
        <v>431</v>
      </c>
      <c r="FQ482">
        <v>1685208052.5</v>
      </c>
      <c r="FR482">
        <v>1685208070</v>
      </c>
      <c r="FS482">
        <v>0</v>
      </c>
      <c r="FT482">
        <v>0.013</v>
      </c>
      <c r="FU482">
        <v>-0.005</v>
      </c>
      <c r="FV482">
        <v>-0.464</v>
      </c>
      <c r="FW482">
        <v>-0.401</v>
      </c>
      <c r="FX482">
        <v>420</v>
      </c>
      <c r="FY482">
        <v>0</v>
      </c>
      <c r="FZ482">
        <v>0.03</v>
      </c>
      <c r="GA482">
        <v>0.02</v>
      </c>
      <c r="GB482">
        <v>-127.803175</v>
      </c>
      <c r="GC482">
        <v>-3.271080675422199</v>
      </c>
      <c r="GD482">
        <v>0.3300053702214559</v>
      </c>
      <c r="GE482">
        <v>0</v>
      </c>
      <c r="GF482">
        <v>15.650105</v>
      </c>
      <c r="GG482">
        <v>-0.7211212007504538</v>
      </c>
      <c r="GH482">
        <v>0.07043383402172559</v>
      </c>
      <c r="GI482">
        <v>0</v>
      </c>
      <c r="GJ482">
        <v>0</v>
      </c>
      <c r="GK482">
        <v>2</v>
      </c>
      <c r="GL482" t="s">
        <v>486</v>
      </c>
      <c r="GM482">
        <v>3.09925</v>
      </c>
      <c r="GN482">
        <v>2.75792</v>
      </c>
      <c r="GO482">
        <v>0.174839</v>
      </c>
      <c r="GP482">
        <v>0.186107</v>
      </c>
      <c r="GQ482">
        <v>0.103385</v>
      </c>
      <c r="GR482">
        <v>0.0422171</v>
      </c>
      <c r="GS482">
        <v>21076.5</v>
      </c>
      <c r="GT482">
        <v>20470.2</v>
      </c>
      <c r="GU482">
        <v>26102.9</v>
      </c>
      <c r="GV482">
        <v>25510.8</v>
      </c>
      <c r="GW482">
        <v>37567.6</v>
      </c>
      <c r="GX482">
        <v>37085.1</v>
      </c>
      <c r="GY482">
        <v>45638</v>
      </c>
      <c r="GZ482">
        <v>41882.7</v>
      </c>
      <c r="HA482">
        <v>1.80967</v>
      </c>
      <c r="HB482">
        <v>1.69783</v>
      </c>
      <c r="HC482">
        <v>-0.103295</v>
      </c>
      <c r="HD482">
        <v>0</v>
      </c>
      <c r="HE482">
        <v>29.709</v>
      </c>
      <c r="HF482">
        <v>999.9</v>
      </c>
      <c r="HG482">
        <v>28</v>
      </c>
      <c r="HH482">
        <v>46.2</v>
      </c>
      <c r="HI482">
        <v>31.6734</v>
      </c>
      <c r="HJ482">
        <v>61.4587</v>
      </c>
      <c r="HK482">
        <v>27.9367</v>
      </c>
      <c r="HL482">
        <v>1</v>
      </c>
      <c r="HM482">
        <v>0.554888</v>
      </c>
      <c r="HN482">
        <v>3.15916</v>
      </c>
      <c r="HO482">
        <v>20.2746</v>
      </c>
      <c r="HP482">
        <v>5.21055</v>
      </c>
      <c r="HQ482">
        <v>11.9803</v>
      </c>
      <c r="HR482">
        <v>4.96305</v>
      </c>
      <c r="HS482">
        <v>3.27405</v>
      </c>
      <c r="HT482">
        <v>9999</v>
      </c>
      <c r="HU482">
        <v>9999</v>
      </c>
      <c r="HV482">
        <v>9999</v>
      </c>
      <c r="HW482">
        <v>60.1</v>
      </c>
      <c r="HX482">
        <v>1.86401</v>
      </c>
      <c r="HY482">
        <v>1.86027</v>
      </c>
      <c r="HZ482">
        <v>1.85867</v>
      </c>
      <c r="IA482">
        <v>1.85997</v>
      </c>
      <c r="IB482">
        <v>1.85989</v>
      </c>
      <c r="IC482">
        <v>1.85853</v>
      </c>
      <c r="ID482">
        <v>1.8576</v>
      </c>
      <c r="IE482">
        <v>1.85242</v>
      </c>
      <c r="IF482">
        <v>0</v>
      </c>
      <c r="IG482">
        <v>0</v>
      </c>
      <c r="IH482">
        <v>0</v>
      </c>
      <c r="II482">
        <v>0</v>
      </c>
      <c r="IJ482" t="s">
        <v>433</v>
      </c>
      <c r="IK482" t="s">
        <v>434</v>
      </c>
      <c r="IL482" t="s">
        <v>435</v>
      </c>
      <c r="IM482" t="s">
        <v>435</v>
      </c>
      <c r="IN482" t="s">
        <v>435</v>
      </c>
      <c r="IO482" t="s">
        <v>435</v>
      </c>
      <c r="IP482">
        <v>0</v>
      </c>
      <c r="IQ482">
        <v>100</v>
      </c>
      <c r="IR482">
        <v>100</v>
      </c>
      <c r="IS482">
        <v>-1.55</v>
      </c>
      <c r="IT482">
        <v>-0.2348</v>
      </c>
      <c r="IU482">
        <v>-0.7885906718864093</v>
      </c>
      <c r="IV482">
        <v>-0.0007240741224296705</v>
      </c>
      <c r="IW482">
        <v>1.394155135453638E-07</v>
      </c>
      <c r="IX482">
        <v>-7.009397865246837E-11</v>
      </c>
      <c r="IY482">
        <v>-0.2677907096197649</v>
      </c>
      <c r="IZ482">
        <v>-0.01839738240005131</v>
      </c>
      <c r="JA482">
        <v>0.0009886339832832726</v>
      </c>
      <c r="JB482">
        <v>-4.895939666473346E-06</v>
      </c>
      <c r="JC482">
        <v>3</v>
      </c>
      <c r="JD482">
        <v>2018</v>
      </c>
      <c r="JE482">
        <v>1</v>
      </c>
      <c r="JF482">
        <v>26</v>
      </c>
      <c r="JG482">
        <v>15888.8</v>
      </c>
      <c r="JH482">
        <v>15888.5</v>
      </c>
      <c r="JI482">
        <v>2.83325</v>
      </c>
      <c r="JJ482">
        <v>2.67944</v>
      </c>
      <c r="JK482">
        <v>1.49658</v>
      </c>
      <c r="JL482">
        <v>2.38037</v>
      </c>
      <c r="JM482">
        <v>1.54785</v>
      </c>
      <c r="JN482">
        <v>2.40723</v>
      </c>
      <c r="JO482">
        <v>48.393</v>
      </c>
      <c r="JP482">
        <v>14.7099</v>
      </c>
      <c r="JQ482">
        <v>18</v>
      </c>
      <c r="JR482">
        <v>480.743</v>
      </c>
      <c r="JS482">
        <v>422.648</v>
      </c>
      <c r="JT482">
        <v>26.0534</v>
      </c>
      <c r="JU482">
        <v>33.8039</v>
      </c>
      <c r="JV482">
        <v>30.0005</v>
      </c>
      <c r="JW482">
        <v>33.7807</v>
      </c>
      <c r="JX482">
        <v>33.7131</v>
      </c>
      <c r="JY482">
        <v>56.8889</v>
      </c>
      <c r="JZ482">
        <v>67.0433</v>
      </c>
      <c r="KA482">
        <v>0</v>
      </c>
      <c r="KB482">
        <v>26.0403</v>
      </c>
      <c r="KC482">
        <v>1302.72</v>
      </c>
      <c r="KD482">
        <v>7.003</v>
      </c>
      <c r="KE482">
        <v>99.73869999999999</v>
      </c>
      <c r="KF482">
        <v>99.5839</v>
      </c>
    </row>
    <row r="483" spans="1:292">
      <c r="A483">
        <v>463</v>
      </c>
      <c r="B483">
        <v>1686161387.6</v>
      </c>
      <c r="C483">
        <v>12136.59999990463</v>
      </c>
      <c r="D483" t="s">
        <v>1365</v>
      </c>
      <c r="E483" t="s">
        <v>1366</v>
      </c>
      <c r="F483">
        <v>5</v>
      </c>
      <c r="G483" t="s">
        <v>1210</v>
      </c>
      <c r="H483">
        <v>1686161380.1</v>
      </c>
      <c r="I483">
        <f>(J483)/1000</f>
        <v>0</v>
      </c>
      <c r="J483">
        <f>IF(DO483, AM483, AG483)</f>
        <v>0</v>
      </c>
      <c r="K483">
        <f>IF(DO483, AH483, AF483)</f>
        <v>0</v>
      </c>
      <c r="L483">
        <f>DQ483 - IF(AT483&gt;1, K483*DK483*100.0/(AV483*EE483), 0)</f>
        <v>0</v>
      </c>
      <c r="M483">
        <f>((S483-I483/2)*L483-K483)/(S483+I483/2)</f>
        <v>0</v>
      </c>
      <c r="N483">
        <f>M483*(DX483+DY483)/1000.0</f>
        <v>0</v>
      </c>
      <c r="O483">
        <f>(DQ483 - IF(AT483&gt;1, K483*DK483*100.0/(AV483*EE483), 0))*(DX483+DY483)/1000.0</f>
        <v>0</v>
      </c>
      <c r="P483">
        <f>2.0/((1/R483-1/Q483)+SIGN(R483)*SQRT((1/R483-1/Q483)*(1/R483-1/Q483) + 4*DL483/((DL483+1)*(DL483+1))*(2*1/R483*1/Q483-1/Q483*1/Q483)))</f>
        <v>0</v>
      </c>
      <c r="Q483">
        <f>IF(LEFT(DM483,1)&lt;&gt;"0",IF(LEFT(DM483,1)="1",3.0,DN483),$D$5+$E$5*(EE483*DX483/($K$5*1000))+$F$5*(EE483*DX483/($K$5*1000))*MAX(MIN(DK483,$J$5),$I$5)*MAX(MIN(DK483,$J$5),$I$5)+$G$5*MAX(MIN(DK483,$J$5),$I$5)*(EE483*DX483/($K$5*1000))+$H$5*(EE483*DX483/($K$5*1000))*(EE483*DX483/($K$5*1000)))</f>
        <v>0</v>
      </c>
      <c r="R483">
        <f>I483*(1000-(1000*0.61365*exp(17.502*V483/(240.97+V483))/(DX483+DY483)+DS483)/2)/(1000*0.61365*exp(17.502*V483/(240.97+V483))/(DX483+DY483)-DS483)</f>
        <v>0</v>
      </c>
      <c r="S483">
        <f>1/((DL483+1)/(P483/1.6)+1/(Q483/1.37)) + DL483/((DL483+1)/(P483/1.6) + DL483/(Q483/1.37))</f>
        <v>0</v>
      </c>
      <c r="T483">
        <f>(DG483*DJ483)</f>
        <v>0</v>
      </c>
      <c r="U483">
        <f>(DZ483+(T483+2*0.95*5.67E-8*(((DZ483+$B$9)+273)^4-(DZ483+273)^4)-44100*I483)/(1.84*29.3*Q483+8*0.95*5.67E-8*(DZ483+273)^3))</f>
        <v>0</v>
      </c>
      <c r="V483">
        <f>($C$9*EA483+$D$9*EB483+$E$9*U483)</f>
        <v>0</v>
      </c>
      <c r="W483">
        <f>0.61365*exp(17.502*V483/(240.97+V483))</f>
        <v>0</v>
      </c>
      <c r="X483">
        <f>(Y483/Z483*100)</f>
        <v>0</v>
      </c>
      <c r="Y483">
        <f>DS483*(DX483+DY483)/1000</f>
        <v>0</v>
      </c>
      <c r="Z483">
        <f>0.61365*exp(17.502*DZ483/(240.97+DZ483))</f>
        <v>0</v>
      </c>
      <c r="AA483">
        <f>(W483-DS483*(DX483+DY483)/1000)</f>
        <v>0</v>
      </c>
      <c r="AB483">
        <f>(-I483*44100)</f>
        <v>0</v>
      </c>
      <c r="AC483">
        <f>2*29.3*Q483*0.92*(DZ483-V483)</f>
        <v>0</v>
      </c>
      <c r="AD483">
        <f>2*0.95*5.67E-8*(((DZ483+$B$9)+273)^4-(V483+273)^4)</f>
        <v>0</v>
      </c>
      <c r="AE483">
        <f>T483+AD483+AB483+AC483</f>
        <v>0</v>
      </c>
      <c r="AF483">
        <f>DW483*AT483*(DR483-DQ483*(1000-AT483*DT483)/(1000-AT483*DS483))/(100*DK483)</f>
        <v>0</v>
      </c>
      <c r="AG483">
        <f>1000*DW483*AT483*(DS483-DT483)/(100*DK483*(1000-AT483*DS483))</f>
        <v>0</v>
      </c>
      <c r="AH483">
        <f>(AI483 - AJ483 - DX483*1E3/(8.314*(DZ483+273.15)) * AL483/DW483 * AK483) * DW483/(100*DK483) * (1000 - DT483)/1000</f>
        <v>0</v>
      </c>
      <c r="AI483">
        <v>1301.122848807852</v>
      </c>
      <c r="AJ483">
        <v>1198.451090909091</v>
      </c>
      <c r="AK483">
        <v>3.39179940371478</v>
      </c>
      <c r="AL483">
        <v>66.87208228537739</v>
      </c>
      <c r="AM483">
        <f>(AO483 - AN483 + DX483*1E3/(8.314*(DZ483+273.15)) * AQ483/DW483 * AP483) * DW483/(100*DK483) * 1000/(1000 - AO483)</f>
        <v>0</v>
      </c>
      <c r="AN483">
        <v>6.869662212373752</v>
      </c>
      <c r="AO483">
        <v>22.36298</v>
      </c>
      <c r="AP483">
        <v>-0.005967723390920998</v>
      </c>
      <c r="AQ483">
        <v>99.38411773435404</v>
      </c>
      <c r="AR483">
        <v>0</v>
      </c>
      <c r="AS483">
        <v>0</v>
      </c>
      <c r="AT483">
        <f>IF(AR483*$H$15&gt;=AV483,1.0,(AV483/(AV483-AR483*$H$15)))</f>
        <v>0</v>
      </c>
      <c r="AU483">
        <f>(AT483-1)*100</f>
        <v>0</v>
      </c>
      <c r="AV483">
        <f>MAX(0,($B$15+$C$15*EE483)/(1+$D$15*EE483)*DX483/(DZ483+273)*$E$15)</f>
        <v>0</v>
      </c>
      <c r="AW483" t="s">
        <v>429</v>
      </c>
      <c r="AX483" t="s">
        <v>429</v>
      </c>
      <c r="AY483">
        <v>0</v>
      </c>
      <c r="AZ483">
        <v>0</v>
      </c>
      <c r="BA483">
        <f>1-AY483/AZ483</f>
        <v>0</v>
      </c>
      <c r="BB483">
        <v>0</v>
      </c>
      <c r="BC483" t="s">
        <v>429</v>
      </c>
      <c r="BD483" t="s">
        <v>429</v>
      </c>
      <c r="BE483">
        <v>0</v>
      </c>
      <c r="BF483">
        <v>0</v>
      </c>
      <c r="BG483">
        <f>1-BE483/BF483</f>
        <v>0</v>
      </c>
      <c r="BH483">
        <v>0.5</v>
      </c>
      <c r="BI483">
        <f>DH483</f>
        <v>0</v>
      </c>
      <c r="BJ483">
        <f>K483</f>
        <v>0</v>
      </c>
      <c r="BK483">
        <f>BG483*BH483*BI483</f>
        <v>0</v>
      </c>
      <c r="BL483">
        <f>(BJ483-BB483)/BI483</f>
        <v>0</v>
      </c>
      <c r="BM483">
        <f>(AZ483-BF483)/BF483</f>
        <v>0</v>
      </c>
      <c r="BN483">
        <f>AY483/(BA483+AY483/BF483)</f>
        <v>0</v>
      </c>
      <c r="BO483" t="s">
        <v>429</v>
      </c>
      <c r="BP483">
        <v>0</v>
      </c>
      <c r="BQ483">
        <f>IF(BP483&lt;&gt;0, BP483, BN483)</f>
        <v>0</v>
      </c>
      <c r="BR483">
        <f>1-BQ483/BF483</f>
        <v>0</v>
      </c>
      <c r="BS483">
        <f>(BF483-BE483)/(BF483-BQ483)</f>
        <v>0</v>
      </c>
      <c r="BT483">
        <f>(AZ483-BF483)/(AZ483-BQ483)</f>
        <v>0</v>
      </c>
      <c r="BU483">
        <f>(BF483-BE483)/(BF483-AY483)</f>
        <v>0</v>
      </c>
      <c r="BV483">
        <f>(AZ483-BF483)/(AZ483-AY483)</f>
        <v>0</v>
      </c>
      <c r="BW483">
        <f>(BS483*BQ483/BE483)</f>
        <v>0</v>
      </c>
      <c r="BX483">
        <f>(1-BW483)</f>
        <v>0</v>
      </c>
      <c r="DG483">
        <f>$B$13*EF483+$C$13*EG483+$F$13*ER483*(1-EU483)</f>
        <v>0</v>
      </c>
      <c r="DH483">
        <f>DG483*DI483</f>
        <v>0</v>
      </c>
      <c r="DI483">
        <f>($B$13*$D$11+$C$13*$D$11+$F$13*((FE483+EW483)/MAX(FE483+EW483+FF483, 0.1)*$I$11+FF483/MAX(FE483+EW483+FF483, 0.1)*$J$11))/($B$13+$C$13+$F$13)</f>
        <v>0</v>
      </c>
      <c r="DJ483">
        <f>($B$13*$K$11+$C$13*$K$11+$F$13*((FE483+EW483)/MAX(FE483+EW483+FF483, 0.1)*$P$11+FF483/MAX(FE483+EW483+FF483, 0.1)*$Q$11))/($B$13+$C$13+$F$13)</f>
        <v>0</v>
      </c>
      <c r="DK483">
        <v>6</v>
      </c>
      <c r="DL483">
        <v>0.5</v>
      </c>
      <c r="DM483" t="s">
        <v>430</v>
      </c>
      <c r="DN483">
        <v>2</v>
      </c>
      <c r="DO483" t="b">
        <v>1</v>
      </c>
      <c r="DP483">
        <v>1686161380.1</v>
      </c>
      <c r="DQ483">
        <v>1148.368148148148</v>
      </c>
      <c r="DR483">
        <v>1276.559259259259</v>
      </c>
      <c r="DS483">
        <v>22.39275925925926</v>
      </c>
      <c r="DT483">
        <v>6.840377407407408</v>
      </c>
      <c r="DU483">
        <v>1149.912592592593</v>
      </c>
      <c r="DV483">
        <v>22.62738888888889</v>
      </c>
      <c r="DW483">
        <v>500.0462962962963</v>
      </c>
      <c r="DX483">
        <v>90.62455185185185</v>
      </c>
      <c r="DY483">
        <v>0.1000216444444445</v>
      </c>
      <c r="DZ483">
        <v>29.32735925925926</v>
      </c>
      <c r="EA483">
        <v>28.02868888888889</v>
      </c>
      <c r="EB483">
        <v>999.9000000000001</v>
      </c>
      <c r="EC483">
        <v>0</v>
      </c>
      <c r="ED483">
        <v>0</v>
      </c>
      <c r="EE483">
        <v>9978.89111111111</v>
      </c>
      <c r="EF483">
        <v>0</v>
      </c>
      <c r="EG483">
        <v>1888.338888888889</v>
      </c>
      <c r="EH483">
        <v>-128.1907037037037</v>
      </c>
      <c r="EI483">
        <v>1174.671851851852</v>
      </c>
      <c r="EJ483">
        <v>1285.352962962963</v>
      </c>
      <c r="EK483">
        <v>15.55238518518519</v>
      </c>
      <c r="EL483">
        <v>1276.559259259259</v>
      </c>
      <c r="EM483">
        <v>6.840377407407408</v>
      </c>
      <c r="EN483">
        <v>2.029332592592592</v>
      </c>
      <c r="EO483">
        <v>0.6199061111111112</v>
      </c>
      <c r="EP483">
        <v>17.67508518518519</v>
      </c>
      <c r="EQ483">
        <v>0.1395989148148148</v>
      </c>
      <c r="ER483">
        <v>1999.995185185185</v>
      </c>
      <c r="ES483">
        <v>0.9799966666666665</v>
      </c>
      <c r="ET483">
        <v>0.02000307407407407</v>
      </c>
      <c r="EU483">
        <v>0</v>
      </c>
      <c r="EV483">
        <v>893.6361111111109</v>
      </c>
      <c r="EW483">
        <v>5.00078</v>
      </c>
      <c r="EX483">
        <v>24501.96296296296</v>
      </c>
      <c r="EY483">
        <v>16379.56666666666</v>
      </c>
      <c r="EZ483">
        <v>43.62703703703703</v>
      </c>
      <c r="FA483">
        <v>45.22199999999999</v>
      </c>
      <c r="FB483">
        <v>43.94185185185184</v>
      </c>
      <c r="FC483">
        <v>44.47429629629629</v>
      </c>
      <c r="FD483">
        <v>44.63396296296295</v>
      </c>
      <c r="FE483">
        <v>1955.085185185185</v>
      </c>
      <c r="FF483">
        <v>39.91</v>
      </c>
      <c r="FG483">
        <v>0</v>
      </c>
      <c r="FH483">
        <v>1686161380.9</v>
      </c>
      <c r="FI483">
        <v>0</v>
      </c>
      <c r="FJ483">
        <v>893.6804999999998</v>
      </c>
      <c r="FK483">
        <v>-17.9352136682019</v>
      </c>
      <c r="FL483">
        <v>-996.4957256481288</v>
      </c>
      <c r="FM483">
        <v>24509.31923076923</v>
      </c>
      <c r="FN483">
        <v>15</v>
      </c>
      <c r="FO483">
        <v>0</v>
      </c>
      <c r="FP483" t="s">
        <v>431</v>
      </c>
      <c r="FQ483">
        <v>1685208052.5</v>
      </c>
      <c r="FR483">
        <v>1685208070</v>
      </c>
      <c r="FS483">
        <v>0</v>
      </c>
      <c r="FT483">
        <v>0.013</v>
      </c>
      <c r="FU483">
        <v>-0.005</v>
      </c>
      <c r="FV483">
        <v>-0.464</v>
      </c>
      <c r="FW483">
        <v>-0.401</v>
      </c>
      <c r="FX483">
        <v>420</v>
      </c>
      <c r="FY483">
        <v>0</v>
      </c>
      <c r="FZ483">
        <v>0.03</v>
      </c>
      <c r="GA483">
        <v>0.02</v>
      </c>
      <c r="GB483">
        <v>-128.0752</v>
      </c>
      <c r="GC483">
        <v>-2.963324577860848</v>
      </c>
      <c r="GD483">
        <v>0.2971121168851921</v>
      </c>
      <c r="GE483">
        <v>0</v>
      </c>
      <c r="GF483">
        <v>15.5906075</v>
      </c>
      <c r="GG483">
        <v>-0.7664791744840613</v>
      </c>
      <c r="GH483">
        <v>0.07466235794394661</v>
      </c>
      <c r="GI483">
        <v>0</v>
      </c>
      <c r="GJ483">
        <v>0</v>
      </c>
      <c r="GK483">
        <v>2</v>
      </c>
      <c r="GL483" t="s">
        <v>486</v>
      </c>
      <c r="GM483">
        <v>3.09911</v>
      </c>
      <c r="GN483">
        <v>2.75774</v>
      </c>
      <c r="GO483">
        <v>0.176402</v>
      </c>
      <c r="GP483">
        <v>0.187581</v>
      </c>
      <c r="GQ483">
        <v>0.103323</v>
      </c>
      <c r="GR483">
        <v>0.0425471</v>
      </c>
      <c r="GS483">
        <v>21036.3</v>
      </c>
      <c r="GT483">
        <v>20432.9</v>
      </c>
      <c r="GU483">
        <v>26102.6</v>
      </c>
      <c r="GV483">
        <v>25510.5</v>
      </c>
      <c r="GW483">
        <v>37570.1</v>
      </c>
      <c r="GX483">
        <v>37072.1</v>
      </c>
      <c r="GY483">
        <v>45637.5</v>
      </c>
      <c r="GZ483">
        <v>41882.2</v>
      </c>
      <c r="HA483">
        <v>1.8098</v>
      </c>
      <c r="HB483">
        <v>1.69795</v>
      </c>
      <c r="HC483">
        <v>-0.103161</v>
      </c>
      <c r="HD483">
        <v>0</v>
      </c>
      <c r="HE483">
        <v>29.7095</v>
      </c>
      <c r="HF483">
        <v>999.9</v>
      </c>
      <c r="HG483">
        <v>28</v>
      </c>
      <c r="HH483">
        <v>46.2</v>
      </c>
      <c r="HI483">
        <v>31.6765</v>
      </c>
      <c r="HJ483">
        <v>61.3487</v>
      </c>
      <c r="HK483">
        <v>28.129</v>
      </c>
      <c r="HL483">
        <v>1</v>
      </c>
      <c r="HM483">
        <v>0.555353</v>
      </c>
      <c r="HN483">
        <v>3.16128</v>
      </c>
      <c r="HO483">
        <v>20.2743</v>
      </c>
      <c r="HP483">
        <v>5.20875</v>
      </c>
      <c r="HQ483">
        <v>11.9803</v>
      </c>
      <c r="HR483">
        <v>4.96215</v>
      </c>
      <c r="HS483">
        <v>3.27378</v>
      </c>
      <c r="HT483">
        <v>9999</v>
      </c>
      <c r="HU483">
        <v>9999</v>
      </c>
      <c r="HV483">
        <v>9999</v>
      </c>
      <c r="HW483">
        <v>60.1</v>
      </c>
      <c r="HX483">
        <v>1.86401</v>
      </c>
      <c r="HY483">
        <v>1.86024</v>
      </c>
      <c r="HZ483">
        <v>1.85867</v>
      </c>
      <c r="IA483">
        <v>1.85997</v>
      </c>
      <c r="IB483">
        <v>1.85989</v>
      </c>
      <c r="IC483">
        <v>1.85853</v>
      </c>
      <c r="ID483">
        <v>1.85761</v>
      </c>
      <c r="IE483">
        <v>1.85242</v>
      </c>
      <c r="IF483">
        <v>0</v>
      </c>
      <c r="IG483">
        <v>0</v>
      </c>
      <c r="IH483">
        <v>0</v>
      </c>
      <c r="II483">
        <v>0</v>
      </c>
      <c r="IJ483" t="s">
        <v>433</v>
      </c>
      <c r="IK483" t="s">
        <v>434</v>
      </c>
      <c r="IL483" t="s">
        <v>435</v>
      </c>
      <c r="IM483" t="s">
        <v>435</v>
      </c>
      <c r="IN483" t="s">
        <v>435</v>
      </c>
      <c r="IO483" t="s">
        <v>435</v>
      </c>
      <c r="IP483">
        <v>0</v>
      </c>
      <c r="IQ483">
        <v>100</v>
      </c>
      <c r="IR483">
        <v>100</v>
      </c>
      <c r="IS483">
        <v>-1.56</v>
      </c>
      <c r="IT483">
        <v>-0.2351</v>
      </c>
      <c r="IU483">
        <v>-0.7885906718864093</v>
      </c>
      <c r="IV483">
        <v>-0.0007240741224296705</v>
      </c>
      <c r="IW483">
        <v>1.394155135453638E-07</v>
      </c>
      <c r="IX483">
        <v>-7.009397865246837E-11</v>
      </c>
      <c r="IY483">
        <v>-0.2677907096197649</v>
      </c>
      <c r="IZ483">
        <v>-0.01839738240005131</v>
      </c>
      <c r="JA483">
        <v>0.0009886339832832726</v>
      </c>
      <c r="JB483">
        <v>-4.895939666473346E-06</v>
      </c>
      <c r="JC483">
        <v>3</v>
      </c>
      <c r="JD483">
        <v>2018</v>
      </c>
      <c r="JE483">
        <v>1</v>
      </c>
      <c r="JF483">
        <v>26</v>
      </c>
      <c r="JG483">
        <v>15888.9</v>
      </c>
      <c r="JH483">
        <v>15888.6</v>
      </c>
      <c r="JI483">
        <v>2.86377</v>
      </c>
      <c r="JJ483">
        <v>2.66724</v>
      </c>
      <c r="JK483">
        <v>1.49658</v>
      </c>
      <c r="JL483">
        <v>2.38037</v>
      </c>
      <c r="JM483">
        <v>1.54785</v>
      </c>
      <c r="JN483">
        <v>2.4646</v>
      </c>
      <c r="JO483">
        <v>48.393</v>
      </c>
      <c r="JP483">
        <v>14.7187</v>
      </c>
      <c r="JQ483">
        <v>18</v>
      </c>
      <c r="JR483">
        <v>480.859</v>
      </c>
      <c r="JS483">
        <v>422.763</v>
      </c>
      <c r="JT483">
        <v>26.0258</v>
      </c>
      <c r="JU483">
        <v>33.8103</v>
      </c>
      <c r="JV483">
        <v>30.0005</v>
      </c>
      <c r="JW483">
        <v>33.7867</v>
      </c>
      <c r="JX483">
        <v>33.7191</v>
      </c>
      <c r="JY483">
        <v>57.5152</v>
      </c>
      <c r="JZ483">
        <v>66.7667</v>
      </c>
      <c r="KA483">
        <v>0</v>
      </c>
      <c r="KB483">
        <v>26.0143</v>
      </c>
      <c r="KC483">
        <v>1322.76</v>
      </c>
      <c r="KD483">
        <v>7.06844</v>
      </c>
      <c r="KE483">
        <v>99.7376</v>
      </c>
      <c r="KF483">
        <v>99.583</v>
      </c>
    </row>
    <row r="484" spans="1:292">
      <c r="A484">
        <v>464</v>
      </c>
      <c r="B484">
        <v>1686161392.6</v>
      </c>
      <c r="C484">
        <v>12141.59999990463</v>
      </c>
      <c r="D484" t="s">
        <v>1367</v>
      </c>
      <c r="E484" t="s">
        <v>1368</v>
      </c>
      <c r="F484">
        <v>5</v>
      </c>
      <c r="G484" t="s">
        <v>1210</v>
      </c>
      <c r="H484">
        <v>1686161384.814285</v>
      </c>
      <c r="I484">
        <f>(J484)/1000</f>
        <v>0</v>
      </c>
      <c r="J484">
        <f>IF(DO484, AM484, AG484)</f>
        <v>0</v>
      </c>
      <c r="K484">
        <f>IF(DO484, AH484, AF484)</f>
        <v>0</v>
      </c>
      <c r="L484">
        <f>DQ484 - IF(AT484&gt;1, K484*DK484*100.0/(AV484*EE484), 0)</f>
        <v>0</v>
      </c>
      <c r="M484">
        <f>((S484-I484/2)*L484-K484)/(S484+I484/2)</f>
        <v>0</v>
      </c>
      <c r="N484">
        <f>M484*(DX484+DY484)/1000.0</f>
        <v>0</v>
      </c>
      <c r="O484">
        <f>(DQ484 - IF(AT484&gt;1, K484*DK484*100.0/(AV484*EE484), 0))*(DX484+DY484)/1000.0</f>
        <v>0</v>
      </c>
      <c r="P484">
        <f>2.0/((1/R484-1/Q484)+SIGN(R484)*SQRT((1/R484-1/Q484)*(1/R484-1/Q484) + 4*DL484/((DL484+1)*(DL484+1))*(2*1/R484*1/Q484-1/Q484*1/Q484)))</f>
        <v>0</v>
      </c>
      <c r="Q484">
        <f>IF(LEFT(DM484,1)&lt;&gt;"0",IF(LEFT(DM484,1)="1",3.0,DN484),$D$5+$E$5*(EE484*DX484/($K$5*1000))+$F$5*(EE484*DX484/($K$5*1000))*MAX(MIN(DK484,$J$5),$I$5)*MAX(MIN(DK484,$J$5),$I$5)+$G$5*MAX(MIN(DK484,$J$5),$I$5)*(EE484*DX484/($K$5*1000))+$H$5*(EE484*DX484/($K$5*1000))*(EE484*DX484/($K$5*1000)))</f>
        <v>0</v>
      </c>
      <c r="R484">
        <f>I484*(1000-(1000*0.61365*exp(17.502*V484/(240.97+V484))/(DX484+DY484)+DS484)/2)/(1000*0.61365*exp(17.502*V484/(240.97+V484))/(DX484+DY484)-DS484)</f>
        <v>0</v>
      </c>
      <c r="S484">
        <f>1/((DL484+1)/(P484/1.6)+1/(Q484/1.37)) + DL484/((DL484+1)/(P484/1.6) + DL484/(Q484/1.37))</f>
        <v>0</v>
      </c>
      <c r="T484">
        <f>(DG484*DJ484)</f>
        <v>0</v>
      </c>
      <c r="U484">
        <f>(DZ484+(T484+2*0.95*5.67E-8*(((DZ484+$B$9)+273)^4-(DZ484+273)^4)-44100*I484)/(1.84*29.3*Q484+8*0.95*5.67E-8*(DZ484+273)^3))</f>
        <v>0</v>
      </c>
      <c r="V484">
        <f>($C$9*EA484+$D$9*EB484+$E$9*U484)</f>
        <v>0</v>
      </c>
      <c r="W484">
        <f>0.61365*exp(17.502*V484/(240.97+V484))</f>
        <v>0</v>
      </c>
      <c r="X484">
        <f>(Y484/Z484*100)</f>
        <v>0</v>
      </c>
      <c r="Y484">
        <f>DS484*(DX484+DY484)/1000</f>
        <v>0</v>
      </c>
      <c r="Z484">
        <f>0.61365*exp(17.502*DZ484/(240.97+DZ484))</f>
        <v>0</v>
      </c>
      <c r="AA484">
        <f>(W484-DS484*(DX484+DY484)/1000)</f>
        <v>0</v>
      </c>
      <c r="AB484">
        <f>(-I484*44100)</f>
        <v>0</v>
      </c>
      <c r="AC484">
        <f>2*29.3*Q484*0.92*(DZ484-V484)</f>
        <v>0</v>
      </c>
      <c r="AD484">
        <f>2*0.95*5.67E-8*(((DZ484+$B$9)+273)^4-(V484+273)^4)</f>
        <v>0</v>
      </c>
      <c r="AE484">
        <f>T484+AD484+AB484+AC484</f>
        <v>0</v>
      </c>
      <c r="AF484">
        <f>DW484*AT484*(DR484-DQ484*(1000-AT484*DT484)/(1000-AT484*DS484))/(100*DK484)</f>
        <v>0</v>
      </c>
      <c r="AG484">
        <f>1000*DW484*AT484*(DS484-DT484)/(100*DK484*(1000-AT484*DS484))</f>
        <v>0</v>
      </c>
      <c r="AH484">
        <f>(AI484 - AJ484 - DX484*1E3/(8.314*(DZ484+273.15)) * AL484/DW484 * AK484) * DW484/(100*DK484) * (1000 - DT484)/1000</f>
        <v>0</v>
      </c>
      <c r="AI484">
        <v>1317.827355999501</v>
      </c>
      <c r="AJ484">
        <v>1215.510181818182</v>
      </c>
      <c r="AK484">
        <v>3.41880352529417</v>
      </c>
      <c r="AL484">
        <v>66.87208228537739</v>
      </c>
      <c r="AM484">
        <f>(AO484 - AN484 + DX484*1E3/(8.314*(DZ484+273.15)) * AQ484/DW484 * AP484) * DW484/(100*DK484) * 1000/(1000 - AO484)</f>
        <v>0</v>
      </c>
      <c r="AN484">
        <v>6.970770114228902</v>
      </c>
      <c r="AO484">
        <v>22.36739939393939</v>
      </c>
      <c r="AP484">
        <v>0.0002328946559995613</v>
      </c>
      <c r="AQ484">
        <v>99.38411773435404</v>
      </c>
      <c r="AR484">
        <v>0</v>
      </c>
      <c r="AS484">
        <v>0</v>
      </c>
      <c r="AT484">
        <f>IF(AR484*$H$15&gt;=AV484,1.0,(AV484/(AV484-AR484*$H$15)))</f>
        <v>0</v>
      </c>
      <c r="AU484">
        <f>(AT484-1)*100</f>
        <v>0</v>
      </c>
      <c r="AV484">
        <f>MAX(0,($B$15+$C$15*EE484)/(1+$D$15*EE484)*DX484/(DZ484+273)*$E$15)</f>
        <v>0</v>
      </c>
      <c r="AW484" t="s">
        <v>429</v>
      </c>
      <c r="AX484" t="s">
        <v>429</v>
      </c>
      <c r="AY484">
        <v>0</v>
      </c>
      <c r="AZ484">
        <v>0</v>
      </c>
      <c r="BA484">
        <f>1-AY484/AZ484</f>
        <v>0</v>
      </c>
      <c r="BB484">
        <v>0</v>
      </c>
      <c r="BC484" t="s">
        <v>429</v>
      </c>
      <c r="BD484" t="s">
        <v>429</v>
      </c>
      <c r="BE484">
        <v>0</v>
      </c>
      <c r="BF484">
        <v>0</v>
      </c>
      <c r="BG484">
        <f>1-BE484/BF484</f>
        <v>0</v>
      </c>
      <c r="BH484">
        <v>0.5</v>
      </c>
      <c r="BI484">
        <f>DH484</f>
        <v>0</v>
      </c>
      <c r="BJ484">
        <f>K484</f>
        <v>0</v>
      </c>
      <c r="BK484">
        <f>BG484*BH484*BI484</f>
        <v>0</v>
      </c>
      <c r="BL484">
        <f>(BJ484-BB484)/BI484</f>
        <v>0</v>
      </c>
      <c r="BM484">
        <f>(AZ484-BF484)/BF484</f>
        <v>0</v>
      </c>
      <c r="BN484">
        <f>AY484/(BA484+AY484/BF484)</f>
        <v>0</v>
      </c>
      <c r="BO484" t="s">
        <v>429</v>
      </c>
      <c r="BP484">
        <v>0</v>
      </c>
      <c r="BQ484">
        <f>IF(BP484&lt;&gt;0, BP484, BN484)</f>
        <v>0</v>
      </c>
      <c r="BR484">
        <f>1-BQ484/BF484</f>
        <v>0</v>
      </c>
      <c r="BS484">
        <f>(BF484-BE484)/(BF484-BQ484)</f>
        <v>0</v>
      </c>
      <c r="BT484">
        <f>(AZ484-BF484)/(AZ484-BQ484)</f>
        <v>0</v>
      </c>
      <c r="BU484">
        <f>(BF484-BE484)/(BF484-AY484)</f>
        <v>0</v>
      </c>
      <c r="BV484">
        <f>(AZ484-BF484)/(AZ484-AY484)</f>
        <v>0</v>
      </c>
      <c r="BW484">
        <f>(BS484*BQ484/BE484)</f>
        <v>0</v>
      </c>
      <c r="BX484">
        <f>(1-BW484)</f>
        <v>0</v>
      </c>
      <c r="DG484">
        <f>$B$13*EF484+$C$13*EG484+$F$13*ER484*(1-EU484)</f>
        <v>0</v>
      </c>
      <c r="DH484">
        <f>DG484*DI484</f>
        <v>0</v>
      </c>
      <c r="DI484">
        <f>($B$13*$D$11+$C$13*$D$11+$F$13*((FE484+EW484)/MAX(FE484+EW484+FF484, 0.1)*$I$11+FF484/MAX(FE484+EW484+FF484, 0.1)*$J$11))/($B$13+$C$13+$F$13)</f>
        <v>0</v>
      </c>
      <c r="DJ484">
        <f>($B$13*$K$11+$C$13*$K$11+$F$13*((FE484+EW484)/MAX(FE484+EW484+FF484, 0.1)*$P$11+FF484/MAX(FE484+EW484+FF484, 0.1)*$Q$11))/($B$13+$C$13+$F$13)</f>
        <v>0</v>
      </c>
      <c r="DK484">
        <v>6</v>
      </c>
      <c r="DL484">
        <v>0.5</v>
      </c>
      <c r="DM484" t="s">
        <v>430</v>
      </c>
      <c r="DN484">
        <v>2</v>
      </c>
      <c r="DO484" t="b">
        <v>1</v>
      </c>
      <c r="DP484">
        <v>1686161384.814285</v>
      </c>
      <c r="DQ484">
        <v>1164.040714285714</v>
      </c>
      <c r="DR484">
        <v>1292.392857142857</v>
      </c>
      <c r="DS484">
        <v>22.3789</v>
      </c>
      <c r="DT484">
        <v>6.893730714285715</v>
      </c>
      <c r="DU484">
        <v>1165.595357142857</v>
      </c>
      <c r="DV484">
        <v>22.61378214285714</v>
      </c>
      <c r="DW484">
        <v>500.0059285714286</v>
      </c>
      <c r="DX484">
        <v>90.62435357142859</v>
      </c>
      <c r="DY484">
        <v>0.09996274642857143</v>
      </c>
      <c r="DZ484">
        <v>29.32069285714286</v>
      </c>
      <c r="EA484">
        <v>28.02769642857143</v>
      </c>
      <c r="EB484">
        <v>999.9000000000002</v>
      </c>
      <c r="EC484">
        <v>0</v>
      </c>
      <c r="ED484">
        <v>0</v>
      </c>
      <c r="EE484">
        <v>9982.458928571428</v>
      </c>
      <c r="EF484">
        <v>0</v>
      </c>
      <c r="EG484">
        <v>1885.813214285714</v>
      </c>
      <c r="EH484">
        <v>-128.3524642857143</v>
      </c>
      <c r="EI484">
        <v>1190.685714285714</v>
      </c>
      <c r="EJ484">
        <v>1301.366071428572</v>
      </c>
      <c r="EK484">
        <v>15.48517142857143</v>
      </c>
      <c r="EL484">
        <v>1292.392857142857</v>
      </c>
      <c r="EM484">
        <v>6.893730714285715</v>
      </c>
      <c r="EN484">
        <v>2.028073928571428</v>
      </c>
      <c r="EO484">
        <v>0.6247398571428572</v>
      </c>
      <c r="EP484">
        <v>17.66523928571429</v>
      </c>
      <c r="EQ484">
        <v>0.2463791428571429</v>
      </c>
      <c r="ER484">
        <v>2000.006785714286</v>
      </c>
      <c r="ES484">
        <v>0.9799968214285713</v>
      </c>
      <c r="ET484">
        <v>0.02000291785714286</v>
      </c>
      <c r="EU484">
        <v>0</v>
      </c>
      <c r="EV484">
        <v>892.21575</v>
      </c>
      <c r="EW484">
        <v>5.00078</v>
      </c>
      <c r="EX484">
        <v>24489.58571428572</v>
      </c>
      <c r="EY484">
        <v>16379.67142857143</v>
      </c>
      <c r="EZ484">
        <v>43.62917857142856</v>
      </c>
      <c r="FA484">
        <v>45.22742857142857</v>
      </c>
      <c r="FB484">
        <v>43.95060714285713</v>
      </c>
      <c r="FC484">
        <v>44.48192857142856</v>
      </c>
      <c r="FD484">
        <v>44.64703571428571</v>
      </c>
      <c r="FE484">
        <v>1955.096785714286</v>
      </c>
      <c r="FF484">
        <v>39.91</v>
      </c>
      <c r="FG484">
        <v>0</v>
      </c>
      <c r="FH484">
        <v>1686161385.7</v>
      </c>
      <c r="FI484">
        <v>0</v>
      </c>
      <c r="FJ484">
        <v>892.224</v>
      </c>
      <c r="FK484">
        <v>-19.32649573275267</v>
      </c>
      <c r="FL484">
        <v>363.7914535203957</v>
      </c>
      <c r="FM484">
        <v>24489.41153846154</v>
      </c>
      <c r="FN484">
        <v>15</v>
      </c>
      <c r="FO484">
        <v>0</v>
      </c>
      <c r="FP484" t="s">
        <v>431</v>
      </c>
      <c r="FQ484">
        <v>1685208052.5</v>
      </c>
      <c r="FR484">
        <v>1685208070</v>
      </c>
      <c r="FS484">
        <v>0</v>
      </c>
      <c r="FT484">
        <v>0.013</v>
      </c>
      <c r="FU484">
        <v>-0.005</v>
      </c>
      <c r="FV484">
        <v>-0.464</v>
      </c>
      <c r="FW484">
        <v>-0.401</v>
      </c>
      <c r="FX484">
        <v>420</v>
      </c>
      <c r="FY484">
        <v>0</v>
      </c>
      <c r="FZ484">
        <v>0.03</v>
      </c>
      <c r="GA484">
        <v>0.02</v>
      </c>
      <c r="GB484">
        <v>-128.2151951219512</v>
      </c>
      <c r="GC484">
        <v>-2.293233449477337</v>
      </c>
      <c r="GD484">
        <v>0.257094005727638</v>
      </c>
      <c r="GE484">
        <v>0</v>
      </c>
      <c r="GF484">
        <v>15.52849512195122</v>
      </c>
      <c r="GG484">
        <v>-0.843773519163774</v>
      </c>
      <c r="GH484">
        <v>0.08465577919914517</v>
      </c>
      <c r="GI484">
        <v>0</v>
      </c>
      <c r="GJ484">
        <v>0</v>
      </c>
      <c r="GK484">
        <v>2</v>
      </c>
      <c r="GL484" t="s">
        <v>486</v>
      </c>
      <c r="GM484">
        <v>3.09926</v>
      </c>
      <c r="GN484">
        <v>2.75819</v>
      </c>
      <c r="GO484">
        <v>0.177953</v>
      </c>
      <c r="GP484">
        <v>0.189052</v>
      </c>
      <c r="GQ484">
        <v>0.103341</v>
      </c>
      <c r="GR484">
        <v>0.0430885</v>
      </c>
      <c r="GS484">
        <v>20996.2</v>
      </c>
      <c r="GT484">
        <v>20395.5</v>
      </c>
      <c r="GU484">
        <v>26102.1</v>
      </c>
      <c r="GV484">
        <v>25510</v>
      </c>
      <c r="GW484">
        <v>37568.7</v>
      </c>
      <c r="GX484">
        <v>37050.7</v>
      </c>
      <c r="GY484">
        <v>45636.6</v>
      </c>
      <c r="GZ484">
        <v>41881.6</v>
      </c>
      <c r="HA484">
        <v>1.80955</v>
      </c>
      <c r="HB484">
        <v>1.69783</v>
      </c>
      <c r="HC484">
        <v>-0.103295</v>
      </c>
      <c r="HD484">
        <v>0</v>
      </c>
      <c r="HE484">
        <v>29.7081</v>
      </c>
      <c r="HF484">
        <v>999.9</v>
      </c>
      <c r="HG484">
        <v>28</v>
      </c>
      <c r="HH484">
        <v>46.2</v>
      </c>
      <c r="HI484">
        <v>31.6711</v>
      </c>
      <c r="HJ484">
        <v>61.3887</v>
      </c>
      <c r="HK484">
        <v>28.0809</v>
      </c>
      <c r="HL484">
        <v>1</v>
      </c>
      <c r="HM484">
        <v>0.556126</v>
      </c>
      <c r="HN484">
        <v>3.18414</v>
      </c>
      <c r="HO484">
        <v>20.2739</v>
      </c>
      <c r="HP484">
        <v>5.20935</v>
      </c>
      <c r="HQ484">
        <v>11.98</v>
      </c>
      <c r="HR484">
        <v>4.9629</v>
      </c>
      <c r="HS484">
        <v>3.27385</v>
      </c>
      <c r="HT484">
        <v>9999</v>
      </c>
      <c r="HU484">
        <v>9999</v>
      </c>
      <c r="HV484">
        <v>9999</v>
      </c>
      <c r="HW484">
        <v>60.1</v>
      </c>
      <c r="HX484">
        <v>1.86401</v>
      </c>
      <c r="HY484">
        <v>1.86024</v>
      </c>
      <c r="HZ484">
        <v>1.85867</v>
      </c>
      <c r="IA484">
        <v>1.85993</v>
      </c>
      <c r="IB484">
        <v>1.85989</v>
      </c>
      <c r="IC484">
        <v>1.85852</v>
      </c>
      <c r="ID484">
        <v>1.85761</v>
      </c>
      <c r="IE484">
        <v>1.85242</v>
      </c>
      <c r="IF484">
        <v>0</v>
      </c>
      <c r="IG484">
        <v>0</v>
      </c>
      <c r="IH484">
        <v>0</v>
      </c>
      <c r="II484">
        <v>0</v>
      </c>
      <c r="IJ484" t="s">
        <v>433</v>
      </c>
      <c r="IK484" t="s">
        <v>434</v>
      </c>
      <c r="IL484" t="s">
        <v>435</v>
      </c>
      <c r="IM484" t="s">
        <v>435</v>
      </c>
      <c r="IN484" t="s">
        <v>435</v>
      </c>
      <c r="IO484" t="s">
        <v>435</v>
      </c>
      <c r="IP484">
        <v>0</v>
      </c>
      <c r="IQ484">
        <v>100</v>
      </c>
      <c r="IR484">
        <v>100</v>
      </c>
      <c r="IS484">
        <v>-1.57</v>
      </c>
      <c r="IT484">
        <v>-0.235</v>
      </c>
      <c r="IU484">
        <v>-0.7885906718864093</v>
      </c>
      <c r="IV484">
        <v>-0.0007240741224296705</v>
      </c>
      <c r="IW484">
        <v>1.394155135453638E-07</v>
      </c>
      <c r="IX484">
        <v>-7.009397865246837E-11</v>
      </c>
      <c r="IY484">
        <v>-0.2677907096197649</v>
      </c>
      <c r="IZ484">
        <v>-0.01839738240005131</v>
      </c>
      <c r="JA484">
        <v>0.0009886339832832726</v>
      </c>
      <c r="JB484">
        <v>-4.895939666473346E-06</v>
      </c>
      <c r="JC484">
        <v>3</v>
      </c>
      <c r="JD484">
        <v>2018</v>
      </c>
      <c r="JE484">
        <v>1</v>
      </c>
      <c r="JF484">
        <v>26</v>
      </c>
      <c r="JG484">
        <v>15889</v>
      </c>
      <c r="JH484">
        <v>15888.7</v>
      </c>
      <c r="JI484">
        <v>2.89185</v>
      </c>
      <c r="JJ484">
        <v>2.66968</v>
      </c>
      <c r="JK484">
        <v>1.49658</v>
      </c>
      <c r="JL484">
        <v>2.38159</v>
      </c>
      <c r="JM484">
        <v>1.54785</v>
      </c>
      <c r="JN484">
        <v>2.44995</v>
      </c>
      <c r="JO484">
        <v>48.4238</v>
      </c>
      <c r="JP484">
        <v>14.7099</v>
      </c>
      <c r="JQ484">
        <v>18</v>
      </c>
      <c r="JR484">
        <v>480.752</v>
      </c>
      <c r="JS484">
        <v>422.731</v>
      </c>
      <c r="JT484">
        <v>26.0017</v>
      </c>
      <c r="JU484">
        <v>33.8172</v>
      </c>
      <c r="JV484">
        <v>30.0008</v>
      </c>
      <c r="JW484">
        <v>33.7928</v>
      </c>
      <c r="JX484">
        <v>33.7259</v>
      </c>
      <c r="JY484">
        <v>58.053</v>
      </c>
      <c r="JZ484">
        <v>66.7667</v>
      </c>
      <c r="KA484">
        <v>0</v>
      </c>
      <c r="KB484">
        <v>25.9868</v>
      </c>
      <c r="KC484">
        <v>1336.11</v>
      </c>
      <c r="KD484">
        <v>7.124</v>
      </c>
      <c r="KE484">
        <v>99.73569999999999</v>
      </c>
      <c r="KF484">
        <v>99.5812</v>
      </c>
    </row>
    <row r="485" spans="1:292">
      <c r="A485">
        <v>465</v>
      </c>
      <c r="B485">
        <v>1686161397.6</v>
      </c>
      <c r="C485">
        <v>12146.59999990463</v>
      </c>
      <c r="D485" t="s">
        <v>1369</v>
      </c>
      <c r="E485" t="s">
        <v>1370</v>
      </c>
      <c r="F485">
        <v>5</v>
      </c>
      <c r="G485" t="s">
        <v>1210</v>
      </c>
      <c r="H485">
        <v>1686161390.1</v>
      </c>
      <c r="I485">
        <f>(J485)/1000</f>
        <v>0</v>
      </c>
      <c r="J485">
        <f>IF(DO485, AM485, AG485)</f>
        <v>0</v>
      </c>
      <c r="K485">
        <f>IF(DO485, AH485, AF485)</f>
        <v>0</v>
      </c>
      <c r="L485">
        <f>DQ485 - IF(AT485&gt;1, K485*DK485*100.0/(AV485*EE485), 0)</f>
        <v>0</v>
      </c>
      <c r="M485">
        <f>((S485-I485/2)*L485-K485)/(S485+I485/2)</f>
        <v>0</v>
      </c>
      <c r="N485">
        <f>M485*(DX485+DY485)/1000.0</f>
        <v>0</v>
      </c>
      <c r="O485">
        <f>(DQ485 - IF(AT485&gt;1, K485*DK485*100.0/(AV485*EE485), 0))*(DX485+DY485)/1000.0</f>
        <v>0</v>
      </c>
      <c r="P485">
        <f>2.0/((1/R485-1/Q485)+SIGN(R485)*SQRT((1/R485-1/Q485)*(1/R485-1/Q485) + 4*DL485/((DL485+1)*(DL485+1))*(2*1/R485*1/Q485-1/Q485*1/Q485)))</f>
        <v>0</v>
      </c>
      <c r="Q485">
        <f>IF(LEFT(DM485,1)&lt;&gt;"0",IF(LEFT(DM485,1)="1",3.0,DN485),$D$5+$E$5*(EE485*DX485/($K$5*1000))+$F$5*(EE485*DX485/($K$5*1000))*MAX(MIN(DK485,$J$5),$I$5)*MAX(MIN(DK485,$J$5),$I$5)+$G$5*MAX(MIN(DK485,$J$5),$I$5)*(EE485*DX485/($K$5*1000))+$H$5*(EE485*DX485/($K$5*1000))*(EE485*DX485/($K$5*1000)))</f>
        <v>0</v>
      </c>
      <c r="R485">
        <f>I485*(1000-(1000*0.61365*exp(17.502*V485/(240.97+V485))/(DX485+DY485)+DS485)/2)/(1000*0.61365*exp(17.502*V485/(240.97+V485))/(DX485+DY485)-DS485)</f>
        <v>0</v>
      </c>
      <c r="S485">
        <f>1/((DL485+1)/(P485/1.6)+1/(Q485/1.37)) + DL485/((DL485+1)/(P485/1.6) + DL485/(Q485/1.37))</f>
        <v>0</v>
      </c>
      <c r="T485">
        <f>(DG485*DJ485)</f>
        <v>0</v>
      </c>
      <c r="U485">
        <f>(DZ485+(T485+2*0.95*5.67E-8*(((DZ485+$B$9)+273)^4-(DZ485+273)^4)-44100*I485)/(1.84*29.3*Q485+8*0.95*5.67E-8*(DZ485+273)^3))</f>
        <v>0</v>
      </c>
      <c r="V485">
        <f>($C$9*EA485+$D$9*EB485+$E$9*U485)</f>
        <v>0</v>
      </c>
      <c r="W485">
        <f>0.61365*exp(17.502*V485/(240.97+V485))</f>
        <v>0</v>
      </c>
      <c r="X485">
        <f>(Y485/Z485*100)</f>
        <v>0</v>
      </c>
      <c r="Y485">
        <f>DS485*(DX485+DY485)/1000</f>
        <v>0</v>
      </c>
      <c r="Z485">
        <f>0.61365*exp(17.502*DZ485/(240.97+DZ485))</f>
        <v>0</v>
      </c>
      <c r="AA485">
        <f>(W485-DS485*(DX485+DY485)/1000)</f>
        <v>0</v>
      </c>
      <c r="AB485">
        <f>(-I485*44100)</f>
        <v>0</v>
      </c>
      <c r="AC485">
        <f>2*29.3*Q485*0.92*(DZ485-V485)</f>
        <v>0</v>
      </c>
      <c r="AD485">
        <f>2*0.95*5.67E-8*(((DZ485+$B$9)+273)^4-(V485+273)^4)</f>
        <v>0</v>
      </c>
      <c r="AE485">
        <f>T485+AD485+AB485+AC485</f>
        <v>0</v>
      </c>
      <c r="AF485">
        <f>DW485*AT485*(DR485-DQ485*(1000-AT485*DT485)/(1000-AT485*DS485))/(100*DK485)</f>
        <v>0</v>
      </c>
      <c r="AG485">
        <f>1000*DW485*AT485*(DS485-DT485)/(100*DK485*(1000-AT485*DS485))</f>
        <v>0</v>
      </c>
      <c r="AH485">
        <f>(AI485 - AJ485 - DX485*1E3/(8.314*(DZ485+273.15)) * AL485/DW485 * AK485) * DW485/(100*DK485) * (1000 - DT485)/1000</f>
        <v>0</v>
      </c>
      <c r="AI485">
        <v>1334.943314567001</v>
      </c>
      <c r="AJ485">
        <v>1232.418909090909</v>
      </c>
      <c r="AK485">
        <v>3.357843705193678</v>
      </c>
      <c r="AL485">
        <v>66.87208228537739</v>
      </c>
      <c r="AM485">
        <f>(AO485 - AN485 + DX485*1E3/(8.314*(DZ485+273.15)) * AQ485/DW485 * AP485) * DW485/(100*DK485) * 1000/(1000 - AO485)</f>
        <v>0</v>
      </c>
      <c r="AN485">
        <v>7.02781275582226</v>
      </c>
      <c r="AO485">
        <v>22.36983757575756</v>
      </c>
      <c r="AP485">
        <v>0.0001624983703352206</v>
      </c>
      <c r="AQ485">
        <v>99.38411773435404</v>
      </c>
      <c r="AR485">
        <v>0</v>
      </c>
      <c r="AS485">
        <v>0</v>
      </c>
      <c r="AT485">
        <f>IF(AR485*$H$15&gt;=AV485,1.0,(AV485/(AV485-AR485*$H$15)))</f>
        <v>0</v>
      </c>
      <c r="AU485">
        <f>(AT485-1)*100</f>
        <v>0</v>
      </c>
      <c r="AV485">
        <f>MAX(0,($B$15+$C$15*EE485)/(1+$D$15*EE485)*DX485/(DZ485+273)*$E$15)</f>
        <v>0</v>
      </c>
      <c r="AW485" t="s">
        <v>429</v>
      </c>
      <c r="AX485" t="s">
        <v>429</v>
      </c>
      <c r="AY485">
        <v>0</v>
      </c>
      <c r="AZ485">
        <v>0</v>
      </c>
      <c r="BA485">
        <f>1-AY485/AZ485</f>
        <v>0</v>
      </c>
      <c r="BB485">
        <v>0</v>
      </c>
      <c r="BC485" t="s">
        <v>429</v>
      </c>
      <c r="BD485" t="s">
        <v>429</v>
      </c>
      <c r="BE485">
        <v>0</v>
      </c>
      <c r="BF485">
        <v>0</v>
      </c>
      <c r="BG485">
        <f>1-BE485/BF485</f>
        <v>0</v>
      </c>
      <c r="BH485">
        <v>0.5</v>
      </c>
      <c r="BI485">
        <f>DH485</f>
        <v>0</v>
      </c>
      <c r="BJ485">
        <f>K485</f>
        <v>0</v>
      </c>
      <c r="BK485">
        <f>BG485*BH485*BI485</f>
        <v>0</v>
      </c>
      <c r="BL485">
        <f>(BJ485-BB485)/BI485</f>
        <v>0</v>
      </c>
      <c r="BM485">
        <f>(AZ485-BF485)/BF485</f>
        <v>0</v>
      </c>
      <c r="BN485">
        <f>AY485/(BA485+AY485/BF485)</f>
        <v>0</v>
      </c>
      <c r="BO485" t="s">
        <v>429</v>
      </c>
      <c r="BP485">
        <v>0</v>
      </c>
      <c r="BQ485">
        <f>IF(BP485&lt;&gt;0, BP485, BN485)</f>
        <v>0</v>
      </c>
      <c r="BR485">
        <f>1-BQ485/BF485</f>
        <v>0</v>
      </c>
      <c r="BS485">
        <f>(BF485-BE485)/(BF485-BQ485)</f>
        <v>0</v>
      </c>
      <c r="BT485">
        <f>(AZ485-BF485)/(AZ485-BQ485)</f>
        <v>0</v>
      </c>
      <c r="BU485">
        <f>(BF485-BE485)/(BF485-AY485)</f>
        <v>0</v>
      </c>
      <c r="BV485">
        <f>(AZ485-BF485)/(AZ485-AY485)</f>
        <v>0</v>
      </c>
      <c r="BW485">
        <f>(BS485*BQ485/BE485)</f>
        <v>0</v>
      </c>
      <c r="BX485">
        <f>(1-BW485)</f>
        <v>0</v>
      </c>
      <c r="DG485">
        <f>$B$13*EF485+$C$13*EG485+$F$13*ER485*(1-EU485)</f>
        <v>0</v>
      </c>
      <c r="DH485">
        <f>DG485*DI485</f>
        <v>0</v>
      </c>
      <c r="DI485">
        <f>($B$13*$D$11+$C$13*$D$11+$F$13*((FE485+EW485)/MAX(FE485+EW485+FF485, 0.1)*$I$11+FF485/MAX(FE485+EW485+FF485, 0.1)*$J$11))/($B$13+$C$13+$F$13)</f>
        <v>0</v>
      </c>
      <c r="DJ485">
        <f>($B$13*$K$11+$C$13*$K$11+$F$13*((FE485+EW485)/MAX(FE485+EW485+FF485, 0.1)*$P$11+FF485/MAX(FE485+EW485+FF485, 0.1)*$Q$11))/($B$13+$C$13+$F$13)</f>
        <v>0</v>
      </c>
      <c r="DK485">
        <v>6</v>
      </c>
      <c r="DL485">
        <v>0.5</v>
      </c>
      <c r="DM485" t="s">
        <v>430</v>
      </c>
      <c r="DN485">
        <v>2</v>
      </c>
      <c r="DO485" t="b">
        <v>1</v>
      </c>
      <c r="DP485">
        <v>1686161390.1</v>
      </c>
      <c r="DQ485">
        <v>1181.654074074074</v>
      </c>
      <c r="DR485">
        <v>1310.135555555556</v>
      </c>
      <c r="DS485">
        <v>22.3676074074074</v>
      </c>
      <c r="DT485">
        <v>6.958868518518518</v>
      </c>
      <c r="DU485">
        <v>1183.220740740741</v>
      </c>
      <c r="DV485">
        <v>22.6027037037037</v>
      </c>
      <c r="DW485">
        <v>500.0080370370371</v>
      </c>
      <c r="DX485">
        <v>90.62426296296296</v>
      </c>
      <c r="DY485">
        <v>0.09997814074074073</v>
      </c>
      <c r="DZ485">
        <v>29.31227037037037</v>
      </c>
      <c r="EA485">
        <v>28.02767777777778</v>
      </c>
      <c r="EB485">
        <v>999.9000000000001</v>
      </c>
      <c r="EC485">
        <v>0</v>
      </c>
      <c r="ED485">
        <v>0</v>
      </c>
      <c r="EE485">
        <v>9990.698518518519</v>
      </c>
      <c r="EF485">
        <v>0</v>
      </c>
      <c r="EG485">
        <v>1888.858888888889</v>
      </c>
      <c r="EH485">
        <v>-128.4812592592593</v>
      </c>
      <c r="EI485">
        <v>1208.689259259259</v>
      </c>
      <c r="EJ485">
        <v>1319.316296296296</v>
      </c>
      <c r="EK485">
        <v>15.40874074074074</v>
      </c>
      <c r="EL485">
        <v>1310.135555555556</v>
      </c>
      <c r="EM485">
        <v>6.958868518518518</v>
      </c>
      <c r="EN485">
        <v>2.027048888888889</v>
      </c>
      <c r="EO485">
        <v>0.6306422962962963</v>
      </c>
      <c r="EP485">
        <v>17.65721851851852</v>
      </c>
      <c r="EQ485">
        <v>0.3760700740740741</v>
      </c>
      <c r="ER485">
        <v>2000.027407407407</v>
      </c>
      <c r="ES485">
        <v>0.9799969999999999</v>
      </c>
      <c r="ET485">
        <v>0.02000273703703704</v>
      </c>
      <c r="EU485">
        <v>0</v>
      </c>
      <c r="EV485">
        <v>890.5273703703701</v>
      </c>
      <c r="EW485">
        <v>5.00078</v>
      </c>
      <c r="EX485">
        <v>24507.28518518518</v>
      </c>
      <c r="EY485">
        <v>16379.84814814815</v>
      </c>
      <c r="EZ485">
        <v>43.63862962962963</v>
      </c>
      <c r="FA485">
        <v>45.23125925925925</v>
      </c>
      <c r="FB485">
        <v>43.95107407407407</v>
      </c>
      <c r="FC485">
        <v>44.47666666666666</v>
      </c>
      <c r="FD485">
        <v>44.64555555555555</v>
      </c>
      <c r="FE485">
        <v>1955.117407407408</v>
      </c>
      <c r="FF485">
        <v>39.91</v>
      </c>
      <c r="FG485">
        <v>0</v>
      </c>
      <c r="FH485">
        <v>1686161391.1</v>
      </c>
      <c r="FI485">
        <v>0</v>
      </c>
      <c r="FJ485">
        <v>890.3512000000001</v>
      </c>
      <c r="FK485">
        <v>-20.13323079043055</v>
      </c>
      <c r="FL485">
        <v>541.807692401298</v>
      </c>
      <c r="FM485">
        <v>24512.188</v>
      </c>
      <c r="FN485">
        <v>15</v>
      </c>
      <c r="FO485">
        <v>0</v>
      </c>
      <c r="FP485" t="s">
        <v>431</v>
      </c>
      <c r="FQ485">
        <v>1685208052.5</v>
      </c>
      <c r="FR485">
        <v>1685208070</v>
      </c>
      <c r="FS485">
        <v>0</v>
      </c>
      <c r="FT485">
        <v>0.013</v>
      </c>
      <c r="FU485">
        <v>-0.005</v>
      </c>
      <c r="FV485">
        <v>-0.464</v>
      </c>
      <c r="FW485">
        <v>-0.401</v>
      </c>
      <c r="FX485">
        <v>420</v>
      </c>
      <c r="FY485">
        <v>0</v>
      </c>
      <c r="FZ485">
        <v>0.03</v>
      </c>
      <c r="GA485">
        <v>0.02</v>
      </c>
      <c r="GB485">
        <v>-128.3898780487805</v>
      </c>
      <c r="GC485">
        <v>-1.308418118467066</v>
      </c>
      <c r="GD485">
        <v>0.15833635009702</v>
      </c>
      <c r="GE485">
        <v>0</v>
      </c>
      <c r="GF485">
        <v>15.4588243902439</v>
      </c>
      <c r="GG485">
        <v>-0.8890160278745454</v>
      </c>
      <c r="GH485">
        <v>0.08905888920584762</v>
      </c>
      <c r="GI485">
        <v>0</v>
      </c>
      <c r="GJ485">
        <v>0</v>
      </c>
      <c r="GK485">
        <v>2</v>
      </c>
      <c r="GL485" t="s">
        <v>486</v>
      </c>
      <c r="GM485">
        <v>3.09931</v>
      </c>
      <c r="GN485">
        <v>2.75822</v>
      </c>
      <c r="GO485">
        <v>0.179481</v>
      </c>
      <c r="GP485">
        <v>0.190508</v>
      </c>
      <c r="GQ485">
        <v>0.103336</v>
      </c>
      <c r="GR485">
        <v>0.0431986</v>
      </c>
      <c r="GS485">
        <v>20956.8</v>
      </c>
      <c r="GT485">
        <v>20358.6</v>
      </c>
      <c r="GU485">
        <v>26101.8</v>
      </c>
      <c r="GV485">
        <v>25509.8</v>
      </c>
      <c r="GW485">
        <v>37569.1</v>
      </c>
      <c r="GX485">
        <v>37046.1</v>
      </c>
      <c r="GY485">
        <v>45636.4</v>
      </c>
      <c r="GZ485">
        <v>41881</v>
      </c>
      <c r="HA485">
        <v>1.80942</v>
      </c>
      <c r="HB485">
        <v>1.69775</v>
      </c>
      <c r="HC485">
        <v>-0.102825</v>
      </c>
      <c r="HD485">
        <v>0</v>
      </c>
      <c r="HE485">
        <v>29.7095</v>
      </c>
      <c r="HF485">
        <v>999.9</v>
      </c>
      <c r="HG485">
        <v>28</v>
      </c>
      <c r="HH485">
        <v>46.2</v>
      </c>
      <c r="HI485">
        <v>31.672</v>
      </c>
      <c r="HJ485">
        <v>61.6987</v>
      </c>
      <c r="HK485">
        <v>27.9527</v>
      </c>
      <c r="HL485">
        <v>1</v>
      </c>
      <c r="HM485">
        <v>0.556911</v>
      </c>
      <c r="HN485">
        <v>3.2054</v>
      </c>
      <c r="HO485">
        <v>20.2737</v>
      </c>
      <c r="HP485">
        <v>5.20935</v>
      </c>
      <c r="HQ485">
        <v>11.9801</v>
      </c>
      <c r="HR485">
        <v>4.96285</v>
      </c>
      <c r="HS485">
        <v>3.27393</v>
      </c>
      <c r="HT485">
        <v>9999</v>
      </c>
      <c r="HU485">
        <v>9999</v>
      </c>
      <c r="HV485">
        <v>9999</v>
      </c>
      <c r="HW485">
        <v>60.1</v>
      </c>
      <c r="HX485">
        <v>1.86401</v>
      </c>
      <c r="HY485">
        <v>1.86026</v>
      </c>
      <c r="HZ485">
        <v>1.85867</v>
      </c>
      <c r="IA485">
        <v>1.85996</v>
      </c>
      <c r="IB485">
        <v>1.85989</v>
      </c>
      <c r="IC485">
        <v>1.85853</v>
      </c>
      <c r="ID485">
        <v>1.8576</v>
      </c>
      <c r="IE485">
        <v>1.85242</v>
      </c>
      <c r="IF485">
        <v>0</v>
      </c>
      <c r="IG485">
        <v>0</v>
      </c>
      <c r="IH485">
        <v>0</v>
      </c>
      <c r="II485">
        <v>0</v>
      </c>
      <c r="IJ485" t="s">
        <v>433</v>
      </c>
      <c r="IK485" t="s">
        <v>434</v>
      </c>
      <c r="IL485" t="s">
        <v>435</v>
      </c>
      <c r="IM485" t="s">
        <v>435</v>
      </c>
      <c r="IN485" t="s">
        <v>435</v>
      </c>
      <c r="IO485" t="s">
        <v>435</v>
      </c>
      <c r="IP485">
        <v>0</v>
      </c>
      <c r="IQ485">
        <v>100</v>
      </c>
      <c r="IR485">
        <v>100</v>
      </c>
      <c r="IS485">
        <v>-1.59</v>
      </c>
      <c r="IT485">
        <v>-0.2351</v>
      </c>
      <c r="IU485">
        <v>-0.7885906718864093</v>
      </c>
      <c r="IV485">
        <v>-0.0007240741224296705</v>
      </c>
      <c r="IW485">
        <v>1.394155135453638E-07</v>
      </c>
      <c r="IX485">
        <v>-7.009397865246837E-11</v>
      </c>
      <c r="IY485">
        <v>-0.2677907096197649</v>
      </c>
      <c r="IZ485">
        <v>-0.01839738240005131</v>
      </c>
      <c r="JA485">
        <v>0.0009886339832832726</v>
      </c>
      <c r="JB485">
        <v>-4.895939666473346E-06</v>
      </c>
      <c r="JC485">
        <v>3</v>
      </c>
      <c r="JD485">
        <v>2018</v>
      </c>
      <c r="JE485">
        <v>1</v>
      </c>
      <c r="JF485">
        <v>26</v>
      </c>
      <c r="JG485">
        <v>15889.1</v>
      </c>
      <c r="JH485">
        <v>15888.8</v>
      </c>
      <c r="JI485">
        <v>2.92236</v>
      </c>
      <c r="JJ485">
        <v>2.66846</v>
      </c>
      <c r="JK485">
        <v>1.49658</v>
      </c>
      <c r="JL485">
        <v>2.38037</v>
      </c>
      <c r="JM485">
        <v>1.54785</v>
      </c>
      <c r="JN485">
        <v>2.42188</v>
      </c>
      <c r="JO485">
        <v>48.4238</v>
      </c>
      <c r="JP485">
        <v>14.7012</v>
      </c>
      <c r="JQ485">
        <v>18</v>
      </c>
      <c r="JR485">
        <v>480.723</v>
      </c>
      <c r="JS485">
        <v>422.729</v>
      </c>
      <c r="JT485">
        <v>25.9759</v>
      </c>
      <c r="JU485">
        <v>33.824</v>
      </c>
      <c r="JV485">
        <v>30.0007</v>
      </c>
      <c r="JW485">
        <v>33.7996</v>
      </c>
      <c r="JX485">
        <v>33.7326</v>
      </c>
      <c r="JY485">
        <v>58.6796</v>
      </c>
      <c r="JZ485">
        <v>66.46899999999999</v>
      </c>
      <c r="KA485">
        <v>0</v>
      </c>
      <c r="KB485">
        <v>25.9604</v>
      </c>
      <c r="KC485">
        <v>1356.15</v>
      </c>
      <c r="KD485">
        <v>7.19476</v>
      </c>
      <c r="KE485">
        <v>99.735</v>
      </c>
      <c r="KF485">
        <v>99.58</v>
      </c>
    </row>
    <row r="486" spans="1:292">
      <c r="A486">
        <v>466</v>
      </c>
      <c r="B486">
        <v>1686161402.6</v>
      </c>
      <c r="C486">
        <v>12151.59999990463</v>
      </c>
      <c r="D486" t="s">
        <v>1371</v>
      </c>
      <c r="E486" t="s">
        <v>1372</v>
      </c>
      <c r="F486">
        <v>5</v>
      </c>
      <c r="G486" t="s">
        <v>1210</v>
      </c>
      <c r="H486">
        <v>1686161394.814285</v>
      </c>
      <c r="I486">
        <f>(J486)/1000</f>
        <v>0</v>
      </c>
      <c r="J486">
        <f>IF(DO486, AM486, AG486)</f>
        <v>0</v>
      </c>
      <c r="K486">
        <f>IF(DO486, AH486, AF486)</f>
        <v>0</v>
      </c>
      <c r="L486">
        <f>DQ486 - IF(AT486&gt;1, K486*DK486*100.0/(AV486*EE486), 0)</f>
        <v>0</v>
      </c>
      <c r="M486">
        <f>((S486-I486/2)*L486-K486)/(S486+I486/2)</f>
        <v>0</v>
      </c>
      <c r="N486">
        <f>M486*(DX486+DY486)/1000.0</f>
        <v>0</v>
      </c>
      <c r="O486">
        <f>(DQ486 - IF(AT486&gt;1, K486*DK486*100.0/(AV486*EE486), 0))*(DX486+DY486)/1000.0</f>
        <v>0</v>
      </c>
      <c r="P486">
        <f>2.0/((1/R486-1/Q486)+SIGN(R486)*SQRT((1/R486-1/Q486)*(1/R486-1/Q486) + 4*DL486/((DL486+1)*(DL486+1))*(2*1/R486*1/Q486-1/Q486*1/Q486)))</f>
        <v>0</v>
      </c>
      <c r="Q486">
        <f>IF(LEFT(DM486,1)&lt;&gt;"0",IF(LEFT(DM486,1)="1",3.0,DN486),$D$5+$E$5*(EE486*DX486/($K$5*1000))+$F$5*(EE486*DX486/($K$5*1000))*MAX(MIN(DK486,$J$5),$I$5)*MAX(MIN(DK486,$J$5),$I$5)+$G$5*MAX(MIN(DK486,$J$5),$I$5)*(EE486*DX486/($K$5*1000))+$H$5*(EE486*DX486/($K$5*1000))*(EE486*DX486/($K$5*1000)))</f>
        <v>0</v>
      </c>
      <c r="R486">
        <f>I486*(1000-(1000*0.61365*exp(17.502*V486/(240.97+V486))/(DX486+DY486)+DS486)/2)/(1000*0.61365*exp(17.502*V486/(240.97+V486))/(DX486+DY486)-DS486)</f>
        <v>0</v>
      </c>
      <c r="S486">
        <f>1/((DL486+1)/(P486/1.6)+1/(Q486/1.37)) + DL486/((DL486+1)/(P486/1.6) + DL486/(Q486/1.37))</f>
        <v>0</v>
      </c>
      <c r="T486">
        <f>(DG486*DJ486)</f>
        <v>0</v>
      </c>
      <c r="U486">
        <f>(DZ486+(T486+2*0.95*5.67E-8*(((DZ486+$B$9)+273)^4-(DZ486+273)^4)-44100*I486)/(1.84*29.3*Q486+8*0.95*5.67E-8*(DZ486+273)^3))</f>
        <v>0</v>
      </c>
      <c r="V486">
        <f>($C$9*EA486+$D$9*EB486+$E$9*U486)</f>
        <v>0</v>
      </c>
      <c r="W486">
        <f>0.61365*exp(17.502*V486/(240.97+V486))</f>
        <v>0</v>
      </c>
      <c r="X486">
        <f>(Y486/Z486*100)</f>
        <v>0</v>
      </c>
      <c r="Y486">
        <f>DS486*(DX486+DY486)/1000</f>
        <v>0</v>
      </c>
      <c r="Z486">
        <f>0.61365*exp(17.502*DZ486/(240.97+DZ486))</f>
        <v>0</v>
      </c>
      <c r="AA486">
        <f>(W486-DS486*(DX486+DY486)/1000)</f>
        <v>0</v>
      </c>
      <c r="AB486">
        <f>(-I486*44100)</f>
        <v>0</v>
      </c>
      <c r="AC486">
        <f>2*29.3*Q486*0.92*(DZ486-V486)</f>
        <v>0</v>
      </c>
      <c r="AD486">
        <f>2*0.95*5.67E-8*(((DZ486+$B$9)+273)^4-(V486+273)^4)</f>
        <v>0</v>
      </c>
      <c r="AE486">
        <f>T486+AD486+AB486+AC486</f>
        <v>0</v>
      </c>
      <c r="AF486">
        <f>DW486*AT486*(DR486-DQ486*(1000-AT486*DT486)/(1000-AT486*DS486))/(100*DK486)</f>
        <v>0</v>
      </c>
      <c r="AG486">
        <f>1000*DW486*AT486*(DS486-DT486)/(100*DK486*(1000-AT486*DS486))</f>
        <v>0</v>
      </c>
      <c r="AH486">
        <f>(AI486 - AJ486 - DX486*1E3/(8.314*(DZ486+273.15)) * AL486/DW486 * AK486) * DW486/(100*DK486) * (1000 - DT486)/1000</f>
        <v>0</v>
      </c>
      <c r="AI486">
        <v>1351.825656077042</v>
      </c>
      <c r="AJ486">
        <v>1249.389939393939</v>
      </c>
      <c r="AK486">
        <v>3.396660902768198</v>
      </c>
      <c r="AL486">
        <v>66.87208228537739</v>
      </c>
      <c r="AM486">
        <f>(AO486 - AN486 + DX486*1E3/(8.314*(DZ486+273.15)) * AQ486/DW486 * AP486) * DW486/(100*DK486) * 1000/(1000 - AO486)</f>
        <v>0</v>
      </c>
      <c r="AN486">
        <v>7.074918957826724</v>
      </c>
      <c r="AO486">
        <v>22.35769030303029</v>
      </c>
      <c r="AP486">
        <v>-0.0003332740727271103</v>
      </c>
      <c r="AQ486">
        <v>99.38411773435404</v>
      </c>
      <c r="AR486">
        <v>0</v>
      </c>
      <c r="AS486">
        <v>0</v>
      </c>
      <c r="AT486">
        <f>IF(AR486*$H$15&gt;=AV486,1.0,(AV486/(AV486-AR486*$H$15)))</f>
        <v>0</v>
      </c>
      <c r="AU486">
        <f>(AT486-1)*100</f>
        <v>0</v>
      </c>
      <c r="AV486">
        <f>MAX(0,($B$15+$C$15*EE486)/(1+$D$15*EE486)*DX486/(DZ486+273)*$E$15)</f>
        <v>0</v>
      </c>
      <c r="AW486" t="s">
        <v>429</v>
      </c>
      <c r="AX486" t="s">
        <v>429</v>
      </c>
      <c r="AY486">
        <v>0</v>
      </c>
      <c r="AZ486">
        <v>0</v>
      </c>
      <c r="BA486">
        <f>1-AY486/AZ486</f>
        <v>0</v>
      </c>
      <c r="BB486">
        <v>0</v>
      </c>
      <c r="BC486" t="s">
        <v>429</v>
      </c>
      <c r="BD486" t="s">
        <v>429</v>
      </c>
      <c r="BE486">
        <v>0</v>
      </c>
      <c r="BF486">
        <v>0</v>
      </c>
      <c r="BG486">
        <f>1-BE486/BF486</f>
        <v>0</v>
      </c>
      <c r="BH486">
        <v>0.5</v>
      </c>
      <c r="BI486">
        <f>DH486</f>
        <v>0</v>
      </c>
      <c r="BJ486">
        <f>K486</f>
        <v>0</v>
      </c>
      <c r="BK486">
        <f>BG486*BH486*BI486</f>
        <v>0</v>
      </c>
      <c r="BL486">
        <f>(BJ486-BB486)/BI486</f>
        <v>0</v>
      </c>
      <c r="BM486">
        <f>(AZ486-BF486)/BF486</f>
        <v>0</v>
      </c>
      <c r="BN486">
        <f>AY486/(BA486+AY486/BF486)</f>
        <v>0</v>
      </c>
      <c r="BO486" t="s">
        <v>429</v>
      </c>
      <c r="BP486">
        <v>0</v>
      </c>
      <c r="BQ486">
        <f>IF(BP486&lt;&gt;0, BP486, BN486)</f>
        <v>0</v>
      </c>
      <c r="BR486">
        <f>1-BQ486/BF486</f>
        <v>0</v>
      </c>
      <c r="BS486">
        <f>(BF486-BE486)/(BF486-BQ486)</f>
        <v>0</v>
      </c>
      <c r="BT486">
        <f>(AZ486-BF486)/(AZ486-BQ486)</f>
        <v>0</v>
      </c>
      <c r="BU486">
        <f>(BF486-BE486)/(BF486-AY486)</f>
        <v>0</v>
      </c>
      <c r="BV486">
        <f>(AZ486-BF486)/(AZ486-AY486)</f>
        <v>0</v>
      </c>
      <c r="BW486">
        <f>(BS486*BQ486/BE486)</f>
        <v>0</v>
      </c>
      <c r="BX486">
        <f>(1-BW486)</f>
        <v>0</v>
      </c>
      <c r="DG486">
        <f>$B$13*EF486+$C$13*EG486+$F$13*ER486*(1-EU486)</f>
        <v>0</v>
      </c>
      <c r="DH486">
        <f>DG486*DI486</f>
        <v>0</v>
      </c>
      <c r="DI486">
        <f>($B$13*$D$11+$C$13*$D$11+$F$13*((FE486+EW486)/MAX(FE486+EW486+FF486, 0.1)*$I$11+FF486/MAX(FE486+EW486+FF486, 0.1)*$J$11))/($B$13+$C$13+$F$13)</f>
        <v>0</v>
      </c>
      <c r="DJ486">
        <f>($B$13*$K$11+$C$13*$K$11+$F$13*((FE486+EW486)/MAX(FE486+EW486+FF486, 0.1)*$P$11+FF486/MAX(FE486+EW486+FF486, 0.1)*$Q$11))/($B$13+$C$13+$F$13)</f>
        <v>0</v>
      </c>
      <c r="DK486">
        <v>6</v>
      </c>
      <c r="DL486">
        <v>0.5</v>
      </c>
      <c r="DM486" t="s">
        <v>430</v>
      </c>
      <c r="DN486">
        <v>2</v>
      </c>
      <c r="DO486" t="b">
        <v>1</v>
      </c>
      <c r="DP486">
        <v>1686161394.814285</v>
      </c>
      <c r="DQ486">
        <v>1197.298928571429</v>
      </c>
      <c r="DR486">
        <v>1325.89</v>
      </c>
      <c r="DS486">
        <v>22.36512857142857</v>
      </c>
      <c r="DT486">
        <v>7.021737142857142</v>
      </c>
      <c r="DU486">
        <v>1198.876428571429</v>
      </c>
      <c r="DV486">
        <v>22.60027142857143</v>
      </c>
      <c r="DW486">
        <v>499.9982857142858</v>
      </c>
      <c r="DX486">
        <v>90.62469642857143</v>
      </c>
      <c r="DY486">
        <v>0.1000023392857143</v>
      </c>
      <c r="DZ486">
        <v>29.30596428571429</v>
      </c>
      <c r="EA486">
        <v>28.02786785714286</v>
      </c>
      <c r="EB486">
        <v>999.9000000000002</v>
      </c>
      <c r="EC486">
        <v>0</v>
      </c>
      <c r="ED486">
        <v>0</v>
      </c>
      <c r="EE486">
        <v>9996.746785714287</v>
      </c>
      <c r="EF486">
        <v>0</v>
      </c>
      <c r="EG486">
        <v>1912.42</v>
      </c>
      <c r="EH486">
        <v>-128.5902142857143</v>
      </c>
      <c r="EI486">
        <v>1224.689285714286</v>
      </c>
      <c r="EJ486">
        <v>1335.265357142857</v>
      </c>
      <c r="EK486">
        <v>15.34339642857143</v>
      </c>
      <c r="EL486">
        <v>1325.89</v>
      </c>
      <c r="EM486">
        <v>7.021737142857142</v>
      </c>
      <c r="EN486">
        <v>2.026833928571429</v>
      </c>
      <c r="EO486">
        <v>0.63634275</v>
      </c>
      <c r="EP486">
        <v>17.65553928571428</v>
      </c>
      <c r="EQ486">
        <v>0.50066925</v>
      </c>
      <c r="ER486">
        <v>2000.0175</v>
      </c>
      <c r="ES486">
        <v>0.9799968214285713</v>
      </c>
      <c r="ET486">
        <v>0.02000291785714286</v>
      </c>
      <c r="EU486">
        <v>0</v>
      </c>
      <c r="EV486">
        <v>889.0018571428571</v>
      </c>
      <c r="EW486">
        <v>5.00078</v>
      </c>
      <c r="EX486">
        <v>24527.27857142856</v>
      </c>
      <c r="EY486">
        <v>16379.77142857143</v>
      </c>
      <c r="EZ486">
        <v>43.63807142857141</v>
      </c>
      <c r="FA486">
        <v>45.23414285714286</v>
      </c>
      <c r="FB486">
        <v>43.93046428571428</v>
      </c>
      <c r="FC486">
        <v>44.47739285714285</v>
      </c>
      <c r="FD486">
        <v>44.65592857142855</v>
      </c>
      <c r="FE486">
        <v>1955.1075</v>
      </c>
      <c r="FF486">
        <v>39.91</v>
      </c>
      <c r="FG486">
        <v>0</v>
      </c>
      <c r="FH486">
        <v>1686161395.9</v>
      </c>
      <c r="FI486">
        <v>0</v>
      </c>
      <c r="FJ486">
        <v>888.79648</v>
      </c>
      <c r="FK486">
        <v>-19.698230735086</v>
      </c>
      <c r="FL486">
        <v>-498.8692300585986</v>
      </c>
      <c r="FM486">
        <v>24522.228</v>
      </c>
      <c r="FN486">
        <v>15</v>
      </c>
      <c r="FO486">
        <v>0</v>
      </c>
      <c r="FP486" t="s">
        <v>431</v>
      </c>
      <c r="FQ486">
        <v>1685208052.5</v>
      </c>
      <c r="FR486">
        <v>1685208070</v>
      </c>
      <c r="FS486">
        <v>0</v>
      </c>
      <c r="FT486">
        <v>0.013</v>
      </c>
      <c r="FU486">
        <v>-0.005</v>
      </c>
      <c r="FV486">
        <v>-0.464</v>
      </c>
      <c r="FW486">
        <v>-0.401</v>
      </c>
      <c r="FX486">
        <v>420</v>
      </c>
      <c r="FY486">
        <v>0</v>
      </c>
      <c r="FZ486">
        <v>0.03</v>
      </c>
      <c r="GA486">
        <v>0.02</v>
      </c>
      <c r="GB486">
        <v>-128.5370243902439</v>
      </c>
      <c r="GC486">
        <v>-1.339902439024098</v>
      </c>
      <c r="GD486">
        <v>0.1617137621494565</v>
      </c>
      <c r="GE486">
        <v>0</v>
      </c>
      <c r="GF486">
        <v>15.39216829268293</v>
      </c>
      <c r="GG486">
        <v>-0.8481449477351737</v>
      </c>
      <c r="GH486">
        <v>0.08525337970276378</v>
      </c>
      <c r="GI486">
        <v>0</v>
      </c>
      <c r="GJ486">
        <v>0</v>
      </c>
      <c r="GK486">
        <v>2</v>
      </c>
      <c r="GL486" t="s">
        <v>486</v>
      </c>
      <c r="GM486">
        <v>3.09925</v>
      </c>
      <c r="GN486">
        <v>2.75814</v>
      </c>
      <c r="GO486">
        <v>0.180996</v>
      </c>
      <c r="GP486">
        <v>0.191956</v>
      </c>
      <c r="GQ486">
        <v>0.103299</v>
      </c>
      <c r="GR486">
        <v>0.0434998</v>
      </c>
      <c r="GS486">
        <v>20917.9</v>
      </c>
      <c r="GT486">
        <v>20321.7</v>
      </c>
      <c r="GU486">
        <v>26101.6</v>
      </c>
      <c r="GV486">
        <v>25509.4</v>
      </c>
      <c r="GW486">
        <v>37570.1</v>
      </c>
      <c r="GX486">
        <v>37034</v>
      </c>
      <c r="GY486">
        <v>45635.6</v>
      </c>
      <c r="GZ486">
        <v>41880.3</v>
      </c>
      <c r="HA486">
        <v>1.80957</v>
      </c>
      <c r="HB486">
        <v>1.69788</v>
      </c>
      <c r="HC486">
        <v>-0.103422</v>
      </c>
      <c r="HD486">
        <v>0</v>
      </c>
      <c r="HE486">
        <v>29.7135</v>
      </c>
      <c r="HF486">
        <v>999.9</v>
      </c>
      <c r="HG486">
        <v>28</v>
      </c>
      <c r="HH486">
        <v>46.2</v>
      </c>
      <c r="HI486">
        <v>31.6749</v>
      </c>
      <c r="HJ486">
        <v>61.7387</v>
      </c>
      <c r="HK486">
        <v>28.1691</v>
      </c>
      <c r="HL486">
        <v>1</v>
      </c>
      <c r="HM486">
        <v>0.557647</v>
      </c>
      <c r="HN486">
        <v>3.24138</v>
      </c>
      <c r="HO486">
        <v>20.273</v>
      </c>
      <c r="HP486">
        <v>5.20965</v>
      </c>
      <c r="HQ486">
        <v>11.9801</v>
      </c>
      <c r="HR486">
        <v>4.96285</v>
      </c>
      <c r="HS486">
        <v>3.2739</v>
      </c>
      <c r="HT486">
        <v>9999</v>
      </c>
      <c r="HU486">
        <v>9999</v>
      </c>
      <c r="HV486">
        <v>9999</v>
      </c>
      <c r="HW486">
        <v>60.1</v>
      </c>
      <c r="HX486">
        <v>1.86401</v>
      </c>
      <c r="HY486">
        <v>1.86024</v>
      </c>
      <c r="HZ486">
        <v>1.85867</v>
      </c>
      <c r="IA486">
        <v>1.85993</v>
      </c>
      <c r="IB486">
        <v>1.85989</v>
      </c>
      <c r="IC486">
        <v>1.85852</v>
      </c>
      <c r="ID486">
        <v>1.85761</v>
      </c>
      <c r="IE486">
        <v>1.85242</v>
      </c>
      <c r="IF486">
        <v>0</v>
      </c>
      <c r="IG486">
        <v>0</v>
      </c>
      <c r="IH486">
        <v>0</v>
      </c>
      <c r="II486">
        <v>0</v>
      </c>
      <c r="IJ486" t="s">
        <v>433</v>
      </c>
      <c r="IK486" t="s">
        <v>434</v>
      </c>
      <c r="IL486" t="s">
        <v>435</v>
      </c>
      <c r="IM486" t="s">
        <v>435</v>
      </c>
      <c r="IN486" t="s">
        <v>435</v>
      </c>
      <c r="IO486" t="s">
        <v>435</v>
      </c>
      <c r="IP486">
        <v>0</v>
      </c>
      <c r="IQ486">
        <v>100</v>
      </c>
      <c r="IR486">
        <v>100</v>
      </c>
      <c r="IS486">
        <v>-1.6</v>
      </c>
      <c r="IT486">
        <v>-0.2353</v>
      </c>
      <c r="IU486">
        <v>-0.7885906718864093</v>
      </c>
      <c r="IV486">
        <v>-0.0007240741224296705</v>
      </c>
      <c r="IW486">
        <v>1.394155135453638E-07</v>
      </c>
      <c r="IX486">
        <v>-7.009397865246837E-11</v>
      </c>
      <c r="IY486">
        <v>-0.2677907096197649</v>
      </c>
      <c r="IZ486">
        <v>-0.01839738240005131</v>
      </c>
      <c r="JA486">
        <v>0.0009886339832832726</v>
      </c>
      <c r="JB486">
        <v>-4.895939666473346E-06</v>
      </c>
      <c r="JC486">
        <v>3</v>
      </c>
      <c r="JD486">
        <v>2018</v>
      </c>
      <c r="JE486">
        <v>1</v>
      </c>
      <c r="JF486">
        <v>26</v>
      </c>
      <c r="JG486">
        <v>15889.2</v>
      </c>
      <c r="JH486">
        <v>15888.9</v>
      </c>
      <c r="JI486">
        <v>2.95044</v>
      </c>
      <c r="JJ486">
        <v>2.66968</v>
      </c>
      <c r="JK486">
        <v>1.49658</v>
      </c>
      <c r="JL486">
        <v>2.38037</v>
      </c>
      <c r="JM486">
        <v>1.54907</v>
      </c>
      <c r="JN486">
        <v>2.47681</v>
      </c>
      <c r="JO486">
        <v>48.4238</v>
      </c>
      <c r="JP486">
        <v>14.7099</v>
      </c>
      <c r="JQ486">
        <v>18</v>
      </c>
      <c r="JR486">
        <v>480.855</v>
      </c>
      <c r="JS486">
        <v>422.843</v>
      </c>
      <c r="JT486">
        <v>25.949</v>
      </c>
      <c r="JU486">
        <v>33.8301</v>
      </c>
      <c r="JV486">
        <v>30.0008</v>
      </c>
      <c r="JW486">
        <v>33.8056</v>
      </c>
      <c r="JX486">
        <v>33.7386</v>
      </c>
      <c r="JY486">
        <v>59.2197</v>
      </c>
      <c r="JZ486">
        <v>66.18129999999999</v>
      </c>
      <c r="KA486">
        <v>0</v>
      </c>
      <c r="KB486">
        <v>25.9294</v>
      </c>
      <c r="KC486">
        <v>1369.51</v>
      </c>
      <c r="KD486">
        <v>7.25884</v>
      </c>
      <c r="KE486">
        <v>99.7336</v>
      </c>
      <c r="KF486">
        <v>99.5784</v>
      </c>
    </row>
    <row r="487" spans="1:292">
      <c r="A487">
        <v>467</v>
      </c>
      <c r="B487">
        <v>1686161407.6</v>
      </c>
      <c r="C487">
        <v>12156.59999990463</v>
      </c>
      <c r="D487" t="s">
        <v>1373</v>
      </c>
      <c r="E487" t="s">
        <v>1374</v>
      </c>
      <c r="F487">
        <v>5</v>
      </c>
      <c r="G487" t="s">
        <v>1210</v>
      </c>
      <c r="H487">
        <v>1686161400.1</v>
      </c>
      <c r="I487">
        <f>(J487)/1000</f>
        <v>0</v>
      </c>
      <c r="J487">
        <f>IF(DO487, AM487, AG487)</f>
        <v>0</v>
      </c>
      <c r="K487">
        <f>IF(DO487, AH487, AF487)</f>
        <v>0</v>
      </c>
      <c r="L487">
        <f>DQ487 - IF(AT487&gt;1, K487*DK487*100.0/(AV487*EE487), 0)</f>
        <v>0</v>
      </c>
      <c r="M487">
        <f>((S487-I487/2)*L487-K487)/(S487+I487/2)</f>
        <v>0</v>
      </c>
      <c r="N487">
        <f>M487*(DX487+DY487)/1000.0</f>
        <v>0</v>
      </c>
      <c r="O487">
        <f>(DQ487 - IF(AT487&gt;1, K487*DK487*100.0/(AV487*EE487), 0))*(DX487+DY487)/1000.0</f>
        <v>0</v>
      </c>
      <c r="P487">
        <f>2.0/((1/R487-1/Q487)+SIGN(R487)*SQRT((1/R487-1/Q487)*(1/R487-1/Q487) + 4*DL487/((DL487+1)*(DL487+1))*(2*1/R487*1/Q487-1/Q487*1/Q487)))</f>
        <v>0</v>
      </c>
      <c r="Q487">
        <f>IF(LEFT(DM487,1)&lt;&gt;"0",IF(LEFT(DM487,1)="1",3.0,DN487),$D$5+$E$5*(EE487*DX487/($K$5*1000))+$F$5*(EE487*DX487/($K$5*1000))*MAX(MIN(DK487,$J$5),$I$5)*MAX(MIN(DK487,$J$5),$I$5)+$G$5*MAX(MIN(DK487,$J$5),$I$5)*(EE487*DX487/($K$5*1000))+$H$5*(EE487*DX487/($K$5*1000))*(EE487*DX487/($K$5*1000)))</f>
        <v>0</v>
      </c>
      <c r="R487">
        <f>I487*(1000-(1000*0.61365*exp(17.502*V487/(240.97+V487))/(DX487+DY487)+DS487)/2)/(1000*0.61365*exp(17.502*V487/(240.97+V487))/(DX487+DY487)-DS487)</f>
        <v>0</v>
      </c>
      <c r="S487">
        <f>1/((DL487+1)/(P487/1.6)+1/(Q487/1.37)) + DL487/((DL487+1)/(P487/1.6) + DL487/(Q487/1.37))</f>
        <v>0</v>
      </c>
      <c r="T487">
        <f>(DG487*DJ487)</f>
        <v>0</v>
      </c>
      <c r="U487">
        <f>(DZ487+(T487+2*0.95*5.67E-8*(((DZ487+$B$9)+273)^4-(DZ487+273)^4)-44100*I487)/(1.84*29.3*Q487+8*0.95*5.67E-8*(DZ487+273)^3))</f>
        <v>0</v>
      </c>
      <c r="V487">
        <f>($C$9*EA487+$D$9*EB487+$E$9*U487)</f>
        <v>0</v>
      </c>
      <c r="W487">
        <f>0.61365*exp(17.502*V487/(240.97+V487))</f>
        <v>0</v>
      </c>
      <c r="X487">
        <f>(Y487/Z487*100)</f>
        <v>0</v>
      </c>
      <c r="Y487">
        <f>DS487*(DX487+DY487)/1000</f>
        <v>0</v>
      </c>
      <c r="Z487">
        <f>0.61365*exp(17.502*DZ487/(240.97+DZ487))</f>
        <v>0</v>
      </c>
      <c r="AA487">
        <f>(W487-DS487*(DX487+DY487)/1000)</f>
        <v>0</v>
      </c>
      <c r="AB487">
        <f>(-I487*44100)</f>
        <v>0</v>
      </c>
      <c r="AC487">
        <f>2*29.3*Q487*0.92*(DZ487-V487)</f>
        <v>0</v>
      </c>
      <c r="AD487">
        <f>2*0.95*5.67E-8*(((DZ487+$B$9)+273)^4-(V487+273)^4)</f>
        <v>0</v>
      </c>
      <c r="AE487">
        <f>T487+AD487+AB487+AC487</f>
        <v>0</v>
      </c>
      <c r="AF487">
        <f>DW487*AT487*(DR487-DQ487*(1000-AT487*DT487)/(1000-AT487*DS487))/(100*DK487)</f>
        <v>0</v>
      </c>
      <c r="AG487">
        <f>1000*DW487*AT487*(DS487-DT487)/(100*DK487*(1000-AT487*DS487))</f>
        <v>0</v>
      </c>
      <c r="AH487">
        <f>(AI487 - AJ487 - DX487*1E3/(8.314*(DZ487+273.15)) * AL487/DW487 * AK487) * DW487/(100*DK487) * (1000 - DT487)/1000</f>
        <v>0</v>
      </c>
      <c r="AI487">
        <v>1368.815580598903</v>
      </c>
      <c r="AJ487">
        <v>1266.376727272726</v>
      </c>
      <c r="AK487">
        <v>3.387096343951362</v>
      </c>
      <c r="AL487">
        <v>66.87208228537739</v>
      </c>
      <c r="AM487">
        <f>(AO487 - AN487 + DX487*1E3/(8.314*(DZ487+273.15)) * AQ487/DW487 * AP487) * DW487/(100*DK487) * 1000/(1000 - AO487)</f>
        <v>0</v>
      </c>
      <c r="AN487">
        <v>7.16357228515884</v>
      </c>
      <c r="AO487">
        <v>22.36437757575757</v>
      </c>
      <c r="AP487">
        <v>9.853154588171714E-05</v>
      </c>
      <c r="AQ487">
        <v>99.38411773435404</v>
      </c>
      <c r="AR487">
        <v>0</v>
      </c>
      <c r="AS487">
        <v>0</v>
      </c>
      <c r="AT487">
        <f>IF(AR487*$H$15&gt;=AV487,1.0,(AV487/(AV487-AR487*$H$15)))</f>
        <v>0</v>
      </c>
      <c r="AU487">
        <f>(AT487-1)*100</f>
        <v>0</v>
      </c>
      <c r="AV487">
        <f>MAX(0,($B$15+$C$15*EE487)/(1+$D$15*EE487)*DX487/(DZ487+273)*$E$15)</f>
        <v>0</v>
      </c>
      <c r="AW487" t="s">
        <v>429</v>
      </c>
      <c r="AX487" t="s">
        <v>429</v>
      </c>
      <c r="AY487">
        <v>0</v>
      </c>
      <c r="AZ487">
        <v>0</v>
      </c>
      <c r="BA487">
        <f>1-AY487/AZ487</f>
        <v>0</v>
      </c>
      <c r="BB487">
        <v>0</v>
      </c>
      <c r="BC487" t="s">
        <v>429</v>
      </c>
      <c r="BD487" t="s">
        <v>429</v>
      </c>
      <c r="BE487">
        <v>0</v>
      </c>
      <c r="BF487">
        <v>0</v>
      </c>
      <c r="BG487">
        <f>1-BE487/BF487</f>
        <v>0</v>
      </c>
      <c r="BH487">
        <v>0.5</v>
      </c>
      <c r="BI487">
        <f>DH487</f>
        <v>0</v>
      </c>
      <c r="BJ487">
        <f>K487</f>
        <v>0</v>
      </c>
      <c r="BK487">
        <f>BG487*BH487*BI487</f>
        <v>0</v>
      </c>
      <c r="BL487">
        <f>(BJ487-BB487)/BI487</f>
        <v>0</v>
      </c>
      <c r="BM487">
        <f>(AZ487-BF487)/BF487</f>
        <v>0</v>
      </c>
      <c r="BN487">
        <f>AY487/(BA487+AY487/BF487)</f>
        <v>0</v>
      </c>
      <c r="BO487" t="s">
        <v>429</v>
      </c>
      <c r="BP487">
        <v>0</v>
      </c>
      <c r="BQ487">
        <f>IF(BP487&lt;&gt;0, BP487, BN487)</f>
        <v>0</v>
      </c>
      <c r="BR487">
        <f>1-BQ487/BF487</f>
        <v>0</v>
      </c>
      <c r="BS487">
        <f>(BF487-BE487)/(BF487-BQ487)</f>
        <v>0</v>
      </c>
      <c r="BT487">
        <f>(AZ487-BF487)/(AZ487-BQ487)</f>
        <v>0</v>
      </c>
      <c r="BU487">
        <f>(BF487-BE487)/(BF487-AY487)</f>
        <v>0</v>
      </c>
      <c r="BV487">
        <f>(AZ487-BF487)/(AZ487-AY487)</f>
        <v>0</v>
      </c>
      <c r="BW487">
        <f>(BS487*BQ487/BE487)</f>
        <v>0</v>
      </c>
      <c r="BX487">
        <f>(1-BW487)</f>
        <v>0</v>
      </c>
      <c r="DG487">
        <f>$B$13*EF487+$C$13*EG487+$F$13*ER487*(1-EU487)</f>
        <v>0</v>
      </c>
      <c r="DH487">
        <f>DG487*DI487</f>
        <v>0</v>
      </c>
      <c r="DI487">
        <f>($B$13*$D$11+$C$13*$D$11+$F$13*((FE487+EW487)/MAX(FE487+EW487+FF487, 0.1)*$I$11+FF487/MAX(FE487+EW487+FF487, 0.1)*$J$11))/($B$13+$C$13+$F$13)</f>
        <v>0</v>
      </c>
      <c r="DJ487">
        <f>($B$13*$K$11+$C$13*$K$11+$F$13*((FE487+EW487)/MAX(FE487+EW487+FF487, 0.1)*$P$11+FF487/MAX(FE487+EW487+FF487, 0.1)*$Q$11))/($B$13+$C$13+$F$13)</f>
        <v>0</v>
      </c>
      <c r="DK487">
        <v>6</v>
      </c>
      <c r="DL487">
        <v>0.5</v>
      </c>
      <c r="DM487" t="s">
        <v>430</v>
      </c>
      <c r="DN487">
        <v>2</v>
      </c>
      <c r="DO487" t="b">
        <v>1</v>
      </c>
      <c r="DP487">
        <v>1686161400.1</v>
      </c>
      <c r="DQ487">
        <v>1214.849259259259</v>
      </c>
      <c r="DR487">
        <v>1343.612962962963</v>
      </c>
      <c r="DS487">
        <v>22.36268888888889</v>
      </c>
      <c r="DT487">
        <v>7.090468888888888</v>
      </c>
      <c r="DU487">
        <v>1216.438518518519</v>
      </c>
      <c r="DV487">
        <v>22.59787777777778</v>
      </c>
      <c r="DW487">
        <v>500.0342592592594</v>
      </c>
      <c r="DX487">
        <v>90.62455925925926</v>
      </c>
      <c r="DY487">
        <v>0.100046637037037</v>
      </c>
      <c r="DZ487">
        <v>29.29912222222222</v>
      </c>
      <c r="EA487">
        <v>28.0301</v>
      </c>
      <c r="EB487">
        <v>999.9000000000001</v>
      </c>
      <c r="EC487">
        <v>0</v>
      </c>
      <c r="ED487">
        <v>0</v>
      </c>
      <c r="EE487">
        <v>9993.796666666667</v>
      </c>
      <c r="EF487">
        <v>0</v>
      </c>
      <c r="EG487">
        <v>1919.797777777778</v>
      </c>
      <c r="EH487">
        <v>-128.7631111111111</v>
      </c>
      <c r="EI487">
        <v>1242.638518518519</v>
      </c>
      <c r="EJ487">
        <v>1353.207777777778</v>
      </c>
      <c r="EK487">
        <v>15.27221851851852</v>
      </c>
      <c r="EL487">
        <v>1343.612962962963</v>
      </c>
      <c r="EM487">
        <v>7.090468888888888</v>
      </c>
      <c r="EN487">
        <v>2.026608518518519</v>
      </c>
      <c r="EO487">
        <v>0.6425705555555558</v>
      </c>
      <c r="EP487">
        <v>17.65377777777778</v>
      </c>
      <c r="EQ487">
        <v>0.6352713333333334</v>
      </c>
      <c r="ER487">
        <v>2000.015185185185</v>
      </c>
      <c r="ES487">
        <v>0.9799968888888887</v>
      </c>
      <c r="ET487">
        <v>0.02000284814814815</v>
      </c>
      <c r="EU487">
        <v>0</v>
      </c>
      <c r="EV487">
        <v>887.256777777778</v>
      </c>
      <c r="EW487">
        <v>5.00078</v>
      </c>
      <c r="EX487">
        <v>24487.77037037037</v>
      </c>
      <c r="EY487">
        <v>16379.75185185185</v>
      </c>
      <c r="EZ487">
        <v>43.64559259259259</v>
      </c>
      <c r="FA487">
        <v>45.23129629629629</v>
      </c>
      <c r="FB487">
        <v>43.93725925925925</v>
      </c>
      <c r="FC487">
        <v>44.47188888888888</v>
      </c>
      <c r="FD487">
        <v>44.60614814814814</v>
      </c>
      <c r="FE487">
        <v>1955.105185185185</v>
      </c>
      <c r="FF487">
        <v>39.91</v>
      </c>
      <c r="FG487">
        <v>0</v>
      </c>
      <c r="FH487">
        <v>1686161400.7</v>
      </c>
      <c r="FI487">
        <v>0</v>
      </c>
      <c r="FJ487">
        <v>887.2101600000002</v>
      </c>
      <c r="FK487">
        <v>-19.36069230483147</v>
      </c>
      <c r="FL487">
        <v>-363.4384614717343</v>
      </c>
      <c r="FM487">
        <v>24487.396</v>
      </c>
      <c r="FN487">
        <v>15</v>
      </c>
      <c r="FO487">
        <v>0</v>
      </c>
      <c r="FP487" t="s">
        <v>431</v>
      </c>
      <c r="FQ487">
        <v>1685208052.5</v>
      </c>
      <c r="FR487">
        <v>1685208070</v>
      </c>
      <c r="FS487">
        <v>0</v>
      </c>
      <c r="FT487">
        <v>0.013</v>
      </c>
      <c r="FU487">
        <v>-0.005</v>
      </c>
      <c r="FV487">
        <v>-0.464</v>
      </c>
      <c r="FW487">
        <v>-0.401</v>
      </c>
      <c r="FX487">
        <v>420</v>
      </c>
      <c r="FY487">
        <v>0</v>
      </c>
      <c r="FZ487">
        <v>0.03</v>
      </c>
      <c r="GA487">
        <v>0.02</v>
      </c>
      <c r="GB487">
        <v>-128.677025</v>
      </c>
      <c r="GC487">
        <v>-2.073106941838178</v>
      </c>
      <c r="GD487">
        <v>0.2143166451188514</v>
      </c>
      <c r="GE487">
        <v>0</v>
      </c>
      <c r="GF487">
        <v>15.306535</v>
      </c>
      <c r="GG487">
        <v>-0.797531707317179</v>
      </c>
      <c r="GH487">
        <v>0.07842077068608791</v>
      </c>
      <c r="GI487">
        <v>0</v>
      </c>
      <c r="GJ487">
        <v>0</v>
      </c>
      <c r="GK487">
        <v>2</v>
      </c>
      <c r="GL487" t="s">
        <v>486</v>
      </c>
      <c r="GM487">
        <v>3.09933</v>
      </c>
      <c r="GN487">
        <v>2.75789</v>
      </c>
      <c r="GO487">
        <v>0.182502</v>
      </c>
      <c r="GP487">
        <v>0.193393</v>
      </c>
      <c r="GQ487">
        <v>0.103329</v>
      </c>
      <c r="GR487">
        <v>0.0440381</v>
      </c>
      <c r="GS487">
        <v>20879.2</v>
      </c>
      <c r="GT487">
        <v>20285.5</v>
      </c>
      <c r="GU487">
        <v>26101.3</v>
      </c>
      <c r="GV487">
        <v>25509.3</v>
      </c>
      <c r="GW487">
        <v>37568.5</v>
      </c>
      <c r="GX487">
        <v>37013.1</v>
      </c>
      <c r="GY487">
        <v>45634.9</v>
      </c>
      <c r="GZ487">
        <v>41880.1</v>
      </c>
      <c r="HA487">
        <v>1.80963</v>
      </c>
      <c r="HB487">
        <v>1.69792</v>
      </c>
      <c r="HC487">
        <v>-0.103295</v>
      </c>
      <c r="HD487">
        <v>0</v>
      </c>
      <c r="HE487">
        <v>29.7187</v>
      </c>
      <c r="HF487">
        <v>999.9</v>
      </c>
      <c r="HG487">
        <v>28</v>
      </c>
      <c r="HH487">
        <v>46.3</v>
      </c>
      <c r="HI487">
        <v>31.8369</v>
      </c>
      <c r="HJ487">
        <v>61.6587</v>
      </c>
      <c r="HK487">
        <v>27.8966</v>
      </c>
      <c r="HL487">
        <v>1</v>
      </c>
      <c r="HM487">
        <v>0.55859</v>
      </c>
      <c r="HN487">
        <v>3.27591</v>
      </c>
      <c r="HO487">
        <v>20.272</v>
      </c>
      <c r="HP487">
        <v>5.2098</v>
      </c>
      <c r="HQ487">
        <v>11.98</v>
      </c>
      <c r="HR487">
        <v>4.9631</v>
      </c>
      <c r="HS487">
        <v>3.274</v>
      </c>
      <c r="HT487">
        <v>9999</v>
      </c>
      <c r="HU487">
        <v>9999</v>
      </c>
      <c r="HV487">
        <v>9999</v>
      </c>
      <c r="HW487">
        <v>60.1</v>
      </c>
      <c r="HX487">
        <v>1.86401</v>
      </c>
      <c r="HY487">
        <v>1.86026</v>
      </c>
      <c r="HZ487">
        <v>1.85867</v>
      </c>
      <c r="IA487">
        <v>1.85994</v>
      </c>
      <c r="IB487">
        <v>1.85989</v>
      </c>
      <c r="IC487">
        <v>1.85853</v>
      </c>
      <c r="ID487">
        <v>1.8576</v>
      </c>
      <c r="IE487">
        <v>1.85242</v>
      </c>
      <c r="IF487">
        <v>0</v>
      </c>
      <c r="IG487">
        <v>0</v>
      </c>
      <c r="IH487">
        <v>0</v>
      </c>
      <c r="II487">
        <v>0</v>
      </c>
      <c r="IJ487" t="s">
        <v>433</v>
      </c>
      <c r="IK487" t="s">
        <v>434</v>
      </c>
      <c r="IL487" t="s">
        <v>435</v>
      </c>
      <c r="IM487" t="s">
        <v>435</v>
      </c>
      <c r="IN487" t="s">
        <v>435</v>
      </c>
      <c r="IO487" t="s">
        <v>435</v>
      </c>
      <c r="IP487">
        <v>0</v>
      </c>
      <c r="IQ487">
        <v>100</v>
      </c>
      <c r="IR487">
        <v>100</v>
      </c>
      <c r="IS487">
        <v>-1.6</v>
      </c>
      <c r="IT487">
        <v>-0.2351</v>
      </c>
      <c r="IU487">
        <v>-0.7885906718864093</v>
      </c>
      <c r="IV487">
        <v>-0.0007240741224296705</v>
      </c>
      <c r="IW487">
        <v>1.394155135453638E-07</v>
      </c>
      <c r="IX487">
        <v>-7.009397865246837E-11</v>
      </c>
      <c r="IY487">
        <v>-0.2677907096197649</v>
      </c>
      <c r="IZ487">
        <v>-0.01839738240005131</v>
      </c>
      <c r="JA487">
        <v>0.0009886339832832726</v>
      </c>
      <c r="JB487">
        <v>-4.895939666473346E-06</v>
      </c>
      <c r="JC487">
        <v>3</v>
      </c>
      <c r="JD487">
        <v>2018</v>
      </c>
      <c r="JE487">
        <v>1</v>
      </c>
      <c r="JF487">
        <v>26</v>
      </c>
      <c r="JG487">
        <v>15889.3</v>
      </c>
      <c r="JH487">
        <v>15889</v>
      </c>
      <c r="JI487">
        <v>2.98096</v>
      </c>
      <c r="JJ487">
        <v>2.67822</v>
      </c>
      <c r="JK487">
        <v>1.49658</v>
      </c>
      <c r="JL487">
        <v>2.38037</v>
      </c>
      <c r="JM487">
        <v>1.54785</v>
      </c>
      <c r="JN487">
        <v>2.38281</v>
      </c>
      <c r="JO487">
        <v>48.4546</v>
      </c>
      <c r="JP487">
        <v>14.6924</v>
      </c>
      <c r="JQ487">
        <v>18</v>
      </c>
      <c r="JR487">
        <v>480.936</v>
      </c>
      <c r="JS487">
        <v>422.917</v>
      </c>
      <c r="JT487">
        <v>25.9201</v>
      </c>
      <c r="JU487">
        <v>33.8377</v>
      </c>
      <c r="JV487">
        <v>30.0009</v>
      </c>
      <c r="JW487">
        <v>33.8131</v>
      </c>
      <c r="JX487">
        <v>33.7454</v>
      </c>
      <c r="JY487">
        <v>59.8378</v>
      </c>
      <c r="JZ487">
        <v>66.18129999999999</v>
      </c>
      <c r="KA487">
        <v>0</v>
      </c>
      <c r="KB487">
        <v>25.9012</v>
      </c>
      <c r="KC487">
        <v>1389.56</v>
      </c>
      <c r="KD487">
        <v>7.3046</v>
      </c>
      <c r="KE487">
        <v>99.7323</v>
      </c>
      <c r="KF487">
        <v>99.578</v>
      </c>
    </row>
    <row r="488" spans="1:292">
      <c r="A488">
        <v>468</v>
      </c>
      <c r="B488">
        <v>1686161412.6</v>
      </c>
      <c r="C488">
        <v>12161.59999990463</v>
      </c>
      <c r="D488" t="s">
        <v>1375</v>
      </c>
      <c r="E488" t="s">
        <v>1376</v>
      </c>
      <c r="F488">
        <v>5</v>
      </c>
      <c r="G488" t="s">
        <v>1210</v>
      </c>
      <c r="H488">
        <v>1686161404.814285</v>
      </c>
      <c r="I488">
        <f>(J488)/1000</f>
        <v>0</v>
      </c>
      <c r="J488">
        <f>IF(DO488, AM488, AG488)</f>
        <v>0</v>
      </c>
      <c r="K488">
        <f>IF(DO488, AH488, AF488)</f>
        <v>0</v>
      </c>
      <c r="L488">
        <f>DQ488 - IF(AT488&gt;1, K488*DK488*100.0/(AV488*EE488), 0)</f>
        <v>0</v>
      </c>
      <c r="M488">
        <f>((S488-I488/2)*L488-K488)/(S488+I488/2)</f>
        <v>0</v>
      </c>
      <c r="N488">
        <f>M488*(DX488+DY488)/1000.0</f>
        <v>0</v>
      </c>
      <c r="O488">
        <f>(DQ488 - IF(AT488&gt;1, K488*DK488*100.0/(AV488*EE488), 0))*(DX488+DY488)/1000.0</f>
        <v>0</v>
      </c>
      <c r="P488">
        <f>2.0/((1/R488-1/Q488)+SIGN(R488)*SQRT((1/R488-1/Q488)*(1/R488-1/Q488) + 4*DL488/((DL488+1)*(DL488+1))*(2*1/R488*1/Q488-1/Q488*1/Q488)))</f>
        <v>0</v>
      </c>
      <c r="Q488">
        <f>IF(LEFT(DM488,1)&lt;&gt;"0",IF(LEFT(DM488,1)="1",3.0,DN488),$D$5+$E$5*(EE488*DX488/($K$5*1000))+$F$5*(EE488*DX488/($K$5*1000))*MAX(MIN(DK488,$J$5),$I$5)*MAX(MIN(DK488,$J$5),$I$5)+$G$5*MAX(MIN(DK488,$J$5),$I$5)*(EE488*DX488/($K$5*1000))+$H$5*(EE488*DX488/($K$5*1000))*(EE488*DX488/($K$5*1000)))</f>
        <v>0</v>
      </c>
      <c r="R488">
        <f>I488*(1000-(1000*0.61365*exp(17.502*V488/(240.97+V488))/(DX488+DY488)+DS488)/2)/(1000*0.61365*exp(17.502*V488/(240.97+V488))/(DX488+DY488)-DS488)</f>
        <v>0</v>
      </c>
      <c r="S488">
        <f>1/((DL488+1)/(P488/1.6)+1/(Q488/1.37)) + DL488/((DL488+1)/(P488/1.6) + DL488/(Q488/1.37))</f>
        <v>0</v>
      </c>
      <c r="T488">
        <f>(DG488*DJ488)</f>
        <v>0</v>
      </c>
      <c r="U488">
        <f>(DZ488+(T488+2*0.95*5.67E-8*(((DZ488+$B$9)+273)^4-(DZ488+273)^4)-44100*I488)/(1.84*29.3*Q488+8*0.95*5.67E-8*(DZ488+273)^3))</f>
        <v>0</v>
      </c>
      <c r="V488">
        <f>($C$9*EA488+$D$9*EB488+$E$9*U488)</f>
        <v>0</v>
      </c>
      <c r="W488">
        <f>0.61365*exp(17.502*V488/(240.97+V488))</f>
        <v>0</v>
      </c>
      <c r="X488">
        <f>(Y488/Z488*100)</f>
        <v>0</v>
      </c>
      <c r="Y488">
        <f>DS488*(DX488+DY488)/1000</f>
        <v>0</v>
      </c>
      <c r="Z488">
        <f>0.61365*exp(17.502*DZ488/(240.97+DZ488))</f>
        <v>0</v>
      </c>
      <c r="AA488">
        <f>(W488-DS488*(DX488+DY488)/1000)</f>
        <v>0</v>
      </c>
      <c r="AB488">
        <f>(-I488*44100)</f>
        <v>0</v>
      </c>
      <c r="AC488">
        <f>2*29.3*Q488*0.92*(DZ488-V488)</f>
        <v>0</v>
      </c>
      <c r="AD488">
        <f>2*0.95*5.67E-8*(((DZ488+$B$9)+273)^4-(V488+273)^4)</f>
        <v>0</v>
      </c>
      <c r="AE488">
        <f>T488+AD488+AB488+AC488</f>
        <v>0</v>
      </c>
      <c r="AF488">
        <f>DW488*AT488*(DR488-DQ488*(1000-AT488*DT488)/(1000-AT488*DS488))/(100*DK488)</f>
        <v>0</v>
      </c>
      <c r="AG488">
        <f>1000*DW488*AT488*(DS488-DT488)/(100*DK488*(1000-AT488*DS488))</f>
        <v>0</v>
      </c>
      <c r="AH488">
        <f>(AI488 - AJ488 - DX488*1E3/(8.314*(DZ488+273.15)) * AL488/DW488 * AK488) * DW488/(100*DK488) * (1000 - DT488)/1000</f>
        <v>0</v>
      </c>
      <c r="AI488">
        <v>1385.784895824798</v>
      </c>
      <c r="AJ488">
        <v>1283.461757575757</v>
      </c>
      <c r="AK488">
        <v>3.418404477207945</v>
      </c>
      <c r="AL488">
        <v>66.87208228537739</v>
      </c>
      <c r="AM488">
        <f>(AO488 - AN488 + DX488*1E3/(8.314*(DZ488+273.15)) * AQ488/DW488 * AP488) * DW488/(100*DK488) * 1000/(1000 - AO488)</f>
        <v>0</v>
      </c>
      <c r="AN488">
        <v>7.222248150029825</v>
      </c>
      <c r="AO488">
        <v>22.34659333333333</v>
      </c>
      <c r="AP488">
        <v>-0.0002607153006198872</v>
      </c>
      <c r="AQ488">
        <v>99.38411773435404</v>
      </c>
      <c r="AR488">
        <v>0</v>
      </c>
      <c r="AS488">
        <v>0</v>
      </c>
      <c r="AT488">
        <f>IF(AR488*$H$15&gt;=AV488,1.0,(AV488/(AV488-AR488*$H$15)))</f>
        <v>0</v>
      </c>
      <c r="AU488">
        <f>(AT488-1)*100</f>
        <v>0</v>
      </c>
      <c r="AV488">
        <f>MAX(0,($B$15+$C$15*EE488)/(1+$D$15*EE488)*DX488/(DZ488+273)*$E$15)</f>
        <v>0</v>
      </c>
      <c r="AW488" t="s">
        <v>429</v>
      </c>
      <c r="AX488" t="s">
        <v>429</v>
      </c>
      <c r="AY488">
        <v>0</v>
      </c>
      <c r="AZ488">
        <v>0</v>
      </c>
      <c r="BA488">
        <f>1-AY488/AZ488</f>
        <v>0</v>
      </c>
      <c r="BB488">
        <v>0</v>
      </c>
      <c r="BC488" t="s">
        <v>429</v>
      </c>
      <c r="BD488" t="s">
        <v>429</v>
      </c>
      <c r="BE488">
        <v>0</v>
      </c>
      <c r="BF488">
        <v>0</v>
      </c>
      <c r="BG488">
        <f>1-BE488/BF488</f>
        <v>0</v>
      </c>
      <c r="BH488">
        <v>0.5</v>
      </c>
      <c r="BI488">
        <f>DH488</f>
        <v>0</v>
      </c>
      <c r="BJ488">
        <f>K488</f>
        <v>0</v>
      </c>
      <c r="BK488">
        <f>BG488*BH488*BI488</f>
        <v>0</v>
      </c>
      <c r="BL488">
        <f>(BJ488-BB488)/BI488</f>
        <v>0</v>
      </c>
      <c r="BM488">
        <f>(AZ488-BF488)/BF488</f>
        <v>0</v>
      </c>
      <c r="BN488">
        <f>AY488/(BA488+AY488/BF488)</f>
        <v>0</v>
      </c>
      <c r="BO488" t="s">
        <v>429</v>
      </c>
      <c r="BP488">
        <v>0</v>
      </c>
      <c r="BQ488">
        <f>IF(BP488&lt;&gt;0, BP488, BN488)</f>
        <v>0</v>
      </c>
      <c r="BR488">
        <f>1-BQ488/BF488</f>
        <v>0</v>
      </c>
      <c r="BS488">
        <f>(BF488-BE488)/(BF488-BQ488)</f>
        <v>0</v>
      </c>
      <c r="BT488">
        <f>(AZ488-BF488)/(AZ488-BQ488)</f>
        <v>0</v>
      </c>
      <c r="BU488">
        <f>(BF488-BE488)/(BF488-AY488)</f>
        <v>0</v>
      </c>
      <c r="BV488">
        <f>(AZ488-BF488)/(AZ488-AY488)</f>
        <v>0</v>
      </c>
      <c r="BW488">
        <f>(BS488*BQ488/BE488)</f>
        <v>0</v>
      </c>
      <c r="BX488">
        <f>(1-BW488)</f>
        <v>0</v>
      </c>
      <c r="DG488">
        <f>$B$13*EF488+$C$13*EG488+$F$13*ER488*(1-EU488)</f>
        <v>0</v>
      </c>
      <c r="DH488">
        <f>DG488*DI488</f>
        <v>0</v>
      </c>
      <c r="DI488">
        <f>($B$13*$D$11+$C$13*$D$11+$F$13*((FE488+EW488)/MAX(FE488+EW488+FF488, 0.1)*$I$11+FF488/MAX(FE488+EW488+FF488, 0.1)*$J$11))/($B$13+$C$13+$F$13)</f>
        <v>0</v>
      </c>
      <c r="DJ488">
        <f>($B$13*$K$11+$C$13*$K$11+$F$13*((FE488+EW488)/MAX(FE488+EW488+FF488, 0.1)*$P$11+FF488/MAX(FE488+EW488+FF488, 0.1)*$Q$11))/($B$13+$C$13+$F$13)</f>
        <v>0</v>
      </c>
      <c r="DK488">
        <v>6</v>
      </c>
      <c r="DL488">
        <v>0.5</v>
      </c>
      <c r="DM488" t="s">
        <v>430</v>
      </c>
      <c r="DN488">
        <v>2</v>
      </c>
      <c r="DO488" t="b">
        <v>1</v>
      </c>
      <c r="DP488">
        <v>1686161404.814285</v>
      </c>
      <c r="DQ488">
        <v>1230.496071428571</v>
      </c>
      <c r="DR488">
        <v>1359.3975</v>
      </c>
      <c r="DS488">
        <v>22.36010357142857</v>
      </c>
      <c r="DT488">
        <v>7.151077857142857</v>
      </c>
      <c r="DU488">
        <v>1232.096428571429</v>
      </c>
      <c r="DV488">
        <v>22.59533928571429</v>
      </c>
      <c r="DW488">
        <v>500.02025</v>
      </c>
      <c r="DX488">
        <v>90.62401071428575</v>
      </c>
      <c r="DY488">
        <v>0.09999597857142857</v>
      </c>
      <c r="DZ488">
        <v>29.29556785714285</v>
      </c>
      <c r="EA488">
        <v>28.03310357142857</v>
      </c>
      <c r="EB488">
        <v>999.9000000000002</v>
      </c>
      <c r="EC488">
        <v>0</v>
      </c>
      <c r="ED488">
        <v>0</v>
      </c>
      <c r="EE488">
        <v>9991.201785714287</v>
      </c>
      <c r="EF488">
        <v>0</v>
      </c>
      <c r="EG488">
        <v>1927.6175</v>
      </c>
      <c r="EH488">
        <v>-128.9009642857143</v>
      </c>
      <c r="EI488">
        <v>1258.639642857143</v>
      </c>
      <c r="EJ488">
        <v>1369.19</v>
      </c>
      <c r="EK488">
        <v>15.20902142857143</v>
      </c>
      <c r="EL488">
        <v>1359.3975</v>
      </c>
      <c r="EM488">
        <v>7.151077857142857</v>
      </c>
      <c r="EN488">
        <v>2.026362142857143</v>
      </c>
      <c r="EO488">
        <v>0.6480591785714286</v>
      </c>
      <c r="EP488">
        <v>17.65184285714286</v>
      </c>
      <c r="EQ488">
        <v>0.7529628928571428</v>
      </c>
      <c r="ER488">
        <v>2000.003571428572</v>
      </c>
      <c r="ES488">
        <v>0.9799969285714284</v>
      </c>
      <c r="ET488">
        <v>0.0200028</v>
      </c>
      <c r="EU488">
        <v>0</v>
      </c>
      <c r="EV488">
        <v>885.6855714285714</v>
      </c>
      <c r="EW488">
        <v>5.00078</v>
      </c>
      <c r="EX488">
        <v>24458.14999999999</v>
      </c>
      <c r="EY488">
        <v>16379.66071428571</v>
      </c>
      <c r="EZ488">
        <v>43.63589285714286</v>
      </c>
      <c r="FA488">
        <v>45.24089285714285</v>
      </c>
      <c r="FB488">
        <v>43.92607142857143</v>
      </c>
      <c r="FC488">
        <v>44.4840357142857</v>
      </c>
      <c r="FD488">
        <v>44.58678571428571</v>
      </c>
      <c r="FE488">
        <v>1955.093571428572</v>
      </c>
      <c r="FF488">
        <v>39.90964285714286</v>
      </c>
      <c r="FG488">
        <v>0</v>
      </c>
      <c r="FH488">
        <v>1686161406.1</v>
      </c>
      <c r="FI488">
        <v>0</v>
      </c>
      <c r="FJ488">
        <v>885.5357307692308</v>
      </c>
      <c r="FK488">
        <v>-19.604752131008</v>
      </c>
      <c r="FL488">
        <v>-447.7128204590636</v>
      </c>
      <c r="FM488">
        <v>24451.35384615384</v>
      </c>
      <c r="FN488">
        <v>15</v>
      </c>
      <c r="FO488">
        <v>0</v>
      </c>
      <c r="FP488" t="s">
        <v>431</v>
      </c>
      <c r="FQ488">
        <v>1685208052.5</v>
      </c>
      <c r="FR488">
        <v>1685208070</v>
      </c>
      <c r="FS488">
        <v>0</v>
      </c>
      <c r="FT488">
        <v>0.013</v>
      </c>
      <c r="FU488">
        <v>-0.005</v>
      </c>
      <c r="FV488">
        <v>-0.464</v>
      </c>
      <c r="FW488">
        <v>-0.401</v>
      </c>
      <c r="FX488">
        <v>420</v>
      </c>
      <c r="FY488">
        <v>0</v>
      </c>
      <c r="FZ488">
        <v>0.03</v>
      </c>
      <c r="GA488">
        <v>0.02</v>
      </c>
      <c r="GB488">
        <v>-128.8089512195122</v>
      </c>
      <c r="GC488">
        <v>-1.82744947735226</v>
      </c>
      <c r="GD488">
        <v>0.1955533675795</v>
      </c>
      <c r="GE488">
        <v>0</v>
      </c>
      <c r="GF488">
        <v>15.25023170731707</v>
      </c>
      <c r="GG488">
        <v>-0.8057268292682712</v>
      </c>
      <c r="GH488">
        <v>0.08088420943614061</v>
      </c>
      <c r="GI488">
        <v>0</v>
      </c>
      <c r="GJ488">
        <v>0</v>
      </c>
      <c r="GK488">
        <v>2</v>
      </c>
      <c r="GL488" t="s">
        <v>486</v>
      </c>
      <c r="GM488">
        <v>3.09918</v>
      </c>
      <c r="GN488">
        <v>2.75801</v>
      </c>
      <c r="GO488">
        <v>0.184008</v>
      </c>
      <c r="GP488">
        <v>0.1948</v>
      </c>
      <c r="GQ488">
        <v>0.103255</v>
      </c>
      <c r="GR488">
        <v>0.0441612</v>
      </c>
      <c r="GS488">
        <v>20840.4</v>
      </c>
      <c r="GT488">
        <v>20249.9</v>
      </c>
      <c r="GU488">
        <v>26100.9</v>
      </c>
      <c r="GV488">
        <v>25509.1</v>
      </c>
      <c r="GW488">
        <v>37571.2</v>
      </c>
      <c r="GX488">
        <v>37008.4</v>
      </c>
      <c r="GY488">
        <v>45634.2</v>
      </c>
      <c r="GZ488">
        <v>41880</v>
      </c>
      <c r="HA488">
        <v>1.8089</v>
      </c>
      <c r="HB488">
        <v>1.69823</v>
      </c>
      <c r="HC488">
        <v>-0.103116</v>
      </c>
      <c r="HD488">
        <v>0</v>
      </c>
      <c r="HE488">
        <v>29.7265</v>
      </c>
      <c r="HF488">
        <v>999.9</v>
      </c>
      <c r="HG488">
        <v>28</v>
      </c>
      <c r="HH488">
        <v>46.3</v>
      </c>
      <c r="HI488">
        <v>31.835</v>
      </c>
      <c r="HJ488">
        <v>61.7287</v>
      </c>
      <c r="HK488">
        <v>28.0769</v>
      </c>
      <c r="HL488">
        <v>1</v>
      </c>
      <c r="HM488">
        <v>0.559538</v>
      </c>
      <c r="HN488">
        <v>3.32178</v>
      </c>
      <c r="HO488">
        <v>20.2708</v>
      </c>
      <c r="HP488">
        <v>5.20935</v>
      </c>
      <c r="HQ488">
        <v>11.98</v>
      </c>
      <c r="HR488">
        <v>4.9629</v>
      </c>
      <c r="HS488">
        <v>3.27397</v>
      </c>
      <c r="HT488">
        <v>9999</v>
      </c>
      <c r="HU488">
        <v>9999</v>
      </c>
      <c r="HV488">
        <v>9999</v>
      </c>
      <c r="HW488">
        <v>60.2</v>
      </c>
      <c r="HX488">
        <v>1.86401</v>
      </c>
      <c r="HY488">
        <v>1.86031</v>
      </c>
      <c r="HZ488">
        <v>1.85867</v>
      </c>
      <c r="IA488">
        <v>1.85996</v>
      </c>
      <c r="IB488">
        <v>1.85989</v>
      </c>
      <c r="IC488">
        <v>1.85853</v>
      </c>
      <c r="ID488">
        <v>1.85761</v>
      </c>
      <c r="IE488">
        <v>1.85242</v>
      </c>
      <c r="IF488">
        <v>0</v>
      </c>
      <c r="IG488">
        <v>0</v>
      </c>
      <c r="IH488">
        <v>0</v>
      </c>
      <c r="II488">
        <v>0</v>
      </c>
      <c r="IJ488" t="s">
        <v>433</v>
      </c>
      <c r="IK488" t="s">
        <v>434</v>
      </c>
      <c r="IL488" t="s">
        <v>435</v>
      </c>
      <c r="IM488" t="s">
        <v>435</v>
      </c>
      <c r="IN488" t="s">
        <v>435</v>
      </c>
      <c r="IO488" t="s">
        <v>435</v>
      </c>
      <c r="IP488">
        <v>0</v>
      </c>
      <c r="IQ488">
        <v>100</v>
      </c>
      <c r="IR488">
        <v>100</v>
      </c>
      <c r="IS488">
        <v>-1.61</v>
      </c>
      <c r="IT488">
        <v>-0.2355</v>
      </c>
      <c r="IU488">
        <v>-0.7885906718864093</v>
      </c>
      <c r="IV488">
        <v>-0.0007240741224296705</v>
      </c>
      <c r="IW488">
        <v>1.394155135453638E-07</v>
      </c>
      <c r="IX488">
        <v>-7.009397865246837E-11</v>
      </c>
      <c r="IY488">
        <v>-0.2677907096197649</v>
      </c>
      <c r="IZ488">
        <v>-0.01839738240005131</v>
      </c>
      <c r="JA488">
        <v>0.0009886339832832726</v>
      </c>
      <c r="JB488">
        <v>-4.895939666473346E-06</v>
      </c>
      <c r="JC488">
        <v>3</v>
      </c>
      <c r="JD488">
        <v>2018</v>
      </c>
      <c r="JE488">
        <v>1</v>
      </c>
      <c r="JF488">
        <v>26</v>
      </c>
      <c r="JG488">
        <v>15889.3</v>
      </c>
      <c r="JH488">
        <v>15889</v>
      </c>
      <c r="JI488">
        <v>3.00781</v>
      </c>
      <c r="JJ488">
        <v>2.66479</v>
      </c>
      <c r="JK488">
        <v>1.49658</v>
      </c>
      <c r="JL488">
        <v>2.38037</v>
      </c>
      <c r="JM488">
        <v>1.54785</v>
      </c>
      <c r="JN488">
        <v>2.46948</v>
      </c>
      <c r="JO488">
        <v>48.4546</v>
      </c>
      <c r="JP488">
        <v>14.7012</v>
      </c>
      <c r="JQ488">
        <v>18</v>
      </c>
      <c r="JR488">
        <v>480.545</v>
      </c>
      <c r="JS488">
        <v>423.137</v>
      </c>
      <c r="JT488">
        <v>25.89</v>
      </c>
      <c r="JU488">
        <v>33.8454</v>
      </c>
      <c r="JV488">
        <v>30.0009</v>
      </c>
      <c r="JW488">
        <v>33.8193</v>
      </c>
      <c r="JX488">
        <v>33.7514</v>
      </c>
      <c r="JY488">
        <v>60.3814</v>
      </c>
      <c r="JZ488">
        <v>65.8939</v>
      </c>
      <c r="KA488">
        <v>0</v>
      </c>
      <c r="KB488">
        <v>25.8657</v>
      </c>
      <c r="KC488">
        <v>1402.95</v>
      </c>
      <c r="KD488">
        <v>7.39807</v>
      </c>
      <c r="KE488">
        <v>99.7308</v>
      </c>
      <c r="KF488">
        <v>99.5776</v>
      </c>
    </row>
    <row r="489" spans="1:292">
      <c r="A489">
        <v>469</v>
      </c>
      <c r="B489">
        <v>1686161417.6</v>
      </c>
      <c r="C489">
        <v>12166.59999990463</v>
      </c>
      <c r="D489" t="s">
        <v>1377</v>
      </c>
      <c r="E489" t="s">
        <v>1378</v>
      </c>
      <c r="F489">
        <v>5</v>
      </c>
      <c r="G489" t="s">
        <v>1210</v>
      </c>
      <c r="H489">
        <v>1686161410.1</v>
      </c>
      <c r="I489">
        <f>(J489)/1000</f>
        <v>0</v>
      </c>
      <c r="J489">
        <f>IF(DO489, AM489, AG489)</f>
        <v>0</v>
      </c>
      <c r="K489">
        <f>IF(DO489, AH489, AF489)</f>
        <v>0</v>
      </c>
      <c r="L489">
        <f>DQ489 - IF(AT489&gt;1, K489*DK489*100.0/(AV489*EE489), 0)</f>
        <v>0</v>
      </c>
      <c r="M489">
        <f>((S489-I489/2)*L489-K489)/(S489+I489/2)</f>
        <v>0</v>
      </c>
      <c r="N489">
        <f>M489*(DX489+DY489)/1000.0</f>
        <v>0</v>
      </c>
      <c r="O489">
        <f>(DQ489 - IF(AT489&gt;1, K489*DK489*100.0/(AV489*EE489), 0))*(DX489+DY489)/1000.0</f>
        <v>0</v>
      </c>
      <c r="P489">
        <f>2.0/((1/R489-1/Q489)+SIGN(R489)*SQRT((1/R489-1/Q489)*(1/R489-1/Q489) + 4*DL489/((DL489+1)*(DL489+1))*(2*1/R489*1/Q489-1/Q489*1/Q489)))</f>
        <v>0</v>
      </c>
      <c r="Q489">
        <f>IF(LEFT(DM489,1)&lt;&gt;"0",IF(LEFT(DM489,1)="1",3.0,DN489),$D$5+$E$5*(EE489*DX489/($K$5*1000))+$F$5*(EE489*DX489/($K$5*1000))*MAX(MIN(DK489,$J$5),$I$5)*MAX(MIN(DK489,$J$5),$I$5)+$G$5*MAX(MIN(DK489,$J$5),$I$5)*(EE489*DX489/($K$5*1000))+$H$5*(EE489*DX489/($K$5*1000))*(EE489*DX489/($K$5*1000)))</f>
        <v>0</v>
      </c>
      <c r="R489">
        <f>I489*(1000-(1000*0.61365*exp(17.502*V489/(240.97+V489))/(DX489+DY489)+DS489)/2)/(1000*0.61365*exp(17.502*V489/(240.97+V489))/(DX489+DY489)-DS489)</f>
        <v>0</v>
      </c>
      <c r="S489">
        <f>1/((DL489+1)/(P489/1.6)+1/(Q489/1.37)) + DL489/((DL489+1)/(P489/1.6) + DL489/(Q489/1.37))</f>
        <v>0</v>
      </c>
      <c r="T489">
        <f>(DG489*DJ489)</f>
        <v>0</v>
      </c>
      <c r="U489">
        <f>(DZ489+(T489+2*0.95*5.67E-8*(((DZ489+$B$9)+273)^4-(DZ489+273)^4)-44100*I489)/(1.84*29.3*Q489+8*0.95*5.67E-8*(DZ489+273)^3))</f>
        <v>0</v>
      </c>
      <c r="V489">
        <f>($C$9*EA489+$D$9*EB489+$E$9*U489)</f>
        <v>0</v>
      </c>
      <c r="W489">
        <f>0.61365*exp(17.502*V489/(240.97+V489))</f>
        <v>0</v>
      </c>
      <c r="X489">
        <f>(Y489/Z489*100)</f>
        <v>0</v>
      </c>
      <c r="Y489">
        <f>DS489*(DX489+DY489)/1000</f>
        <v>0</v>
      </c>
      <c r="Z489">
        <f>0.61365*exp(17.502*DZ489/(240.97+DZ489))</f>
        <v>0</v>
      </c>
      <c r="AA489">
        <f>(W489-DS489*(DX489+DY489)/1000)</f>
        <v>0</v>
      </c>
      <c r="AB489">
        <f>(-I489*44100)</f>
        <v>0</v>
      </c>
      <c r="AC489">
        <f>2*29.3*Q489*0.92*(DZ489-V489)</f>
        <v>0</v>
      </c>
      <c r="AD489">
        <f>2*0.95*5.67E-8*(((DZ489+$B$9)+273)^4-(V489+273)^4)</f>
        <v>0</v>
      </c>
      <c r="AE489">
        <f>T489+AD489+AB489+AC489</f>
        <v>0</v>
      </c>
      <c r="AF489">
        <f>DW489*AT489*(DR489-DQ489*(1000-AT489*DT489)/(1000-AT489*DS489))/(100*DK489)</f>
        <v>0</v>
      </c>
      <c r="AG489">
        <f>1000*DW489*AT489*(DS489-DT489)/(100*DK489*(1000-AT489*DS489))</f>
        <v>0</v>
      </c>
      <c r="AH489">
        <f>(AI489 - AJ489 - DX489*1E3/(8.314*(DZ489+273.15)) * AL489/DW489 * AK489) * DW489/(100*DK489) * (1000 - DT489)/1000</f>
        <v>0</v>
      </c>
      <c r="AI489">
        <v>1402.601370801577</v>
      </c>
      <c r="AJ489">
        <v>1300.154303030303</v>
      </c>
      <c r="AK489">
        <v>3.339842230262887</v>
      </c>
      <c r="AL489">
        <v>66.87208228537739</v>
      </c>
      <c r="AM489">
        <f>(AO489 - AN489 + DX489*1E3/(8.314*(DZ489+273.15)) * AQ489/DW489 * AP489) * DW489/(100*DK489) * 1000/(1000 - AO489)</f>
        <v>0</v>
      </c>
      <c r="AN489">
        <v>7.275278947532009</v>
      </c>
      <c r="AO489">
        <v>22.34056303030303</v>
      </c>
      <c r="AP489">
        <v>-0.0004893289421475726</v>
      </c>
      <c r="AQ489">
        <v>99.38411773435404</v>
      </c>
      <c r="AR489">
        <v>0</v>
      </c>
      <c r="AS489">
        <v>0</v>
      </c>
      <c r="AT489">
        <f>IF(AR489*$H$15&gt;=AV489,1.0,(AV489/(AV489-AR489*$H$15)))</f>
        <v>0</v>
      </c>
      <c r="AU489">
        <f>(AT489-1)*100</f>
        <v>0</v>
      </c>
      <c r="AV489">
        <f>MAX(0,($B$15+$C$15*EE489)/(1+$D$15*EE489)*DX489/(DZ489+273)*$E$15)</f>
        <v>0</v>
      </c>
      <c r="AW489" t="s">
        <v>429</v>
      </c>
      <c r="AX489" t="s">
        <v>429</v>
      </c>
      <c r="AY489">
        <v>0</v>
      </c>
      <c r="AZ489">
        <v>0</v>
      </c>
      <c r="BA489">
        <f>1-AY489/AZ489</f>
        <v>0</v>
      </c>
      <c r="BB489">
        <v>0</v>
      </c>
      <c r="BC489" t="s">
        <v>429</v>
      </c>
      <c r="BD489" t="s">
        <v>429</v>
      </c>
      <c r="BE489">
        <v>0</v>
      </c>
      <c r="BF489">
        <v>0</v>
      </c>
      <c r="BG489">
        <f>1-BE489/BF489</f>
        <v>0</v>
      </c>
      <c r="BH489">
        <v>0.5</v>
      </c>
      <c r="BI489">
        <f>DH489</f>
        <v>0</v>
      </c>
      <c r="BJ489">
        <f>K489</f>
        <v>0</v>
      </c>
      <c r="BK489">
        <f>BG489*BH489*BI489</f>
        <v>0</v>
      </c>
      <c r="BL489">
        <f>(BJ489-BB489)/BI489</f>
        <v>0</v>
      </c>
      <c r="BM489">
        <f>(AZ489-BF489)/BF489</f>
        <v>0</v>
      </c>
      <c r="BN489">
        <f>AY489/(BA489+AY489/BF489)</f>
        <v>0</v>
      </c>
      <c r="BO489" t="s">
        <v>429</v>
      </c>
      <c r="BP489">
        <v>0</v>
      </c>
      <c r="BQ489">
        <f>IF(BP489&lt;&gt;0, BP489, BN489)</f>
        <v>0</v>
      </c>
      <c r="BR489">
        <f>1-BQ489/BF489</f>
        <v>0</v>
      </c>
      <c r="BS489">
        <f>(BF489-BE489)/(BF489-BQ489)</f>
        <v>0</v>
      </c>
      <c r="BT489">
        <f>(AZ489-BF489)/(AZ489-BQ489)</f>
        <v>0</v>
      </c>
      <c r="BU489">
        <f>(BF489-BE489)/(BF489-AY489)</f>
        <v>0</v>
      </c>
      <c r="BV489">
        <f>(AZ489-BF489)/(AZ489-AY489)</f>
        <v>0</v>
      </c>
      <c r="BW489">
        <f>(BS489*BQ489/BE489)</f>
        <v>0</v>
      </c>
      <c r="BX489">
        <f>(1-BW489)</f>
        <v>0</v>
      </c>
      <c r="DG489">
        <f>$B$13*EF489+$C$13*EG489+$F$13*ER489*(1-EU489)</f>
        <v>0</v>
      </c>
      <c r="DH489">
        <f>DG489*DI489</f>
        <v>0</v>
      </c>
      <c r="DI489">
        <f>($B$13*$D$11+$C$13*$D$11+$F$13*((FE489+EW489)/MAX(FE489+EW489+FF489, 0.1)*$I$11+FF489/MAX(FE489+EW489+FF489, 0.1)*$J$11))/($B$13+$C$13+$F$13)</f>
        <v>0</v>
      </c>
      <c r="DJ489">
        <f>($B$13*$K$11+$C$13*$K$11+$F$13*((FE489+EW489)/MAX(FE489+EW489+FF489, 0.1)*$P$11+FF489/MAX(FE489+EW489+FF489, 0.1)*$Q$11))/($B$13+$C$13+$F$13)</f>
        <v>0</v>
      </c>
      <c r="DK489">
        <v>6</v>
      </c>
      <c r="DL489">
        <v>0.5</v>
      </c>
      <c r="DM489" t="s">
        <v>430</v>
      </c>
      <c r="DN489">
        <v>2</v>
      </c>
      <c r="DO489" t="b">
        <v>1</v>
      </c>
      <c r="DP489">
        <v>1686161410.1</v>
      </c>
      <c r="DQ489">
        <v>1248.029629629629</v>
      </c>
      <c r="DR489">
        <v>1377.054444444444</v>
      </c>
      <c r="DS489">
        <v>22.35347037037037</v>
      </c>
      <c r="DT489">
        <v>7.222772962962963</v>
      </c>
      <c r="DU489">
        <v>1249.642222222222</v>
      </c>
      <c r="DV489">
        <v>22.58882222222222</v>
      </c>
      <c r="DW489">
        <v>500.0077777777778</v>
      </c>
      <c r="DX489">
        <v>90.62337777777778</v>
      </c>
      <c r="DY489">
        <v>0.1000158777777778</v>
      </c>
      <c r="DZ489">
        <v>29.28995185185185</v>
      </c>
      <c r="EA489">
        <v>28.0385074074074</v>
      </c>
      <c r="EB489">
        <v>999.9000000000001</v>
      </c>
      <c r="EC489">
        <v>0</v>
      </c>
      <c r="ED489">
        <v>0</v>
      </c>
      <c r="EE489">
        <v>9988.235185185184</v>
      </c>
      <c r="EF489">
        <v>0</v>
      </c>
      <c r="EG489">
        <v>1919.782222222222</v>
      </c>
      <c r="EH489">
        <v>-129.024037037037</v>
      </c>
      <c r="EI489">
        <v>1276.565555555556</v>
      </c>
      <c r="EJ489">
        <v>1387.073703703704</v>
      </c>
      <c r="EK489">
        <v>15.13068888888889</v>
      </c>
      <c r="EL489">
        <v>1377.054444444444</v>
      </c>
      <c r="EM489">
        <v>7.222772962962963</v>
      </c>
      <c r="EN489">
        <v>2.025747037037037</v>
      </c>
      <c r="EO489">
        <v>0.6545521111111111</v>
      </c>
      <c r="EP489">
        <v>17.64702222222222</v>
      </c>
      <c r="EQ489">
        <v>0.891393</v>
      </c>
      <c r="ER489">
        <v>1999.96037037037</v>
      </c>
      <c r="ES489">
        <v>0.9799966666666665</v>
      </c>
      <c r="ET489">
        <v>0.02000306666666667</v>
      </c>
      <c r="EU489">
        <v>0</v>
      </c>
      <c r="EV489">
        <v>883.9205925925926</v>
      </c>
      <c r="EW489">
        <v>5.00078</v>
      </c>
      <c r="EX489">
        <v>24405.60740740741</v>
      </c>
      <c r="EY489">
        <v>16379.3037037037</v>
      </c>
      <c r="EZ489">
        <v>43.63637037037036</v>
      </c>
      <c r="FA489">
        <v>45.24977777777777</v>
      </c>
      <c r="FB489">
        <v>43.93266666666667</v>
      </c>
      <c r="FC489">
        <v>44.48118518518518</v>
      </c>
      <c r="FD489">
        <v>44.58533333333332</v>
      </c>
      <c r="FE489">
        <v>1955.050370370371</v>
      </c>
      <c r="FF489">
        <v>39.90925925925926</v>
      </c>
      <c r="FG489">
        <v>0</v>
      </c>
      <c r="FH489">
        <v>1686161410.9</v>
      </c>
      <c r="FI489">
        <v>0</v>
      </c>
      <c r="FJ489">
        <v>883.934846153846</v>
      </c>
      <c r="FK489">
        <v>-20.13517948157268</v>
      </c>
      <c r="FL489">
        <v>-660.4410256810315</v>
      </c>
      <c r="FM489">
        <v>24405.13461538462</v>
      </c>
      <c r="FN489">
        <v>15</v>
      </c>
      <c r="FO489">
        <v>0</v>
      </c>
      <c r="FP489" t="s">
        <v>431</v>
      </c>
      <c r="FQ489">
        <v>1685208052.5</v>
      </c>
      <c r="FR489">
        <v>1685208070</v>
      </c>
      <c r="FS489">
        <v>0</v>
      </c>
      <c r="FT489">
        <v>0.013</v>
      </c>
      <c r="FU489">
        <v>-0.005</v>
      </c>
      <c r="FV489">
        <v>-0.464</v>
      </c>
      <c r="FW489">
        <v>-0.401</v>
      </c>
      <c r="FX489">
        <v>420</v>
      </c>
      <c r="FY489">
        <v>0</v>
      </c>
      <c r="FZ489">
        <v>0.03</v>
      </c>
      <c r="GA489">
        <v>0.02</v>
      </c>
      <c r="GB489">
        <v>-128.9684</v>
      </c>
      <c r="GC489">
        <v>-1.320225140712961</v>
      </c>
      <c r="GD489">
        <v>0.1465948157337059</v>
      </c>
      <c r="GE489">
        <v>0</v>
      </c>
      <c r="GF489">
        <v>15.172895</v>
      </c>
      <c r="GG489">
        <v>-0.8710626641651321</v>
      </c>
      <c r="GH489">
        <v>0.08445845709578163</v>
      </c>
      <c r="GI489">
        <v>0</v>
      </c>
      <c r="GJ489">
        <v>0</v>
      </c>
      <c r="GK489">
        <v>2</v>
      </c>
      <c r="GL489" t="s">
        <v>486</v>
      </c>
      <c r="GM489">
        <v>3.0993</v>
      </c>
      <c r="GN489">
        <v>2.75815</v>
      </c>
      <c r="GO489">
        <v>0.185478</v>
      </c>
      <c r="GP489">
        <v>0.196209</v>
      </c>
      <c r="GQ489">
        <v>0.103235</v>
      </c>
      <c r="GR489">
        <v>0.0445614</v>
      </c>
      <c r="GS489">
        <v>20802.3</v>
      </c>
      <c r="GT489">
        <v>20214</v>
      </c>
      <c r="GU489">
        <v>26100.4</v>
      </c>
      <c r="GV489">
        <v>25508.6</v>
      </c>
      <c r="GW489">
        <v>37571.6</v>
      </c>
      <c r="GX489">
        <v>36992.6</v>
      </c>
      <c r="GY489">
        <v>45633.4</v>
      </c>
      <c r="GZ489">
        <v>41879.4</v>
      </c>
      <c r="HA489">
        <v>1.80947</v>
      </c>
      <c r="HB489">
        <v>1.69805</v>
      </c>
      <c r="HC489">
        <v>-0.10366</v>
      </c>
      <c r="HD489">
        <v>0</v>
      </c>
      <c r="HE489">
        <v>29.7322</v>
      </c>
      <c r="HF489">
        <v>999.9</v>
      </c>
      <c r="HG489">
        <v>28</v>
      </c>
      <c r="HH489">
        <v>46.3</v>
      </c>
      <c r="HI489">
        <v>31.8335</v>
      </c>
      <c r="HJ489">
        <v>61.7387</v>
      </c>
      <c r="HK489">
        <v>28.129</v>
      </c>
      <c r="HL489">
        <v>1</v>
      </c>
      <c r="HM489">
        <v>0.56062</v>
      </c>
      <c r="HN489">
        <v>3.39266</v>
      </c>
      <c r="HO489">
        <v>20.2692</v>
      </c>
      <c r="HP489">
        <v>5.2092</v>
      </c>
      <c r="HQ489">
        <v>11.9803</v>
      </c>
      <c r="HR489">
        <v>4.9628</v>
      </c>
      <c r="HS489">
        <v>3.2739</v>
      </c>
      <c r="HT489">
        <v>9999</v>
      </c>
      <c r="HU489">
        <v>9999</v>
      </c>
      <c r="HV489">
        <v>9999</v>
      </c>
      <c r="HW489">
        <v>60.2</v>
      </c>
      <c r="HX489">
        <v>1.86401</v>
      </c>
      <c r="HY489">
        <v>1.86026</v>
      </c>
      <c r="HZ489">
        <v>1.85867</v>
      </c>
      <c r="IA489">
        <v>1.86</v>
      </c>
      <c r="IB489">
        <v>1.85989</v>
      </c>
      <c r="IC489">
        <v>1.85853</v>
      </c>
      <c r="ID489">
        <v>1.85761</v>
      </c>
      <c r="IE489">
        <v>1.85242</v>
      </c>
      <c r="IF489">
        <v>0</v>
      </c>
      <c r="IG489">
        <v>0</v>
      </c>
      <c r="IH489">
        <v>0</v>
      </c>
      <c r="II489">
        <v>0</v>
      </c>
      <c r="IJ489" t="s">
        <v>433</v>
      </c>
      <c r="IK489" t="s">
        <v>434</v>
      </c>
      <c r="IL489" t="s">
        <v>435</v>
      </c>
      <c r="IM489" t="s">
        <v>435</v>
      </c>
      <c r="IN489" t="s">
        <v>435</v>
      </c>
      <c r="IO489" t="s">
        <v>435</v>
      </c>
      <c r="IP489">
        <v>0</v>
      </c>
      <c r="IQ489">
        <v>100</v>
      </c>
      <c r="IR489">
        <v>100</v>
      </c>
      <c r="IS489">
        <v>-1.63</v>
      </c>
      <c r="IT489">
        <v>-0.2356</v>
      </c>
      <c r="IU489">
        <v>-0.7885906718864093</v>
      </c>
      <c r="IV489">
        <v>-0.0007240741224296705</v>
      </c>
      <c r="IW489">
        <v>1.394155135453638E-07</v>
      </c>
      <c r="IX489">
        <v>-7.009397865246837E-11</v>
      </c>
      <c r="IY489">
        <v>-0.2677907096197649</v>
      </c>
      <c r="IZ489">
        <v>-0.01839738240005131</v>
      </c>
      <c r="JA489">
        <v>0.0009886339832832726</v>
      </c>
      <c r="JB489">
        <v>-4.895939666473346E-06</v>
      </c>
      <c r="JC489">
        <v>3</v>
      </c>
      <c r="JD489">
        <v>2018</v>
      </c>
      <c r="JE489">
        <v>1</v>
      </c>
      <c r="JF489">
        <v>26</v>
      </c>
      <c r="JG489">
        <v>15889.4</v>
      </c>
      <c r="JH489">
        <v>15889.1</v>
      </c>
      <c r="JI489">
        <v>3.03833</v>
      </c>
      <c r="JJ489">
        <v>2.67456</v>
      </c>
      <c r="JK489">
        <v>1.49658</v>
      </c>
      <c r="JL489">
        <v>2.38037</v>
      </c>
      <c r="JM489">
        <v>1.54907</v>
      </c>
      <c r="JN489">
        <v>2.46094</v>
      </c>
      <c r="JO489">
        <v>48.4546</v>
      </c>
      <c r="JP489">
        <v>14.6924</v>
      </c>
      <c r="JQ489">
        <v>18</v>
      </c>
      <c r="JR489">
        <v>480.93</v>
      </c>
      <c r="JS489">
        <v>423.075</v>
      </c>
      <c r="JT489">
        <v>25.8537</v>
      </c>
      <c r="JU489">
        <v>33.853</v>
      </c>
      <c r="JV489">
        <v>30.001</v>
      </c>
      <c r="JW489">
        <v>33.8253</v>
      </c>
      <c r="JX489">
        <v>33.7582</v>
      </c>
      <c r="JY489">
        <v>61.0006</v>
      </c>
      <c r="JZ489">
        <v>65.6169</v>
      </c>
      <c r="KA489">
        <v>0</v>
      </c>
      <c r="KB489">
        <v>25.8218</v>
      </c>
      <c r="KC489">
        <v>1423.02</v>
      </c>
      <c r="KD489">
        <v>7.47591</v>
      </c>
      <c r="KE489">
        <v>99.7289</v>
      </c>
      <c r="KF489">
        <v>99.57599999999999</v>
      </c>
    </row>
    <row r="490" spans="1:292">
      <c r="A490">
        <v>470</v>
      </c>
      <c r="B490">
        <v>1686161422.6</v>
      </c>
      <c r="C490">
        <v>12171.59999990463</v>
      </c>
      <c r="D490" t="s">
        <v>1379</v>
      </c>
      <c r="E490" t="s">
        <v>1380</v>
      </c>
      <c r="F490">
        <v>5</v>
      </c>
      <c r="G490" t="s">
        <v>1210</v>
      </c>
      <c r="H490">
        <v>1686161414.814285</v>
      </c>
      <c r="I490">
        <f>(J490)/1000</f>
        <v>0</v>
      </c>
      <c r="J490">
        <f>IF(DO490, AM490, AG490)</f>
        <v>0</v>
      </c>
      <c r="K490">
        <f>IF(DO490, AH490, AF490)</f>
        <v>0</v>
      </c>
      <c r="L490">
        <f>DQ490 - IF(AT490&gt;1, K490*DK490*100.0/(AV490*EE490), 0)</f>
        <v>0</v>
      </c>
      <c r="M490">
        <f>((S490-I490/2)*L490-K490)/(S490+I490/2)</f>
        <v>0</v>
      </c>
      <c r="N490">
        <f>M490*(DX490+DY490)/1000.0</f>
        <v>0</v>
      </c>
      <c r="O490">
        <f>(DQ490 - IF(AT490&gt;1, K490*DK490*100.0/(AV490*EE490), 0))*(DX490+DY490)/1000.0</f>
        <v>0</v>
      </c>
      <c r="P490">
        <f>2.0/((1/R490-1/Q490)+SIGN(R490)*SQRT((1/R490-1/Q490)*(1/R490-1/Q490) + 4*DL490/((DL490+1)*(DL490+1))*(2*1/R490*1/Q490-1/Q490*1/Q490)))</f>
        <v>0</v>
      </c>
      <c r="Q490">
        <f>IF(LEFT(DM490,1)&lt;&gt;"0",IF(LEFT(DM490,1)="1",3.0,DN490),$D$5+$E$5*(EE490*DX490/($K$5*1000))+$F$5*(EE490*DX490/($K$5*1000))*MAX(MIN(DK490,$J$5),$I$5)*MAX(MIN(DK490,$J$5),$I$5)+$G$5*MAX(MIN(DK490,$J$5),$I$5)*(EE490*DX490/($K$5*1000))+$H$5*(EE490*DX490/($K$5*1000))*(EE490*DX490/($K$5*1000)))</f>
        <v>0</v>
      </c>
      <c r="R490">
        <f>I490*(1000-(1000*0.61365*exp(17.502*V490/(240.97+V490))/(DX490+DY490)+DS490)/2)/(1000*0.61365*exp(17.502*V490/(240.97+V490))/(DX490+DY490)-DS490)</f>
        <v>0</v>
      </c>
      <c r="S490">
        <f>1/((DL490+1)/(P490/1.6)+1/(Q490/1.37)) + DL490/((DL490+1)/(P490/1.6) + DL490/(Q490/1.37))</f>
        <v>0</v>
      </c>
      <c r="T490">
        <f>(DG490*DJ490)</f>
        <v>0</v>
      </c>
      <c r="U490">
        <f>(DZ490+(T490+2*0.95*5.67E-8*(((DZ490+$B$9)+273)^4-(DZ490+273)^4)-44100*I490)/(1.84*29.3*Q490+8*0.95*5.67E-8*(DZ490+273)^3))</f>
        <v>0</v>
      </c>
      <c r="V490">
        <f>($C$9*EA490+$D$9*EB490+$E$9*U490)</f>
        <v>0</v>
      </c>
      <c r="W490">
        <f>0.61365*exp(17.502*V490/(240.97+V490))</f>
        <v>0</v>
      </c>
      <c r="X490">
        <f>(Y490/Z490*100)</f>
        <v>0</v>
      </c>
      <c r="Y490">
        <f>DS490*(DX490+DY490)/1000</f>
        <v>0</v>
      </c>
      <c r="Z490">
        <f>0.61365*exp(17.502*DZ490/(240.97+DZ490))</f>
        <v>0</v>
      </c>
      <c r="AA490">
        <f>(W490-DS490*(DX490+DY490)/1000)</f>
        <v>0</v>
      </c>
      <c r="AB490">
        <f>(-I490*44100)</f>
        <v>0</v>
      </c>
      <c r="AC490">
        <f>2*29.3*Q490*0.92*(DZ490-V490)</f>
        <v>0</v>
      </c>
      <c r="AD490">
        <f>2*0.95*5.67E-8*(((DZ490+$B$9)+273)^4-(V490+273)^4)</f>
        <v>0</v>
      </c>
      <c r="AE490">
        <f>T490+AD490+AB490+AC490</f>
        <v>0</v>
      </c>
      <c r="AF490">
        <f>DW490*AT490*(DR490-DQ490*(1000-AT490*DT490)/(1000-AT490*DS490))/(100*DK490)</f>
        <v>0</v>
      </c>
      <c r="AG490">
        <f>1000*DW490*AT490*(DS490-DT490)/(100*DK490*(1000-AT490*DS490))</f>
        <v>0</v>
      </c>
      <c r="AH490">
        <f>(AI490 - AJ490 - DX490*1E3/(8.314*(DZ490+273.15)) * AL490/DW490 * AK490) * DW490/(100*DK490) * (1000 - DT490)/1000</f>
        <v>0</v>
      </c>
      <c r="AI490">
        <v>1419.881200639224</v>
      </c>
      <c r="AJ490">
        <v>1317.096121212121</v>
      </c>
      <c r="AK490">
        <v>3.375708991049917</v>
      </c>
      <c r="AL490">
        <v>66.87208228537739</v>
      </c>
      <c r="AM490">
        <f>(AO490 - AN490 + DX490*1E3/(8.314*(DZ490+273.15)) * AQ490/DW490 * AP490) * DW490/(100*DK490) * 1000/(1000 - AO490)</f>
        <v>0</v>
      </c>
      <c r="AN490">
        <v>7.390744206763201</v>
      </c>
      <c r="AO490">
        <v>22.35951818181817</v>
      </c>
      <c r="AP490">
        <v>0.001055931644604324</v>
      </c>
      <c r="AQ490">
        <v>99.38411773435404</v>
      </c>
      <c r="AR490">
        <v>0</v>
      </c>
      <c r="AS490">
        <v>0</v>
      </c>
      <c r="AT490">
        <f>IF(AR490*$H$15&gt;=AV490,1.0,(AV490/(AV490-AR490*$H$15)))</f>
        <v>0</v>
      </c>
      <c r="AU490">
        <f>(AT490-1)*100</f>
        <v>0</v>
      </c>
      <c r="AV490">
        <f>MAX(0,($B$15+$C$15*EE490)/(1+$D$15*EE490)*DX490/(DZ490+273)*$E$15)</f>
        <v>0</v>
      </c>
      <c r="AW490" t="s">
        <v>429</v>
      </c>
      <c r="AX490" t="s">
        <v>429</v>
      </c>
      <c r="AY490">
        <v>0</v>
      </c>
      <c r="AZ490">
        <v>0</v>
      </c>
      <c r="BA490">
        <f>1-AY490/AZ490</f>
        <v>0</v>
      </c>
      <c r="BB490">
        <v>0</v>
      </c>
      <c r="BC490" t="s">
        <v>429</v>
      </c>
      <c r="BD490" t="s">
        <v>429</v>
      </c>
      <c r="BE490">
        <v>0</v>
      </c>
      <c r="BF490">
        <v>0</v>
      </c>
      <c r="BG490">
        <f>1-BE490/BF490</f>
        <v>0</v>
      </c>
      <c r="BH490">
        <v>0.5</v>
      </c>
      <c r="BI490">
        <f>DH490</f>
        <v>0</v>
      </c>
      <c r="BJ490">
        <f>K490</f>
        <v>0</v>
      </c>
      <c r="BK490">
        <f>BG490*BH490*BI490</f>
        <v>0</v>
      </c>
      <c r="BL490">
        <f>(BJ490-BB490)/BI490</f>
        <v>0</v>
      </c>
      <c r="BM490">
        <f>(AZ490-BF490)/BF490</f>
        <v>0</v>
      </c>
      <c r="BN490">
        <f>AY490/(BA490+AY490/BF490)</f>
        <v>0</v>
      </c>
      <c r="BO490" t="s">
        <v>429</v>
      </c>
      <c r="BP490">
        <v>0</v>
      </c>
      <c r="BQ490">
        <f>IF(BP490&lt;&gt;0, BP490, BN490)</f>
        <v>0</v>
      </c>
      <c r="BR490">
        <f>1-BQ490/BF490</f>
        <v>0</v>
      </c>
      <c r="BS490">
        <f>(BF490-BE490)/(BF490-BQ490)</f>
        <v>0</v>
      </c>
      <c r="BT490">
        <f>(AZ490-BF490)/(AZ490-BQ490)</f>
        <v>0</v>
      </c>
      <c r="BU490">
        <f>(BF490-BE490)/(BF490-AY490)</f>
        <v>0</v>
      </c>
      <c r="BV490">
        <f>(AZ490-BF490)/(AZ490-AY490)</f>
        <v>0</v>
      </c>
      <c r="BW490">
        <f>(BS490*BQ490/BE490)</f>
        <v>0</v>
      </c>
      <c r="BX490">
        <f>(1-BW490)</f>
        <v>0</v>
      </c>
      <c r="DG490">
        <f>$B$13*EF490+$C$13*EG490+$F$13*ER490*(1-EU490)</f>
        <v>0</v>
      </c>
      <c r="DH490">
        <f>DG490*DI490</f>
        <v>0</v>
      </c>
      <c r="DI490">
        <f>($B$13*$D$11+$C$13*$D$11+$F$13*((FE490+EW490)/MAX(FE490+EW490+FF490, 0.1)*$I$11+FF490/MAX(FE490+EW490+FF490, 0.1)*$J$11))/($B$13+$C$13+$F$13)</f>
        <v>0</v>
      </c>
      <c r="DJ490">
        <f>($B$13*$K$11+$C$13*$K$11+$F$13*((FE490+EW490)/MAX(FE490+EW490+FF490, 0.1)*$P$11+FF490/MAX(FE490+EW490+FF490, 0.1)*$Q$11))/($B$13+$C$13+$F$13)</f>
        <v>0</v>
      </c>
      <c r="DK490">
        <v>6</v>
      </c>
      <c r="DL490">
        <v>0.5</v>
      </c>
      <c r="DM490" t="s">
        <v>430</v>
      </c>
      <c r="DN490">
        <v>2</v>
      </c>
      <c r="DO490" t="b">
        <v>1</v>
      </c>
      <c r="DP490">
        <v>1686161414.814285</v>
      </c>
      <c r="DQ490">
        <v>1263.626428571429</v>
      </c>
      <c r="DR490">
        <v>1392.861428571429</v>
      </c>
      <c r="DS490">
        <v>22.34955357142857</v>
      </c>
      <c r="DT490">
        <v>7.29451892857143</v>
      </c>
      <c r="DU490">
        <v>1265.250357142857</v>
      </c>
      <c r="DV490">
        <v>22.58497142857143</v>
      </c>
      <c r="DW490">
        <v>500.008</v>
      </c>
      <c r="DX490">
        <v>90.62380357142857</v>
      </c>
      <c r="DY490">
        <v>0.1000907357142857</v>
      </c>
      <c r="DZ490">
        <v>29.28556071428571</v>
      </c>
      <c r="EA490">
        <v>28.04021428571428</v>
      </c>
      <c r="EB490">
        <v>999.9000000000002</v>
      </c>
      <c r="EC490">
        <v>0</v>
      </c>
      <c r="ED490">
        <v>0</v>
      </c>
      <c r="EE490">
        <v>9981.739285714286</v>
      </c>
      <c r="EF490">
        <v>0</v>
      </c>
      <c r="EG490">
        <v>1912.043214285714</v>
      </c>
      <c r="EH490">
        <v>-129.2343928571429</v>
      </c>
      <c r="EI490">
        <v>1292.513214285714</v>
      </c>
      <c r="EJ490">
        <v>1403.097857142857</v>
      </c>
      <c r="EK490">
        <v>15.055025</v>
      </c>
      <c r="EL490">
        <v>1392.861428571429</v>
      </c>
      <c r="EM490">
        <v>7.29451892857143</v>
      </c>
      <c r="EN490">
        <v>2.025401785714286</v>
      </c>
      <c r="EO490">
        <v>0.6610571071428571</v>
      </c>
      <c r="EP490">
        <v>17.64432142857143</v>
      </c>
      <c r="EQ490">
        <v>1.028307428571429</v>
      </c>
      <c r="ER490">
        <v>1999.951785714286</v>
      </c>
      <c r="ES490">
        <v>0.9799967142857141</v>
      </c>
      <c r="ET490">
        <v>0.02000301071428571</v>
      </c>
      <c r="EU490">
        <v>0</v>
      </c>
      <c r="EV490">
        <v>882.3570357142856</v>
      </c>
      <c r="EW490">
        <v>5.00078</v>
      </c>
      <c r="EX490">
        <v>24353.375</v>
      </c>
      <c r="EY490">
        <v>16379.23571428571</v>
      </c>
      <c r="EZ490">
        <v>43.64710714285713</v>
      </c>
      <c r="FA490">
        <v>45.26764285714285</v>
      </c>
      <c r="FB490">
        <v>43.93725</v>
      </c>
      <c r="FC490">
        <v>44.50424999999999</v>
      </c>
      <c r="FD490">
        <v>44.59339285714284</v>
      </c>
      <c r="FE490">
        <v>1955.041785714285</v>
      </c>
      <c r="FF490">
        <v>39.90642857142858</v>
      </c>
      <c r="FG490">
        <v>0</v>
      </c>
      <c r="FH490">
        <v>1686161415.7</v>
      </c>
      <c r="FI490">
        <v>0</v>
      </c>
      <c r="FJ490">
        <v>882.3703461538462</v>
      </c>
      <c r="FK490">
        <v>-19.85200001327647</v>
      </c>
      <c r="FL490">
        <v>-784.4820517819728</v>
      </c>
      <c r="FM490">
        <v>24353.38076923077</v>
      </c>
      <c r="FN490">
        <v>15</v>
      </c>
      <c r="FO490">
        <v>0</v>
      </c>
      <c r="FP490" t="s">
        <v>431</v>
      </c>
      <c r="FQ490">
        <v>1685208052.5</v>
      </c>
      <c r="FR490">
        <v>1685208070</v>
      </c>
      <c r="FS490">
        <v>0</v>
      </c>
      <c r="FT490">
        <v>0.013</v>
      </c>
      <c r="FU490">
        <v>-0.005</v>
      </c>
      <c r="FV490">
        <v>-0.464</v>
      </c>
      <c r="FW490">
        <v>-0.401</v>
      </c>
      <c r="FX490">
        <v>420</v>
      </c>
      <c r="FY490">
        <v>0</v>
      </c>
      <c r="FZ490">
        <v>0.03</v>
      </c>
      <c r="GA490">
        <v>0.02</v>
      </c>
      <c r="GB490">
        <v>-129.117275</v>
      </c>
      <c r="GC490">
        <v>-2.036859287054094</v>
      </c>
      <c r="GD490">
        <v>0.2336287640146228</v>
      </c>
      <c r="GE490">
        <v>0</v>
      </c>
      <c r="GF490">
        <v>15.1079225</v>
      </c>
      <c r="GG490">
        <v>-0.9410645403377521</v>
      </c>
      <c r="GH490">
        <v>0.09175022748609396</v>
      </c>
      <c r="GI490">
        <v>0</v>
      </c>
      <c r="GJ490">
        <v>0</v>
      </c>
      <c r="GK490">
        <v>2</v>
      </c>
      <c r="GL490" t="s">
        <v>486</v>
      </c>
      <c r="GM490">
        <v>3.09936</v>
      </c>
      <c r="GN490">
        <v>2.75797</v>
      </c>
      <c r="GO490">
        <v>0.186942</v>
      </c>
      <c r="GP490">
        <v>0.197631</v>
      </c>
      <c r="GQ490">
        <v>0.103308</v>
      </c>
      <c r="GR490">
        <v>0.0451165</v>
      </c>
      <c r="GS490">
        <v>20764.5</v>
      </c>
      <c r="GT490">
        <v>20178</v>
      </c>
      <c r="GU490">
        <v>26100</v>
      </c>
      <c r="GV490">
        <v>25508.4</v>
      </c>
      <c r="GW490">
        <v>37568.4</v>
      </c>
      <c r="GX490">
        <v>36970.9</v>
      </c>
      <c r="GY490">
        <v>45633.1</v>
      </c>
      <c r="GZ490">
        <v>41879</v>
      </c>
      <c r="HA490">
        <v>1.80965</v>
      </c>
      <c r="HB490">
        <v>1.69792</v>
      </c>
      <c r="HC490">
        <v>-0.104018</v>
      </c>
      <c r="HD490">
        <v>0</v>
      </c>
      <c r="HE490">
        <v>29.7367</v>
      </c>
      <c r="HF490">
        <v>999.9</v>
      </c>
      <c r="HG490">
        <v>28</v>
      </c>
      <c r="HH490">
        <v>46.3</v>
      </c>
      <c r="HI490">
        <v>31.8344</v>
      </c>
      <c r="HJ490">
        <v>62.3487</v>
      </c>
      <c r="HK490">
        <v>27.8966</v>
      </c>
      <c r="HL490">
        <v>1</v>
      </c>
      <c r="HM490">
        <v>0.561735</v>
      </c>
      <c r="HN490">
        <v>3.4523</v>
      </c>
      <c r="HO490">
        <v>20.268</v>
      </c>
      <c r="HP490">
        <v>5.20935</v>
      </c>
      <c r="HQ490">
        <v>11.9801</v>
      </c>
      <c r="HR490">
        <v>4.963</v>
      </c>
      <c r="HS490">
        <v>3.27395</v>
      </c>
      <c r="HT490">
        <v>9999</v>
      </c>
      <c r="HU490">
        <v>9999</v>
      </c>
      <c r="HV490">
        <v>9999</v>
      </c>
      <c r="HW490">
        <v>60.2</v>
      </c>
      <c r="HX490">
        <v>1.86401</v>
      </c>
      <c r="HY490">
        <v>1.86025</v>
      </c>
      <c r="HZ490">
        <v>1.85867</v>
      </c>
      <c r="IA490">
        <v>1.85994</v>
      </c>
      <c r="IB490">
        <v>1.85989</v>
      </c>
      <c r="IC490">
        <v>1.85852</v>
      </c>
      <c r="ID490">
        <v>1.85764</v>
      </c>
      <c r="IE490">
        <v>1.85242</v>
      </c>
      <c r="IF490">
        <v>0</v>
      </c>
      <c r="IG490">
        <v>0</v>
      </c>
      <c r="IH490">
        <v>0</v>
      </c>
      <c r="II490">
        <v>0</v>
      </c>
      <c r="IJ490" t="s">
        <v>433</v>
      </c>
      <c r="IK490" t="s">
        <v>434</v>
      </c>
      <c r="IL490" t="s">
        <v>435</v>
      </c>
      <c r="IM490" t="s">
        <v>435</v>
      </c>
      <c r="IN490" t="s">
        <v>435</v>
      </c>
      <c r="IO490" t="s">
        <v>435</v>
      </c>
      <c r="IP490">
        <v>0</v>
      </c>
      <c r="IQ490">
        <v>100</v>
      </c>
      <c r="IR490">
        <v>100</v>
      </c>
      <c r="IS490">
        <v>-1.64</v>
      </c>
      <c r="IT490">
        <v>-0.2352</v>
      </c>
      <c r="IU490">
        <v>-0.7885906718864093</v>
      </c>
      <c r="IV490">
        <v>-0.0007240741224296705</v>
      </c>
      <c r="IW490">
        <v>1.394155135453638E-07</v>
      </c>
      <c r="IX490">
        <v>-7.009397865246837E-11</v>
      </c>
      <c r="IY490">
        <v>-0.2677907096197649</v>
      </c>
      <c r="IZ490">
        <v>-0.01839738240005131</v>
      </c>
      <c r="JA490">
        <v>0.0009886339832832726</v>
      </c>
      <c r="JB490">
        <v>-4.895939666473346E-06</v>
      </c>
      <c r="JC490">
        <v>3</v>
      </c>
      <c r="JD490">
        <v>2018</v>
      </c>
      <c r="JE490">
        <v>1</v>
      </c>
      <c r="JF490">
        <v>26</v>
      </c>
      <c r="JG490">
        <v>15889.5</v>
      </c>
      <c r="JH490">
        <v>15889.2</v>
      </c>
      <c r="JI490">
        <v>3.06519</v>
      </c>
      <c r="JJ490">
        <v>2.66846</v>
      </c>
      <c r="JK490">
        <v>1.49658</v>
      </c>
      <c r="JL490">
        <v>2.38159</v>
      </c>
      <c r="JM490">
        <v>1.54907</v>
      </c>
      <c r="JN490">
        <v>2.40234</v>
      </c>
      <c r="JO490">
        <v>48.4546</v>
      </c>
      <c r="JP490">
        <v>14.6924</v>
      </c>
      <c r="JQ490">
        <v>18</v>
      </c>
      <c r="JR490">
        <v>481.087</v>
      </c>
      <c r="JS490">
        <v>423.048</v>
      </c>
      <c r="JT490">
        <v>25.8106</v>
      </c>
      <c r="JU490">
        <v>33.8606</v>
      </c>
      <c r="JV490">
        <v>30.0011</v>
      </c>
      <c r="JW490">
        <v>33.8329</v>
      </c>
      <c r="JX490">
        <v>33.7657</v>
      </c>
      <c r="JY490">
        <v>61.5425</v>
      </c>
      <c r="JZ490">
        <v>65.6169</v>
      </c>
      <c r="KA490">
        <v>0</v>
      </c>
      <c r="KB490">
        <v>25.7806</v>
      </c>
      <c r="KC490">
        <v>1436.42</v>
      </c>
      <c r="KD490">
        <v>7.52666</v>
      </c>
      <c r="KE490">
        <v>99.72790000000001</v>
      </c>
      <c r="KF490">
        <v>99.57510000000001</v>
      </c>
    </row>
    <row r="491" spans="1:292">
      <c r="A491">
        <v>471</v>
      </c>
      <c r="B491">
        <v>1686161427.6</v>
      </c>
      <c r="C491">
        <v>12176.59999990463</v>
      </c>
      <c r="D491" t="s">
        <v>1381</v>
      </c>
      <c r="E491" t="s">
        <v>1382</v>
      </c>
      <c r="F491">
        <v>5</v>
      </c>
      <c r="G491" t="s">
        <v>1210</v>
      </c>
      <c r="H491">
        <v>1686161420.1</v>
      </c>
      <c r="I491">
        <f>(J491)/1000</f>
        <v>0</v>
      </c>
      <c r="J491">
        <f>IF(DO491, AM491, AG491)</f>
        <v>0</v>
      </c>
      <c r="K491">
        <f>IF(DO491, AH491, AF491)</f>
        <v>0</v>
      </c>
      <c r="L491">
        <f>DQ491 - IF(AT491&gt;1, K491*DK491*100.0/(AV491*EE491), 0)</f>
        <v>0</v>
      </c>
      <c r="M491">
        <f>((S491-I491/2)*L491-K491)/(S491+I491/2)</f>
        <v>0</v>
      </c>
      <c r="N491">
        <f>M491*(DX491+DY491)/1000.0</f>
        <v>0</v>
      </c>
      <c r="O491">
        <f>(DQ491 - IF(AT491&gt;1, K491*DK491*100.0/(AV491*EE491), 0))*(DX491+DY491)/1000.0</f>
        <v>0</v>
      </c>
      <c r="P491">
        <f>2.0/((1/R491-1/Q491)+SIGN(R491)*SQRT((1/R491-1/Q491)*(1/R491-1/Q491) + 4*DL491/((DL491+1)*(DL491+1))*(2*1/R491*1/Q491-1/Q491*1/Q491)))</f>
        <v>0</v>
      </c>
      <c r="Q491">
        <f>IF(LEFT(DM491,1)&lt;&gt;"0",IF(LEFT(DM491,1)="1",3.0,DN491),$D$5+$E$5*(EE491*DX491/($K$5*1000))+$F$5*(EE491*DX491/($K$5*1000))*MAX(MIN(DK491,$J$5),$I$5)*MAX(MIN(DK491,$J$5),$I$5)+$G$5*MAX(MIN(DK491,$J$5),$I$5)*(EE491*DX491/($K$5*1000))+$H$5*(EE491*DX491/($K$5*1000))*(EE491*DX491/($K$5*1000)))</f>
        <v>0</v>
      </c>
      <c r="R491">
        <f>I491*(1000-(1000*0.61365*exp(17.502*V491/(240.97+V491))/(DX491+DY491)+DS491)/2)/(1000*0.61365*exp(17.502*V491/(240.97+V491))/(DX491+DY491)-DS491)</f>
        <v>0</v>
      </c>
      <c r="S491">
        <f>1/((DL491+1)/(P491/1.6)+1/(Q491/1.37)) + DL491/((DL491+1)/(P491/1.6) + DL491/(Q491/1.37))</f>
        <v>0</v>
      </c>
      <c r="T491">
        <f>(DG491*DJ491)</f>
        <v>0</v>
      </c>
      <c r="U491">
        <f>(DZ491+(T491+2*0.95*5.67E-8*(((DZ491+$B$9)+273)^4-(DZ491+273)^4)-44100*I491)/(1.84*29.3*Q491+8*0.95*5.67E-8*(DZ491+273)^3))</f>
        <v>0</v>
      </c>
      <c r="V491">
        <f>($C$9*EA491+$D$9*EB491+$E$9*U491)</f>
        <v>0</v>
      </c>
      <c r="W491">
        <f>0.61365*exp(17.502*V491/(240.97+V491))</f>
        <v>0</v>
      </c>
      <c r="X491">
        <f>(Y491/Z491*100)</f>
        <v>0</v>
      </c>
      <c r="Y491">
        <f>DS491*(DX491+DY491)/1000</f>
        <v>0</v>
      </c>
      <c r="Z491">
        <f>0.61365*exp(17.502*DZ491/(240.97+DZ491))</f>
        <v>0</v>
      </c>
      <c r="AA491">
        <f>(W491-DS491*(DX491+DY491)/1000)</f>
        <v>0</v>
      </c>
      <c r="AB491">
        <f>(-I491*44100)</f>
        <v>0</v>
      </c>
      <c r="AC491">
        <f>2*29.3*Q491*0.92*(DZ491-V491)</f>
        <v>0</v>
      </c>
      <c r="AD491">
        <f>2*0.95*5.67E-8*(((DZ491+$B$9)+273)^4-(V491+273)^4)</f>
        <v>0</v>
      </c>
      <c r="AE491">
        <f>T491+AD491+AB491+AC491</f>
        <v>0</v>
      </c>
      <c r="AF491">
        <f>DW491*AT491*(DR491-DQ491*(1000-AT491*DT491)/(1000-AT491*DS491))/(100*DK491)</f>
        <v>0</v>
      </c>
      <c r="AG491">
        <f>1000*DW491*AT491*(DS491-DT491)/(100*DK491*(1000-AT491*DS491))</f>
        <v>0</v>
      </c>
      <c r="AH491">
        <f>(AI491 - AJ491 - DX491*1E3/(8.314*(DZ491+273.15)) * AL491/DW491 * AK491) * DW491/(100*DK491) * (1000 - DT491)/1000</f>
        <v>0</v>
      </c>
      <c r="AI491">
        <v>1436.717725514872</v>
      </c>
      <c r="AJ491">
        <v>1334.195696969697</v>
      </c>
      <c r="AK491">
        <v>3.433790020402253</v>
      </c>
      <c r="AL491">
        <v>66.87208228537739</v>
      </c>
      <c r="AM491">
        <f>(AO491 - AN491 + DX491*1E3/(8.314*(DZ491+273.15)) * AQ491/DW491 * AP491) * DW491/(100*DK491) * 1000/(1000 - AO491)</f>
        <v>0</v>
      </c>
      <c r="AN491">
        <v>7.442345323694968</v>
      </c>
      <c r="AO491">
        <v>22.35943575757576</v>
      </c>
      <c r="AP491">
        <v>-0.0002874442488023992</v>
      </c>
      <c r="AQ491">
        <v>99.38411773435404</v>
      </c>
      <c r="AR491">
        <v>0</v>
      </c>
      <c r="AS491">
        <v>0</v>
      </c>
      <c r="AT491">
        <f>IF(AR491*$H$15&gt;=AV491,1.0,(AV491/(AV491-AR491*$H$15)))</f>
        <v>0</v>
      </c>
      <c r="AU491">
        <f>(AT491-1)*100</f>
        <v>0</v>
      </c>
      <c r="AV491">
        <f>MAX(0,($B$15+$C$15*EE491)/(1+$D$15*EE491)*DX491/(DZ491+273)*$E$15)</f>
        <v>0</v>
      </c>
      <c r="AW491" t="s">
        <v>429</v>
      </c>
      <c r="AX491" t="s">
        <v>429</v>
      </c>
      <c r="AY491">
        <v>0</v>
      </c>
      <c r="AZ491">
        <v>0</v>
      </c>
      <c r="BA491">
        <f>1-AY491/AZ491</f>
        <v>0</v>
      </c>
      <c r="BB491">
        <v>0</v>
      </c>
      <c r="BC491" t="s">
        <v>429</v>
      </c>
      <c r="BD491" t="s">
        <v>429</v>
      </c>
      <c r="BE491">
        <v>0</v>
      </c>
      <c r="BF491">
        <v>0</v>
      </c>
      <c r="BG491">
        <f>1-BE491/BF491</f>
        <v>0</v>
      </c>
      <c r="BH491">
        <v>0.5</v>
      </c>
      <c r="BI491">
        <f>DH491</f>
        <v>0</v>
      </c>
      <c r="BJ491">
        <f>K491</f>
        <v>0</v>
      </c>
      <c r="BK491">
        <f>BG491*BH491*BI491</f>
        <v>0</v>
      </c>
      <c r="BL491">
        <f>(BJ491-BB491)/BI491</f>
        <v>0</v>
      </c>
      <c r="BM491">
        <f>(AZ491-BF491)/BF491</f>
        <v>0</v>
      </c>
      <c r="BN491">
        <f>AY491/(BA491+AY491/BF491)</f>
        <v>0</v>
      </c>
      <c r="BO491" t="s">
        <v>429</v>
      </c>
      <c r="BP491">
        <v>0</v>
      </c>
      <c r="BQ491">
        <f>IF(BP491&lt;&gt;0, BP491, BN491)</f>
        <v>0</v>
      </c>
      <c r="BR491">
        <f>1-BQ491/BF491</f>
        <v>0</v>
      </c>
      <c r="BS491">
        <f>(BF491-BE491)/(BF491-BQ491)</f>
        <v>0</v>
      </c>
      <c r="BT491">
        <f>(AZ491-BF491)/(AZ491-BQ491)</f>
        <v>0</v>
      </c>
      <c r="BU491">
        <f>(BF491-BE491)/(BF491-AY491)</f>
        <v>0</v>
      </c>
      <c r="BV491">
        <f>(AZ491-BF491)/(AZ491-AY491)</f>
        <v>0</v>
      </c>
      <c r="BW491">
        <f>(BS491*BQ491/BE491)</f>
        <v>0</v>
      </c>
      <c r="BX491">
        <f>(1-BW491)</f>
        <v>0</v>
      </c>
      <c r="DG491">
        <f>$B$13*EF491+$C$13*EG491+$F$13*ER491*(1-EU491)</f>
        <v>0</v>
      </c>
      <c r="DH491">
        <f>DG491*DI491</f>
        <v>0</v>
      </c>
      <c r="DI491">
        <f>($B$13*$D$11+$C$13*$D$11+$F$13*((FE491+EW491)/MAX(FE491+EW491+FF491, 0.1)*$I$11+FF491/MAX(FE491+EW491+FF491, 0.1)*$J$11))/($B$13+$C$13+$F$13)</f>
        <v>0</v>
      </c>
      <c r="DJ491">
        <f>($B$13*$K$11+$C$13*$K$11+$F$13*((FE491+EW491)/MAX(FE491+EW491+FF491, 0.1)*$P$11+FF491/MAX(FE491+EW491+FF491, 0.1)*$Q$11))/($B$13+$C$13+$F$13)</f>
        <v>0</v>
      </c>
      <c r="DK491">
        <v>6</v>
      </c>
      <c r="DL491">
        <v>0.5</v>
      </c>
      <c r="DM491" t="s">
        <v>430</v>
      </c>
      <c r="DN491">
        <v>2</v>
      </c>
      <c r="DO491" t="b">
        <v>1</v>
      </c>
      <c r="DP491">
        <v>1686161420.1</v>
      </c>
      <c r="DQ491">
        <v>1281.092962962963</v>
      </c>
      <c r="DR491">
        <v>1410.561851851852</v>
      </c>
      <c r="DS491">
        <v>22.3491962962963</v>
      </c>
      <c r="DT491">
        <v>7.37054</v>
      </c>
      <c r="DU491">
        <v>1282.728888888889</v>
      </c>
      <c r="DV491">
        <v>22.58462222222222</v>
      </c>
      <c r="DW491">
        <v>499.9981481481481</v>
      </c>
      <c r="DX491">
        <v>90.62440370370369</v>
      </c>
      <c r="DY491">
        <v>0.1001299</v>
      </c>
      <c r="DZ491">
        <v>29.27821851851852</v>
      </c>
      <c r="EA491">
        <v>28.04372592592593</v>
      </c>
      <c r="EB491">
        <v>999.9000000000001</v>
      </c>
      <c r="EC491">
        <v>0</v>
      </c>
      <c r="ED491">
        <v>0</v>
      </c>
      <c r="EE491">
        <v>9975.810370370371</v>
      </c>
      <c r="EF491">
        <v>0</v>
      </c>
      <c r="EG491">
        <v>1899.147037037037</v>
      </c>
      <c r="EH491">
        <v>-129.4691481481481</v>
      </c>
      <c r="EI491">
        <v>1310.378148148148</v>
      </c>
      <c r="EJ491">
        <v>1421.037407407407</v>
      </c>
      <c r="EK491">
        <v>14.97865925925926</v>
      </c>
      <c r="EL491">
        <v>1410.561851851852</v>
      </c>
      <c r="EM491">
        <v>7.37054</v>
      </c>
      <c r="EN491">
        <v>2.025382962962963</v>
      </c>
      <c r="EO491">
        <v>0.667951</v>
      </c>
      <c r="EP491">
        <v>17.64418148148148</v>
      </c>
      <c r="EQ491">
        <v>1.172488851851852</v>
      </c>
      <c r="ER491">
        <v>1999.933703703704</v>
      </c>
      <c r="ES491">
        <v>0.9799965555555553</v>
      </c>
      <c r="ET491">
        <v>0.02000317037037037</v>
      </c>
      <c r="EU491">
        <v>0</v>
      </c>
      <c r="EV491">
        <v>880.6755185185185</v>
      </c>
      <c r="EW491">
        <v>5.00078</v>
      </c>
      <c r="EX491">
        <v>24291.06666666667</v>
      </c>
      <c r="EY491">
        <v>16379.08518518519</v>
      </c>
      <c r="EZ491">
        <v>43.65485185185184</v>
      </c>
      <c r="FA491">
        <v>45.2682962962963</v>
      </c>
      <c r="FB491">
        <v>43.92803703703703</v>
      </c>
      <c r="FC491">
        <v>44.51144444444445</v>
      </c>
      <c r="FD491">
        <v>44.58055555555553</v>
      </c>
      <c r="FE491">
        <v>1955.023703703704</v>
      </c>
      <c r="FF491">
        <v>39.90592592592593</v>
      </c>
      <c r="FG491">
        <v>0</v>
      </c>
      <c r="FH491">
        <v>1686161421.1</v>
      </c>
      <c r="FI491">
        <v>0</v>
      </c>
      <c r="FJ491">
        <v>880.5716399999999</v>
      </c>
      <c r="FK491">
        <v>-17.50669235376723</v>
      </c>
      <c r="FL491">
        <v>-582.5923085279898</v>
      </c>
      <c r="FM491">
        <v>24286.724</v>
      </c>
      <c r="FN491">
        <v>15</v>
      </c>
      <c r="FO491">
        <v>0</v>
      </c>
      <c r="FP491" t="s">
        <v>431</v>
      </c>
      <c r="FQ491">
        <v>1685208052.5</v>
      </c>
      <c r="FR491">
        <v>1685208070</v>
      </c>
      <c r="FS491">
        <v>0</v>
      </c>
      <c r="FT491">
        <v>0.013</v>
      </c>
      <c r="FU491">
        <v>-0.005</v>
      </c>
      <c r="FV491">
        <v>-0.464</v>
      </c>
      <c r="FW491">
        <v>-0.401</v>
      </c>
      <c r="FX491">
        <v>420</v>
      </c>
      <c r="FY491">
        <v>0</v>
      </c>
      <c r="FZ491">
        <v>0.03</v>
      </c>
      <c r="GA491">
        <v>0.02</v>
      </c>
      <c r="GB491">
        <v>-129.3213902439024</v>
      </c>
      <c r="GC491">
        <v>-2.69703135888503</v>
      </c>
      <c r="GD491">
        <v>0.292951330183083</v>
      </c>
      <c r="GE491">
        <v>0</v>
      </c>
      <c r="GF491">
        <v>15.03080975609756</v>
      </c>
      <c r="GG491">
        <v>-0.9016766550522298</v>
      </c>
      <c r="GH491">
        <v>0.09057949427363425</v>
      </c>
      <c r="GI491">
        <v>0</v>
      </c>
      <c r="GJ491">
        <v>0</v>
      </c>
      <c r="GK491">
        <v>2</v>
      </c>
      <c r="GL491" t="s">
        <v>486</v>
      </c>
      <c r="GM491">
        <v>3.09921</v>
      </c>
      <c r="GN491">
        <v>2.75782</v>
      </c>
      <c r="GO491">
        <v>0.188411</v>
      </c>
      <c r="GP491">
        <v>0.199024</v>
      </c>
      <c r="GQ491">
        <v>0.103291</v>
      </c>
      <c r="GR491">
        <v>0.0451754</v>
      </c>
      <c r="GS491">
        <v>20726.7</v>
      </c>
      <c r="GT491">
        <v>20142.8</v>
      </c>
      <c r="GU491">
        <v>26099.7</v>
      </c>
      <c r="GV491">
        <v>25508.3</v>
      </c>
      <c r="GW491">
        <v>37568.1</v>
      </c>
      <c r="GX491">
        <v>36968.5</v>
      </c>
      <c r="GY491">
        <v>45631.6</v>
      </c>
      <c r="GZ491">
        <v>41878.7</v>
      </c>
      <c r="HA491">
        <v>1.8092</v>
      </c>
      <c r="HB491">
        <v>1.69832</v>
      </c>
      <c r="HC491">
        <v>-0.104278</v>
      </c>
      <c r="HD491">
        <v>0</v>
      </c>
      <c r="HE491">
        <v>29.7431</v>
      </c>
      <c r="HF491">
        <v>999.9</v>
      </c>
      <c r="HG491">
        <v>28</v>
      </c>
      <c r="HH491">
        <v>46.3</v>
      </c>
      <c r="HI491">
        <v>31.8351</v>
      </c>
      <c r="HJ491">
        <v>62.3887</v>
      </c>
      <c r="HK491">
        <v>28.1931</v>
      </c>
      <c r="HL491">
        <v>1</v>
      </c>
      <c r="HM491">
        <v>0.562764</v>
      </c>
      <c r="HN491">
        <v>3.50069</v>
      </c>
      <c r="HO491">
        <v>20.2669</v>
      </c>
      <c r="HP491">
        <v>5.20935</v>
      </c>
      <c r="HQ491">
        <v>11.98</v>
      </c>
      <c r="HR491">
        <v>4.9628</v>
      </c>
      <c r="HS491">
        <v>3.27405</v>
      </c>
      <c r="HT491">
        <v>9999</v>
      </c>
      <c r="HU491">
        <v>9999</v>
      </c>
      <c r="HV491">
        <v>9999</v>
      </c>
      <c r="HW491">
        <v>60.2</v>
      </c>
      <c r="HX491">
        <v>1.86401</v>
      </c>
      <c r="HY491">
        <v>1.86025</v>
      </c>
      <c r="HZ491">
        <v>1.85867</v>
      </c>
      <c r="IA491">
        <v>1.85993</v>
      </c>
      <c r="IB491">
        <v>1.85989</v>
      </c>
      <c r="IC491">
        <v>1.85852</v>
      </c>
      <c r="ID491">
        <v>1.8576</v>
      </c>
      <c r="IE491">
        <v>1.85243</v>
      </c>
      <c r="IF491">
        <v>0</v>
      </c>
      <c r="IG491">
        <v>0</v>
      </c>
      <c r="IH491">
        <v>0</v>
      </c>
      <c r="II491">
        <v>0</v>
      </c>
      <c r="IJ491" t="s">
        <v>433</v>
      </c>
      <c r="IK491" t="s">
        <v>434</v>
      </c>
      <c r="IL491" t="s">
        <v>435</v>
      </c>
      <c r="IM491" t="s">
        <v>435</v>
      </c>
      <c r="IN491" t="s">
        <v>435</v>
      </c>
      <c r="IO491" t="s">
        <v>435</v>
      </c>
      <c r="IP491">
        <v>0</v>
      </c>
      <c r="IQ491">
        <v>100</v>
      </c>
      <c r="IR491">
        <v>100</v>
      </c>
      <c r="IS491">
        <v>-1.66</v>
      </c>
      <c r="IT491">
        <v>-0.2353</v>
      </c>
      <c r="IU491">
        <v>-0.7885906718864093</v>
      </c>
      <c r="IV491">
        <v>-0.0007240741224296705</v>
      </c>
      <c r="IW491">
        <v>1.394155135453638E-07</v>
      </c>
      <c r="IX491">
        <v>-7.009397865246837E-11</v>
      </c>
      <c r="IY491">
        <v>-0.2677907096197649</v>
      </c>
      <c r="IZ491">
        <v>-0.01839738240005131</v>
      </c>
      <c r="JA491">
        <v>0.0009886339832832726</v>
      </c>
      <c r="JB491">
        <v>-4.895939666473346E-06</v>
      </c>
      <c r="JC491">
        <v>3</v>
      </c>
      <c r="JD491">
        <v>2018</v>
      </c>
      <c r="JE491">
        <v>1</v>
      </c>
      <c r="JF491">
        <v>26</v>
      </c>
      <c r="JG491">
        <v>15889.6</v>
      </c>
      <c r="JH491">
        <v>15889.3</v>
      </c>
      <c r="JI491">
        <v>3.0957</v>
      </c>
      <c r="JJ491">
        <v>2.66602</v>
      </c>
      <c r="JK491">
        <v>1.49658</v>
      </c>
      <c r="JL491">
        <v>2.38037</v>
      </c>
      <c r="JM491">
        <v>1.54907</v>
      </c>
      <c r="JN491">
        <v>2.47559</v>
      </c>
      <c r="JO491">
        <v>48.4854</v>
      </c>
      <c r="JP491">
        <v>14.6924</v>
      </c>
      <c r="JQ491">
        <v>18</v>
      </c>
      <c r="JR491">
        <v>480.87</v>
      </c>
      <c r="JS491">
        <v>423.328</v>
      </c>
      <c r="JT491">
        <v>25.7666</v>
      </c>
      <c r="JU491">
        <v>33.8697</v>
      </c>
      <c r="JV491">
        <v>30.001</v>
      </c>
      <c r="JW491">
        <v>33.8404</v>
      </c>
      <c r="JX491">
        <v>33.7717</v>
      </c>
      <c r="JY491">
        <v>62.1585</v>
      </c>
      <c r="JZ491">
        <v>65.3429</v>
      </c>
      <c r="KA491">
        <v>0</v>
      </c>
      <c r="KB491">
        <v>25.7371</v>
      </c>
      <c r="KC491">
        <v>1456.63</v>
      </c>
      <c r="KD491">
        <v>7.59127</v>
      </c>
      <c r="KE491">
        <v>99.72539999999999</v>
      </c>
      <c r="KF491">
        <v>99.5744</v>
      </c>
    </row>
    <row r="492" spans="1:292">
      <c r="A492">
        <v>472</v>
      </c>
      <c r="B492">
        <v>1686161432.6</v>
      </c>
      <c r="C492">
        <v>12181.59999990463</v>
      </c>
      <c r="D492" t="s">
        <v>1383</v>
      </c>
      <c r="E492" t="s">
        <v>1384</v>
      </c>
      <c r="F492">
        <v>5</v>
      </c>
      <c r="G492" t="s">
        <v>1210</v>
      </c>
      <c r="H492">
        <v>1686161424.814285</v>
      </c>
      <c r="I492">
        <f>(J492)/1000</f>
        <v>0</v>
      </c>
      <c r="J492">
        <f>IF(DO492, AM492, AG492)</f>
        <v>0</v>
      </c>
      <c r="K492">
        <f>IF(DO492, AH492, AF492)</f>
        <v>0</v>
      </c>
      <c r="L492">
        <f>DQ492 - IF(AT492&gt;1, K492*DK492*100.0/(AV492*EE492), 0)</f>
        <v>0</v>
      </c>
      <c r="M492">
        <f>((S492-I492/2)*L492-K492)/(S492+I492/2)</f>
        <v>0</v>
      </c>
      <c r="N492">
        <f>M492*(DX492+DY492)/1000.0</f>
        <v>0</v>
      </c>
      <c r="O492">
        <f>(DQ492 - IF(AT492&gt;1, K492*DK492*100.0/(AV492*EE492), 0))*(DX492+DY492)/1000.0</f>
        <v>0</v>
      </c>
      <c r="P492">
        <f>2.0/((1/R492-1/Q492)+SIGN(R492)*SQRT((1/R492-1/Q492)*(1/R492-1/Q492) + 4*DL492/((DL492+1)*(DL492+1))*(2*1/R492*1/Q492-1/Q492*1/Q492)))</f>
        <v>0</v>
      </c>
      <c r="Q492">
        <f>IF(LEFT(DM492,1)&lt;&gt;"0",IF(LEFT(DM492,1)="1",3.0,DN492),$D$5+$E$5*(EE492*DX492/($K$5*1000))+$F$5*(EE492*DX492/($K$5*1000))*MAX(MIN(DK492,$J$5),$I$5)*MAX(MIN(DK492,$J$5),$I$5)+$G$5*MAX(MIN(DK492,$J$5),$I$5)*(EE492*DX492/($K$5*1000))+$H$5*(EE492*DX492/($K$5*1000))*(EE492*DX492/($K$5*1000)))</f>
        <v>0</v>
      </c>
      <c r="R492">
        <f>I492*(1000-(1000*0.61365*exp(17.502*V492/(240.97+V492))/(DX492+DY492)+DS492)/2)/(1000*0.61365*exp(17.502*V492/(240.97+V492))/(DX492+DY492)-DS492)</f>
        <v>0</v>
      </c>
      <c r="S492">
        <f>1/((DL492+1)/(P492/1.6)+1/(Q492/1.37)) + DL492/((DL492+1)/(P492/1.6) + DL492/(Q492/1.37))</f>
        <v>0</v>
      </c>
      <c r="T492">
        <f>(DG492*DJ492)</f>
        <v>0</v>
      </c>
      <c r="U492">
        <f>(DZ492+(T492+2*0.95*5.67E-8*(((DZ492+$B$9)+273)^4-(DZ492+273)^4)-44100*I492)/(1.84*29.3*Q492+8*0.95*5.67E-8*(DZ492+273)^3))</f>
        <v>0</v>
      </c>
      <c r="V492">
        <f>($C$9*EA492+$D$9*EB492+$E$9*U492)</f>
        <v>0</v>
      </c>
      <c r="W492">
        <f>0.61365*exp(17.502*V492/(240.97+V492))</f>
        <v>0</v>
      </c>
      <c r="X492">
        <f>(Y492/Z492*100)</f>
        <v>0</v>
      </c>
      <c r="Y492">
        <f>DS492*(DX492+DY492)/1000</f>
        <v>0</v>
      </c>
      <c r="Z492">
        <f>0.61365*exp(17.502*DZ492/(240.97+DZ492))</f>
        <v>0</v>
      </c>
      <c r="AA492">
        <f>(W492-DS492*(DX492+DY492)/1000)</f>
        <v>0</v>
      </c>
      <c r="AB492">
        <f>(-I492*44100)</f>
        <v>0</v>
      </c>
      <c r="AC492">
        <f>2*29.3*Q492*0.92*(DZ492-V492)</f>
        <v>0</v>
      </c>
      <c r="AD492">
        <f>2*0.95*5.67E-8*(((DZ492+$B$9)+273)^4-(V492+273)^4)</f>
        <v>0</v>
      </c>
      <c r="AE492">
        <f>T492+AD492+AB492+AC492</f>
        <v>0</v>
      </c>
      <c r="AF492">
        <f>DW492*AT492*(DR492-DQ492*(1000-AT492*DT492)/(1000-AT492*DS492))/(100*DK492)</f>
        <v>0</v>
      </c>
      <c r="AG492">
        <f>1000*DW492*AT492*(DS492-DT492)/(100*DK492*(1000-AT492*DS492))</f>
        <v>0</v>
      </c>
      <c r="AH492">
        <f>(AI492 - AJ492 - DX492*1E3/(8.314*(DZ492+273.15)) * AL492/DW492 * AK492) * DW492/(100*DK492) * (1000 - DT492)/1000</f>
        <v>0</v>
      </c>
      <c r="AI492">
        <v>1453.860386294914</v>
      </c>
      <c r="AJ492">
        <v>1350.979696969697</v>
      </c>
      <c r="AK492">
        <v>3.372148721200619</v>
      </c>
      <c r="AL492">
        <v>66.87208228537739</v>
      </c>
      <c r="AM492">
        <f>(AO492 - AN492 + DX492*1E3/(8.314*(DZ492+273.15)) * AQ492/DW492 * AP492) * DW492/(100*DK492) * 1000/(1000 - AO492)</f>
        <v>0</v>
      </c>
      <c r="AN492">
        <v>7.468626405200445</v>
      </c>
      <c r="AO492">
        <v>22.35685393939394</v>
      </c>
      <c r="AP492">
        <v>3.412551522125545E-06</v>
      </c>
      <c r="AQ492">
        <v>99.38411773435404</v>
      </c>
      <c r="AR492">
        <v>0</v>
      </c>
      <c r="AS492">
        <v>0</v>
      </c>
      <c r="AT492">
        <f>IF(AR492*$H$15&gt;=AV492,1.0,(AV492/(AV492-AR492*$H$15)))</f>
        <v>0</v>
      </c>
      <c r="AU492">
        <f>(AT492-1)*100</f>
        <v>0</v>
      </c>
      <c r="AV492">
        <f>MAX(0,($B$15+$C$15*EE492)/(1+$D$15*EE492)*DX492/(DZ492+273)*$E$15)</f>
        <v>0</v>
      </c>
      <c r="AW492" t="s">
        <v>429</v>
      </c>
      <c r="AX492" t="s">
        <v>429</v>
      </c>
      <c r="AY492">
        <v>0</v>
      </c>
      <c r="AZ492">
        <v>0</v>
      </c>
      <c r="BA492">
        <f>1-AY492/AZ492</f>
        <v>0</v>
      </c>
      <c r="BB492">
        <v>0</v>
      </c>
      <c r="BC492" t="s">
        <v>429</v>
      </c>
      <c r="BD492" t="s">
        <v>429</v>
      </c>
      <c r="BE492">
        <v>0</v>
      </c>
      <c r="BF492">
        <v>0</v>
      </c>
      <c r="BG492">
        <f>1-BE492/BF492</f>
        <v>0</v>
      </c>
      <c r="BH492">
        <v>0.5</v>
      </c>
      <c r="BI492">
        <f>DH492</f>
        <v>0</v>
      </c>
      <c r="BJ492">
        <f>K492</f>
        <v>0</v>
      </c>
      <c r="BK492">
        <f>BG492*BH492*BI492</f>
        <v>0</v>
      </c>
      <c r="BL492">
        <f>(BJ492-BB492)/BI492</f>
        <v>0</v>
      </c>
      <c r="BM492">
        <f>(AZ492-BF492)/BF492</f>
        <v>0</v>
      </c>
      <c r="BN492">
        <f>AY492/(BA492+AY492/BF492)</f>
        <v>0</v>
      </c>
      <c r="BO492" t="s">
        <v>429</v>
      </c>
      <c r="BP492">
        <v>0</v>
      </c>
      <c r="BQ492">
        <f>IF(BP492&lt;&gt;0, BP492, BN492)</f>
        <v>0</v>
      </c>
      <c r="BR492">
        <f>1-BQ492/BF492</f>
        <v>0</v>
      </c>
      <c r="BS492">
        <f>(BF492-BE492)/(BF492-BQ492)</f>
        <v>0</v>
      </c>
      <c r="BT492">
        <f>(AZ492-BF492)/(AZ492-BQ492)</f>
        <v>0</v>
      </c>
      <c r="BU492">
        <f>(BF492-BE492)/(BF492-AY492)</f>
        <v>0</v>
      </c>
      <c r="BV492">
        <f>(AZ492-BF492)/(AZ492-AY492)</f>
        <v>0</v>
      </c>
      <c r="BW492">
        <f>(BS492*BQ492/BE492)</f>
        <v>0</v>
      </c>
      <c r="BX492">
        <f>(1-BW492)</f>
        <v>0</v>
      </c>
      <c r="DG492">
        <f>$B$13*EF492+$C$13*EG492+$F$13*ER492*(1-EU492)</f>
        <v>0</v>
      </c>
      <c r="DH492">
        <f>DG492*DI492</f>
        <v>0</v>
      </c>
      <c r="DI492">
        <f>($B$13*$D$11+$C$13*$D$11+$F$13*((FE492+EW492)/MAX(FE492+EW492+FF492, 0.1)*$I$11+FF492/MAX(FE492+EW492+FF492, 0.1)*$J$11))/($B$13+$C$13+$F$13)</f>
        <v>0</v>
      </c>
      <c r="DJ492">
        <f>($B$13*$K$11+$C$13*$K$11+$F$13*((FE492+EW492)/MAX(FE492+EW492+FF492, 0.1)*$P$11+FF492/MAX(FE492+EW492+FF492, 0.1)*$Q$11))/($B$13+$C$13+$F$13)</f>
        <v>0</v>
      </c>
      <c r="DK492">
        <v>6</v>
      </c>
      <c r="DL492">
        <v>0.5</v>
      </c>
      <c r="DM492" t="s">
        <v>430</v>
      </c>
      <c r="DN492">
        <v>2</v>
      </c>
      <c r="DO492" t="b">
        <v>1</v>
      </c>
      <c r="DP492">
        <v>1686161424.814285</v>
      </c>
      <c r="DQ492">
        <v>1296.678571428572</v>
      </c>
      <c r="DR492">
        <v>1426.450714285714</v>
      </c>
      <c r="DS492">
        <v>22.35343571428572</v>
      </c>
      <c r="DT492">
        <v>7.4310775</v>
      </c>
      <c r="DU492">
        <v>1298.325714285714</v>
      </c>
      <c r="DV492">
        <v>22.58878214285714</v>
      </c>
      <c r="DW492">
        <v>500.0136071428572</v>
      </c>
      <c r="DX492">
        <v>90.62401785714285</v>
      </c>
      <c r="DY492">
        <v>0.1000853535714286</v>
      </c>
      <c r="DZ492">
        <v>29.27194285714286</v>
      </c>
      <c r="EA492">
        <v>28.04286071428572</v>
      </c>
      <c r="EB492">
        <v>999.9000000000002</v>
      </c>
      <c r="EC492">
        <v>0</v>
      </c>
      <c r="ED492">
        <v>0</v>
      </c>
      <c r="EE492">
        <v>9979.778928571428</v>
      </c>
      <c r="EF492">
        <v>0</v>
      </c>
      <c r="EG492">
        <v>1890.27</v>
      </c>
      <c r="EH492">
        <v>-129.77225</v>
      </c>
      <c r="EI492">
        <v>1326.326428571428</v>
      </c>
      <c r="EJ492">
        <v>1437.131071428572</v>
      </c>
      <c r="EK492">
        <v>14.92236428571429</v>
      </c>
      <c r="EL492">
        <v>1426.450714285714</v>
      </c>
      <c r="EM492">
        <v>7.4310775</v>
      </c>
      <c r="EN492">
        <v>2.025758214285715</v>
      </c>
      <c r="EO492">
        <v>0.673434107142857</v>
      </c>
      <c r="EP492">
        <v>17.64712142857143</v>
      </c>
      <c r="EQ492">
        <v>1.286557857142857</v>
      </c>
      <c r="ER492">
        <v>1999.976071428571</v>
      </c>
      <c r="ES492">
        <v>0.9799971428571427</v>
      </c>
      <c r="ET492">
        <v>0.020002575</v>
      </c>
      <c r="EU492">
        <v>0</v>
      </c>
      <c r="EV492">
        <v>879.2815357142856</v>
      </c>
      <c r="EW492">
        <v>5.00078</v>
      </c>
      <c r="EX492">
        <v>24229.34285714286</v>
      </c>
      <c r="EY492">
        <v>16379.44642857143</v>
      </c>
      <c r="EZ492">
        <v>43.66489285714285</v>
      </c>
      <c r="FA492">
        <v>45.27435714285713</v>
      </c>
      <c r="FB492">
        <v>43.91271428571428</v>
      </c>
      <c r="FC492">
        <v>44.52885714285714</v>
      </c>
      <c r="FD492">
        <v>44.56210714285713</v>
      </c>
      <c r="FE492">
        <v>1955.066071428572</v>
      </c>
      <c r="FF492">
        <v>39.90285714285715</v>
      </c>
      <c r="FG492">
        <v>0</v>
      </c>
      <c r="FH492">
        <v>1686161425.9</v>
      </c>
      <c r="FI492">
        <v>0</v>
      </c>
      <c r="FJ492">
        <v>879.1684400000001</v>
      </c>
      <c r="FK492">
        <v>-16.57784615042659</v>
      </c>
      <c r="FL492">
        <v>-920.3999984349463</v>
      </c>
      <c r="FM492">
        <v>24221.996</v>
      </c>
      <c r="FN492">
        <v>15</v>
      </c>
      <c r="FO492">
        <v>0</v>
      </c>
      <c r="FP492" t="s">
        <v>431</v>
      </c>
      <c r="FQ492">
        <v>1685208052.5</v>
      </c>
      <c r="FR492">
        <v>1685208070</v>
      </c>
      <c r="FS492">
        <v>0</v>
      </c>
      <c r="FT492">
        <v>0.013</v>
      </c>
      <c r="FU492">
        <v>-0.005</v>
      </c>
      <c r="FV492">
        <v>-0.464</v>
      </c>
      <c r="FW492">
        <v>-0.401</v>
      </c>
      <c r="FX492">
        <v>420</v>
      </c>
      <c r="FY492">
        <v>0</v>
      </c>
      <c r="FZ492">
        <v>0.03</v>
      </c>
      <c r="GA492">
        <v>0.02</v>
      </c>
      <c r="GB492">
        <v>-129.610175</v>
      </c>
      <c r="GC492">
        <v>-3.591636022513722</v>
      </c>
      <c r="GD492">
        <v>0.3610236756433015</v>
      </c>
      <c r="GE492">
        <v>0</v>
      </c>
      <c r="GF492">
        <v>14.9578075</v>
      </c>
      <c r="GG492">
        <v>-0.7103763602251506</v>
      </c>
      <c r="GH492">
        <v>0.07161728976825371</v>
      </c>
      <c r="GI492">
        <v>0</v>
      </c>
      <c r="GJ492">
        <v>0</v>
      </c>
      <c r="GK492">
        <v>2</v>
      </c>
      <c r="GL492" t="s">
        <v>486</v>
      </c>
      <c r="GM492">
        <v>3.09947</v>
      </c>
      <c r="GN492">
        <v>2.75799</v>
      </c>
      <c r="GO492">
        <v>0.18985</v>
      </c>
      <c r="GP492">
        <v>0.200414</v>
      </c>
      <c r="GQ492">
        <v>0.10328</v>
      </c>
      <c r="GR492">
        <v>0.0454595</v>
      </c>
      <c r="GS492">
        <v>20689.3</v>
      </c>
      <c r="GT492">
        <v>20107.4</v>
      </c>
      <c r="GU492">
        <v>26099</v>
      </c>
      <c r="GV492">
        <v>25507.8</v>
      </c>
      <c r="GW492">
        <v>37568.5</v>
      </c>
      <c r="GX492">
        <v>36957.1</v>
      </c>
      <c r="GY492">
        <v>45631.2</v>
      </c>
      <c r="GZ492">
        <v>41878.1</v>
      </c>
      <c r="HA492">
        <v>1.8096</v>
      </c>
      <c r="HB492">
        <v>1.69792</v>
      </c>
      <c r="HC492">
        <v>-0.104696</v>
      </c>
      <c r="HD492">
        <v>0</v>
      </c>
      <c r="HE492">
        <v>29.7496</v>
      </c>
      <c r="HF492">
        <v>999.9</v>
      </c>
      <c r="HG492">
        <v>28</v>
      </c>
      <c r="HH492">
        <v>46.3</v>
      </c>
      <c r="HI492">
        <v>31.8375</v>
      </c>
      <c r="HJ492">
        <v>62.4587</v>
      </c>
      <c r="HK492">
        <v>27.8606</v>
      </c>
      <c r="HL492">
        <v>1</v>
      </c>
      <c r="HM492">
        <v>0.563725</v>
      </c>
      <c r="HN492">
        <v>3.54498</v>
      </c>
      <c r="HO492">
        <v>20.2661</v>
      </c>
      <c r="HP492">
        <v>5.21025</v>
      </c>
      <c r="HQ492">
        <v>11.9804</v>
      </c>
      <c r="HR492">
        <v>4.963</v>
      </c>
      <c r="HS492">
        <v>3.27408</v>
      </c>
      <c r="HT492">
        <v>9999</v>
      </c>
      <c r="HU492">
        <v>9999</v>
      </c>
      <c r="HV492">
        <v>9999</v>
      </c>
      <c r="HW492">
        <v>60.2</v>
      </c>
      <c r="HX492">
        <v>1.86401</v>
      </c>
      <c r="HY492">
        <v>1.86027</v>
      </c>
      <c r="HZ492">
        <v>1.85867</v>
      </c>
      <c r="IA492">
        <v>1.85995</v>
      </c>
      <c r="IB492">
        <v>1.85989</v>
      </c>
      <c r="IC492">
        <v>1.85853</v>
      </c>
      <c r="ID492">
        <v>1.85762</v>
      </c>
      <c r="IE492">
        <v>1.85242</v>
      </c>
      <c r="IF492">
        <v>0</v>
      </c>
      <c r="IG492">
        <v>0</v>
      </c>
      <c r="IH492">
        <v>0</v>
      </c>
      <c r="II492">
        <v>0</v>
      </c>
      <c r="IJ492" t="s">
        <v>433</v>
      </c>
      <c r="IK492" t="s">
        <v>434</v>
      </c>
      <c r="IL492" t="s">
        <v>435</v>
      </c>
      <c r="IM492" t="s">
        <v>435</v>
      </c>
      <c r="IN492" t="s">
        <v>435</v>
      </c>
      <c r="IO492" t="s">
        <v>435</v>
      </c>
      <c r="IP492">
        <v>0</v>
      </c>
      <c r="IQ492">
        <v>100</v>
      </c>
      <c r="IR492">
        <v>100</v>
      </c>
      <c r="IS492">
        <v>-1.67</v>
      </c>
      <c r="IT492">
        <v>-0.2353</v>
      </c>
      <c r="IU492">
        <v>-0.7885906718864093</v>
      </c>
      <c r="IV492">
        <v>-0.0007240741224296705</v>
      </c>
      <c r="IW492">
        <v>1.394155135453638E-07</v>
      </c>
      <c r="IX492">
        <v>-7.009397865246837E-11</v>
      </c>
      <c r="IY492">
        <v>-0.2677907096197649</v>
      </c>
      <c r="IZ492">
        <v>-0.01839738240005131</v>
      </c>
      <c r="JA492">
        <v>0.0009886339832832726</v>
      </c>
      <c r="JB492">
        <v>-4.895939666473346E-06</v>
      </c>
      <c r="JC492">
        <v>3</v>
      </c>
      <c r="JD492">
        <v>2018</v>
      </c>
      <c r="JE492">
        <v>1</v>
      </c>
      <c r="JF492">
        <v>26</v>
      </c>
      <c r="JG492">
        <v>15889.7</v>
      </c>
      <c r="JH492">
        <v>15889.4</v>
      </c>
      <c r="JI492">
        <v>3.12256</v>
      </c>
      <c r="JJ492">
        <v>2.66968</v>
      </c>
      <c r="JK492">
        <v>1.49658</v>
      </c>
      <c r="JL492">
        <v>2.38037</v>
      </c>
      <c r="JM492">
        <v>1.54785</v>
      </c>
      <c r="JN492">
        <v>2.38037</v>
      </c>
      <c r="JO492">
        <v>48.4854</v>
      </c>
      <c r="JP492">
        <v>14.6837</v>
      </c>
      <c r="JQ492">
        <v>18</v>
      </c>
      <c r="JR492">
        <v>481.151</v>
      </c>
      <c r="JS492">
        <v>423.135</v>
      </c>
      <c r="JT492">
        <v>25.7216</v>
      </c>
      <c r="JU492">
        <v>33.8773</v>
      </c>
      <c r="JV492">
        <v>30.001</v>
      </c>
      <c r="JW492">
        <v>33.8466</v>
      </c>
      <c r="JX492">
        <v>33.7792</v>
      </c>
      <c r="JY492">
        <v>62.6961</v>
      </c>
      <c r="JZ492">
        <v>65.036</v>
      </c>
      <c r="KA492">
        <v>0</v>
      </c>
      <c r="KB492">
        <v>25.6929</v>
      </c>
      <c r="KC492">
        <v>1469.99</v>
      </c>
      <c r="KD492">
        <v>7.65967</v>
      </c>
      <c r="KE492">
        <v>99.7239</v>
      </c>
      <c r="KF492">
        <v>99.5728</v>
      </c>
    </row>
    <row r="493" spans="1:292">
      <c r="A493">
        <v>473</v>
      </c>
      <c r="B493">
        <v>1686161437.6</v>
      </c>
      <c r="C493">
        <v>12186.59999990463</v>
      </c>
      <c r="D493" t="s">
        <v>1385</v>
      </c>
      <c r="E493" t="s">
        <v>1386</v>
      </c>
      <c r="F493">
        <v>5</v>
      </c>
      <c r="G493" t="s">
        <v>1210</v>
      </c>
      <c r="H493">
        <v>1686161430.1</v>
      </c>
      <c r="I493">
        <f>(J493)/1000</f>
        <v>0</v>
      </c>
      <c r="J493">
        <f>IF(DO493, AM493, AG493)</f>
        <v>0</v>
      </c>
      <c r="K493">
        <f>IF(DO493, AH493, AF493)</f>
        <v>0</v>
      </c>
      <c r="L493">
        <f>DQ493 - IF(AT493&gt;1, K493*DK493*100.0/(AV493*EE493), 0)</f>
        <v>0</v>
      </c>
      <c r="M493">
        <f>((S493-I493/2)*L493-K493)/(S493+I493/2)</f>
        <v>0</v>
      </c>
      <c r="N493">
        <f>M493*(DX493+DY493)/1000.0</f>
        <v>0</v>
      </c>
      <c r="O493">
        <f>(DQ493 - IF(AT493&gt;1, K493*DK493*100.0/(AV493*EE493), 0))*(DX493+DY493)/1000.0</f>
        <v>0</v>
      </c>
      <c r="P493">
        <f>2.0/((1/R493-1/Q493)+SIGN(R493)*SQRT((1/R493-1/Q493)*(1/R493-1/Q493) + 4*DL493/((DL493+1)*(DL493+1))*(2*1/R493*1/Q493-1/Q493*1/Q493)))</f>
        <v>0</v>
      </c>
      <c r="Q493">
        <f>IF(LEFT(DM493,1)&lt;&gt;"0",IF(LEFT(DM493,1)="1",3.0,DN493),$D$5+$E$5*(EE493*DX493/($K$5*1000))+$F$5*(EE493*DX493/($K$5*1000))*MAX(MIN(DK493,$J$5),$I$5)*MAX(MIN(DK493,$J$5),$I$5)+$G$5*MAX(MIN(DK493,$J$5),$I$5)*(EE493*DX493/($K$5*1000))+$H$5*(EE493*DX493/($K$5*1000))*(EE493*DX493/($K$5*1000)))</f>
        <v>0</v>
      </c>
      <c r="R493">
        <f>I493*(1000-(1000*0.61365*exp(17.502*V493/(240.97+V493))/(DX493+DY493)+DS493)/2)/(1000*0.61365*exp(17.502*V493/(240.97+V493))/(DX493+DY493)-DS493)</f>
        <v>0</v>
      </c>
      <c r="S493">
        <f>1/((DL493+1)/(P493/1.6)+1/(Q493/1.37)) + DL493/((DL493+1)/(P493/1.6) + DL493/(Q493/1.37))</f>
        <v>0</v>
      </c>
      <c r="T493">
        <f>(DG493*DJ493)</f>
        <v>0</v>
      </c>
      <c r="U493">
        <f>(DZ493+(T493+2*0.95*5.67E-8*(((DZ493+$B$9)+273)^4-(DZ493+273)^4)-44100*I493)/(1.84*29.3*Q493+8*0.95*5.67E-8*(DZ493+273)^3))</f>
        <v>0</v>
      </c>
      <c r="V493">
        <f>($C$9*EA493+$D$9*EB493+$E$9*U493)</f>
        <v>0</v>
      </c>
      <c r="W493">
        <f>0.61365*exp(17.502*V493/(240.97+V493))</f>
        <v>0</v>
      </c>
      <c r="X493">
        <f>(Y493/Z493*100)</f>
        <v>0</v>
      </c>
      <c r="Y493">
        <f>DS493*(DX493+DY493)/1000</f>
        <v>0</v>
      </c>
      <c r="Z493">
        <f>0.61365*exp(17.502*DZ493/(240.97+DZ493))</f>
        <v>0</v>
      </c>
      <c r="AA493">
        <f>(W493-DS493*(DX493+DY493)/1000)</f>
        <v>0</v>
      </c>
      <c r="AB493">
        <f>(-I493*44100)</f>
        <v>0</v>
      </c>
      <c r="AC493">
        <f>2*29.3*Q493*0.92*(DZ493-V493)</f>
        <v>0</v>
      </c>
      <c r="AD493">
        <f>2*0.95*5.67E-8*(((DZ493+$B$9)+273)^4-(V493+273)^4)</f>
        <v>0</v>
      </c>
      <c r="AE493">
        <f>T493+AD493+AB493+AC493</f>
        <v>0</v>
      </c>
      <c r="AF493">
        <f>DW493*AT493*(DR493-DQ493*(1000-AT493*DT493)/(1000-AT493*DS493))/(100*DK493)</f>
        <v>0</v>
      </c>
      <c r="AG493">
        <f>1000*DW493*AT493*(DS493-DT493)/(100*DK493*(1000-AT493*DS493))</f>
        <v>0</v>
      </c>
      <c r="AH493">
        <f>(AI493 - AJ493 - DX493*1E3/(8.314*(DZ493+273.15)) * AL493/DW493 * AK493) * DW493/(100*DK493) * (1000 - DT493)/1000</f>
        <v>0</v>
      </c>
      <c r="AI493">
        <v>1470.896833753434</v>
      </c>
      <c r="AJ493">
        <v>1368.031333333333</v>
      </c>
      <c r="AK493">
        <v>3.426601454078427</v>
      </c>
      <c r="AL493">
        <v>66.87208228537739</v>
      </c>
      <c r="AM493">
        <f>(AO493 - AN493 + DX493*1E3/(8.314*(DZ493+273.15)) * AQ493/DW493 * AP493) * DW493/(100*DK493) * 1000/(1000 - AO493)</f>
        <v>0</v>
      </c>
      <c r="AN493">
        <v>7.53052043332385</v>
      </c>
      <c r="AO493">
        <v>22.33030484848484</v>
      </c>
      <c r="AP493">
        <v>-0.007099771232984275</v>
      </c>
      <c r="AQ493">
        <v>99.38411773435404</v>
      </c>
      <c r="AR493">
        <v>0</v>
      </c>
      <c r="AS493">
        <v>0</v>
      </c>
      <c r="AT493">
        <f>IF(AR493*$H$15&gt;=AV493,1.0,(AV493/(AV493-AR493*$H$15)))</f>
        <v>0</v>
      </c>
      <c r="AU493">
        <f>(AT493-1)*100</f>
        <v>0</v>
      </c>
      <c r="AV493">
        <f>MAX(0,($B$15+$C$15*EE493)/(1+$D$15*EE493)*DX493/(DZ493+273)*$E$15)</f>
        <v>0</v>
      </c>
      <c r="AW493" t="s">
        <v>429</v>
      </c>
      <c r="AX493" t="s">
        <v>429</v>
      </c>
      <c r="AY493">
        <v>0</v>
      </c>
      <c r="AZ493">
        <v>0</v>
      </c>
      <c r="BA493">
        <f>1-AY493/AZ493</f>
        <v>0</v>
      </c>
      <c r="BB493">
        <v>0</v>
      </c>
      <c r="BC493" t="s">
        <v>429</v>
      </c>
      <c r="BD493" t="s">
        <v>429</v>
      </c>
      <c r="BE493">
        <v>0</v>
      </c>
      <c r="BF493">
        <v>0</v>
      </c>
      <c r="BG493">
        <f>1-BE493/BF493</f>
        <v>0</v>
      </c>
      <c r="BH493">
        <v>0.5</v>
      </c>
      <c r="BI493">
        <f>DH493</f>
        <v>0</v>
      </c>
      <c r="BJ493">
        <f>K493</f>
        <v>0</v>
      </c>
      <c r="BK493">
        <f>BG493*BH493*BI493</f>
        <v>0</v>
      </c>
      <c r="BL493">
        <f>(BJ493-BB493)/BI493</f>
        <v>0</v>
      </c>
      <c r="BM493">
        <f>(AZ493-BF493)/BF493</f>
        <v>0</v>
      </c>
      <c r="BN493">
        <f>AY493/(BA493+AY493/BF493)</f>
        <v>0</v>
      </c>
      <c r="BO493" t="s">
        <v>429</v>
      </c>
      <c r="BP493">
        <v>0</v>
      </c>
      <c r="BQ493">
        <f>IF(BP493&lt;&gt;0, BP493, BN493)</f>
        <v>0</v>
      </c>
      <c r="BR493">
        <f>1-BQ493/BF493</f>
        <v>0</v>
      </c>
      <c r="BS493">
        <f>(BF493-BE493)/(BF493-BQ493)</f>
        <v>0</v>
      </c>
      <c r="BT493">
        <f>(AZ493-BF493)/(AZ493-BQ493)</f>
        <v>0</v>
      </c>
      <c r="BU493">
        <f>(BF493-BE493)/(BF493-AY493)</f>
        <v>0</v>
      </c>
      <c r="BV493">
        <f>(AZ493-BF493)/(AZ493-AY493)</f>
        <v>0</v>
      </c>
      <c r="BW493">
        <f>(BS493*BQ493/BE493)</f>
        <v>0</v>
      </c>
      <c r="BX493">
        <f>(1-BW493)</f>
        <v>0</v>
      </c>
      <c r="DG493">
        <f>$B$13*EF493+$C$13*EG493+$F$13*ER493*(1-EU493)</f>
        <v>0</v>
      </c>
      <c r="DH493">
        <f>DG493*DI493</f>
        <v>0</v>
      </c>
      <c r="DI493">
        <f>($B$13*$D$11+$C$13*$D$11+$F$13*((FE493+EW493)/MAX(FE493+EW493+FF493, 0.1)*$I$11+FF493/MAX(FE493+EW493+FF493, 0.1)*$J$11))/($B$13+$C$13+$F$13)</f>
        <v>0</v>
      </c>
      <c r="DJ493">
        <f>($B$13*$K$11+$C$13*$K$11+$F$13*((FE493+EW493)/MAX(FE493+EW493+FF493, 0.1)*$P$11+FF493/MAX(FE493+EW493+FF493, 0.1)*$Q$11))/($B$13+$C$13+$F$13)</f>
        <v>0</v>
      </c>
      <c r="DK493">
        <v>6</v>
      </c>
      <c r="DL493">
        <v>0.5</v>
      </c>
      <c r="DM493" t="s">
        <v>430</v>
      </c>
      <c r="DN493">
        <v>2</v>
      </c>
      <c r="DO493" t="b">
        <v>1</v>
      </c>
      <c r="DP493">
        <v>1686161430.1</v>
      </c>
      <c r="DQ493">
        <v>1314.185555555556</v>
      </c>
      <c r="DR493">
        <v>1444.236666666667</v>
      </c>
      <c r="DS493">
        <v>22.35188518518518</v>
      </c>
      <c r="DT493">
        <v>7.486227777777777</v>
      </c>
      <c r="DU493">
        <v>1315.845925925926</v>
      </c>
      <c r="DV493">
        <v>22.58725185185185</v>
      </c>
      <c r="DW493">
        <v>499.9979259259259</v>
      </c>
      <c r="DX493">
        <v>90.62328888888888</v>
      </c>
      <c r="DY493">
        <v>0.09995901851851852</v>
      </c>
      <c r="DZ493">
        <v>29.26365185185185</v>
      </c>
      <c r="EA493">
        <v>28.04578148148148</v>
      </c>
      <c r="EB493">
        <v>999.9000000000001</v>
      </c>
      <c r="EC493">
        <v>0</v>
      </c>
      <c r="ED493">
        <v>0</v>
      </c>
      <c r="EE493">
        <v>9991.300370370371</v>
      </c>
      <c r="EF493">
        <v>0</v>
      </c>
      <c r="EG493">
        <v>1878.63037037037</v>
      </c>
      <c r="EH493">
        <v>-130.050962962963</v>
      </c>
      <c r="EI493">
        <v>1344.232222222222</v>
      </c>
      <c r="EJ493">
        <v>1455.130740740741</v>
      </c>
      <c r="EK493">
        <v>14.86565925925926</v>
      </c>
      <c r="EL493">
        <v>1444.236666666667</v>
      </c>
      <c r="EM493">
        <v>7.486227777777777</v>
      </c>
      <c r="EN493">
        <v>2.025601111111111</v>
      </c>
      <c r="EO493">
        <v>0.6784265185185185</v>
      </c>
      <c r="EP493">
        <v>17.64588518518519</v>
      </c>
      <c r="EQ493">
        <v>1.389381481481482</v>
      </c>
      <c r="ER493">
        <v>1999.965925925926</v>
      </c>
      <c r="ES493">
        <v>0.979997111111111</v>
      </c>
      <c r="ET493">
        <v>0.0200026037037037</v>
      </c>
      <c r="EU493">
        <v>0</v>
      </c>
      <c r="EV493">
        <v>877.9045555555557</v>
      </c>
      <c r="EW493">
        <v>5.00078</v>
      </c>
      <c r="EX493">
        <v>24155.7</v>
      </c>
      <c r="EY493">
        <v>16379.35925925926</v>
      </c>
      <c r="EZ493">
        <v>43.65248148148147</v>
      </c>
      <c r="FA493">
        <v>45.28444444444444</v>
      </c>
      <c r="FB493">
        <v>43.90025925925925</v>
      </c>
      <c r="FC493">
        <v>44.52988888888888</v>
      </c>
      <c r="FD493">
        <v>44.56681481481481</v>
      </c>
      <c r="FE493">
        <v>1955.055925925926</v>
      </c>
      <c r="FF493">
        <v>39.9025925925926</v>
      </c>
      <c r="FG493">
        <v>0</v>
      </c>
      <c r="FH493">
        <v>1686161430.7</v>
      </c>
      <c r="FI493">
        <v>0</v>
      </c>
      <c r="FJ493">
        <v>877.8955200000001</v>
      </c>
      <c r="FK493">
        <v>-15.77861538837941</v>
      </c>
      <c r="FL493">
        <v>-1016.084615154076</v>
      </c>
      <c r="FM493">
        <v>24154.424</v>
      </c>
      <c r="FN493">
        <v>15</v>
      </c>
      <c r="FO493">
        <v>0</v>
      </c>
      <c r="FP493" t="s">
        <v>431</v>
      </c>
      <c r="FQ493">
        <v>1685208052.5</v>
      </c>
      <c r="FR493">
        <v>1685208070</v>
      </c>
      <c r="FS493">
        <v>0</v>
      </c>
      <c r="FT493">
        <v>0.013</v>
      </c>
      <c r="FU493">
        <v>-0.005</v>
      </c>
      <c r="FV493">
        <v>-0.464</v>
      </c>
      <c r="FW493">
        <v>-0.401</v>
      </c>
      <c r="FX493">
        <v>420</v>
      </c>
      <c r="FY493">
        <v>0</v>
      </c>
      <c r="FZ493">
        <v>0.03</v>
      </c>
      <c r="GA493">
        <v>0.02</v>
      </c>
      <c r="GB493">
        <v>-129.91045</v>
      </c>
      <c r="GC493">
        <v>-3.331362101312885</v>
      </c>
      <c r="GD493">
        <v>0.3381297051428637</v>
      </c>
      <c r="GE493">
        <v>0</v>
      </c>
      <c r="GF493">
        <v>14.8915275</v>
      </c>
      <c r="GG493">
        <v>-0.6363703564728402</v>
      </c>
      <c r="GH493">
        <v>0.06430048206467817</v>
      </c>
      <c r="GI493">
        <v>0</v>
      </c>
      <c r="GJ493">
        <v>0</v>
      </c>
      <c r="GK493">
        <v>2</v>
      </c>
      <c r="GL493" t="s">
        <v>486</v>
      </c>
      <c r="GM493">
        <v>3.09933</v>
      </c>
      <c r="GN493">
        <v>2.75798</v>
      </c>
      <c r="GO493">
        <v>0.191301</v>
      </c>
      <c r="GP493">
        <v>0.201799</v>
      </c>
      <c r="GQ493">
        <v>0.103206</v>
      </c>
      <c r="GR493">
        <v>0.0459786</v>
      </c>
      <c r="GS493">
        <v>20651.8</v>
      </c>
      <c r="GT493">
        <v>20072.2</v>
      </c>
      <c r="GU493">
        <v>26098.5</v>
      </c>
      <c r="GV493">
        <v>25507.4</v>
      </c>
      <c r="GW493">
        <v>37571.1</v>
      </c>
      <c r="GX493">
        <v>36936.6</v>
      </c>
      <c r="GY493">
        <v>45630.3</v>
      </c>
      <c r="GZ493">
        <v>41877.4</v>
      </c>
      <c r="HA493">
        <v>1.80897</v>
      </c>
      <c r="HB493">
        <v>1.69813</v>
      </c>
      <c r="HC493">
        <v>-0.104748</v>
      </c>
      <c r="HD493">
        <v>0</v>
      </c>
      <c r="HE493">
        <v>29.756</v>
      </c>
      <c r="HF493">
        <v>999.9</v>
      </c>
      <c r="HG493">
        <v>28</v>
      </c>
      <c r="HH493">
        <v>46.3</v>
      </c>
      <c r="HI493">
        <v>31.8346</v>
      </c>
      <c r="HJ493">
        <v>62.2287</v>
      </c>
      <c r="HK493">
        <v>28.0689</v>
      </c>
      <c r="HL493">
        <v>1</v>
      </c>
      <c r="HM493">
        <v>0.564863</v>
      </c>
      <c r="HN493">
        <v>3.58125</v>
      </c>
      <c r="HO493">
        <v>20.2653</v>
      </c>
      <c r="HP493">
        <v>5.20995</v>
      </c>
      <c r="HQ493">
        <v>11.9806</v>
      </c>
      <c r="HR493">
        <v>4.9628</v>
      </c>
      <c r="HS493">
        <v>3.27403</v>
      </c>
      <c r="HT493">
        <v>9999</v>
      </c>
      <c r="HU493">
        <v>9999</v>
      </c>
      <c r="HV493">
        <v>9999</v>
      </c>
      <c r="HW493">
        <v>60.2</v>
      </c>
      <c r="HX493">
        <v>1.86401</v>
      </c>
      <c r="HY493">
        <v>1.86025</v>
      </c>
      <c r="HZ493">
        <v>1.85867</v>
      </c>
      <c r="IA493">
        <v>1.85993</v>
      </c>
      <c r="IB493">
        <v>1.85989</v>
      </c>
      <c r="IC493">
        <v>1.85852</v>
      </c>
      <c r="ID493">
        <v>1.8576</v>
      </c>
      <c r="IE493">
        <v>1.85242</v>
      </c>
      <c r="IF493">
        <v>0</v>
      </c>
      <c r="IG493">
        <v>0</v>
      </c>
      <c r="IH493">
        <v>0</v>
      </c>
      <c r="II493">
        <v>0</v>
      </c>
      <c r="IJ493" t="s">
        <v>433</v>
      </c>
      <c r="IK493" t="s">
        <v>434</v>
      </c>
      <c r="IL493" t="s">
        <v>435</v>
      </c>
      <c r="IM493" t="s">
        <v>435</v>
      </c>
      <c r="IN493" t="s">
        <v>435</v>
      </c>
      <c r="IO493" t="s">
        <v>435</v>
      </c>
      <c r="IP493">
        <v>0</v>
      </c>
      <c r="IQ493">
        <v>100</v>
      </c>
      <c r="IR493">
        <v>100</v>
      </c>
      <c r="IS493">
        <v>-1.67</v>
      </c>
      <c r="IT493">
        <v>-0.2357</v>
      </c>
      <c r="IU493">
        <v>-0.7885906718864093</v>
      </c>
      <c r="IV493">
        <v>-0.0007240741224296705</v>
      </c>
      <c r="IW493">
        <v>1.394155135453638E-07</v>
      </c>
      <c r="IX493">
        <v>-7.009397865246837E-11</v>
      </c>
      <c r="IY493">
        <v>-0.2677907096197649</v>
      </c>
      <c r="IZ493">
        <v>-0.01839738240005131</v>
      </c>
      <c r="JA493">
        <v>0.0009886339832832726</v>
      </c>
      <c r="JB493">
        <v>-4.895939666473346E-06</v>
      </c>
      <c r="JC493">
        <v>3</v>
      </c>
      <c r="JD493">
        <v>2018</v>
      </c>
      <c r="JE493">
        <v>1</v>
      </c>
      <c r="JF493">
        <v>26</v>
      </c>
      <c r="JG493">
        <v>15889.8</v>
      </c>
      <c r="JH493">
        <v>15889.5</v>
      </c>
      <c r="JI493">
        <v>3.15308</v>
      </c>
      <c r="JJ493">
        <v>2.66479</v>
      </c>
      <c r="JK493">
        <v>1.49658</v>
      </c>
      <c r="JL493">
        <v>2.38037</v>
      </c>
      <c r="JM493">
        <v>1.54785</v>
      </c>
      <c r="JN493">
        <v>2.4585</v>
      </c>
      <c r="JO493">
        <v>48.4854</v>
      </c>
      <c r="JP493">
        <v>14.6924</v>
      </c>
      <c r="JQ493">
        <v>18</v>
      </c>
      <c r="JR493">
        <v>480.829</v>
      </c>
      <c r="JS493">
        <v>423.304</v>
      </c>
      <c r="JT493">
        <v>25.6763</v>
      </c>
      <c r="JU493">
        <v>33.8861</v>
      </c>
      <c r="JV493">
        <v>30.0011</v>
      </c>
      <c r="JW493">
        <v>33.8541</v>
      </c>
      <c r="JX493">
        <v>33.7868</v>
      </c>
      <c r="JY493">
        <v>63.3043</v>
      </c>
      <c r="JZ493">
        <v>65.036</v>
      </c>
      <c r="KA493">
        <v>0</v>
      </c>
      <c r="KB493">
        <v>25.649</v>
      </c>
      <c r="KC493">
        <v>1490.06</v>
      </c>
      <c r="KD493">
        <v>7.73233</v>
      </c>
      <c r="KE493">
        <v>99.72190000000001</v>
      </c>
      <c r="KF493">
        <v>99.57129999999999</v>
      </c>
    </row>
    <row r="494" spans="1:292">
      <c r="A494">
        <v>474</v>
      </c>
      <c r="B494">
        <v>1686161442.6</v>
      </c>
      <c r="C494">
        <v>12191.59999990463</v>
      </c>
      <c r="D494" t="s">
        <v>1387</v>
      </c>
      <c r="E494" t="s">
        <v>1388</v>
      </c>
      <c r="F494">
        <v>5</v>
      </c>
      <c r="G494" t="s">
        <v>1210</v>
      </c>
      <c r="H494">
        <v>1686161434.814285</v>
      </c>
      <c r="I494">
        <f>(J494)/1000</f>
        <v>0</v>
      </c>
      <c r="J494">
        <f>IF(DO494, AM494, AG494)</f>
        <v>0</v>
      </c>
      <c r="K494">
        <f>IF(DO494, AH494, AF494)</f>
        <v>0</v>
      </c>
      <c r="L494">
        <f>DQ494 - IF(AT494&gt;1, K494*DK494*100.0/(AV494*EE494), 0)</f>
        <v>0</v>
      </c>
      <c r="M494">
        <f>((S494-I494/2)*L494-K494)/(S494+I494/2)</f>
        <v>0</v>
      </c>
      <c r="N494">
        <f>M494*(DX494+DY494)/1000.0</f>
        <v>0</v>
      </c>
      <c r="O494">
        <f>(DQ494 - IF(AT494&gt;1, K494*DK494*100.0/(AV494*EE494), 0))*(DX494+DY494)/1000.0</f>
        <v>0</v>
      </c>
      <c r="P494">
        <f>2.0/((1/R494-1/Q494)+SIGN(R494)*SQRT((1/R494-1/Q494)*(1/R494-1/Q494) + 4*DL494/((DL494+1)*(DL494+1))*(2*1/R494*1/Q494-1/Q494*1/Q494)))</f>
        <v>0</v>
      </c>
      <c r="Q494">
        <f>IF(LEFT(DM494,1)&lt;&gt;"0",IF(LEFT(DM494,1)="1",3.0,DN494),$D$5+$E$5*(EE494*DX494/($K$5*1000))+$F$5*(EE494*DX494/($K$5*1000))*MAX(MIN(DK494,$J$5),$I$5)*MAX(MIN(DK494,$J$5),$I$5)+$G$5*MAX(MIN(DK494,$J$5),$I$5)*(EE494*DX494/($K$5*1000))+$H$5*(EE494*DX494/($K$5*1000))*(EE494*DX494/($K$5*1000)))</f>
        <v>0</v>
      </c>
      <c r="R494">
        <f>I494*(1000-(1000*0.61365*exp(17.502*V494/(240.97+V494))/(DX494+DY494)+DS494)/2)/(1000*0.61365*exp(17.502*V494/(240.97+V494))/(DX494+DY494)-DS494)</f>
        <v>0</v>
      </c>
      <c r="S494">
        <f>1/((DL494+1)/(P494/1.6)+1/(Q494/1.37)) + DL494/((DL494+1)/(P494/1.6) + DL494/(Q494/1.37))</f>
        <v>0</v>
      </c>
      <c r="T494">
        <f>(DG494*DJ494)</f>
        <v>0</v>
      </c>
      <c r="U494">
        <f>(DZ494+(T494+2*0.95*5.67E-8*(((DZ494+$B$9)+273)^4-(DZ494+273)^4)-44100*I494)/(1.84*29.3*Q494+8*0.95*5.67E-8*(DZ494+273)^3))</f>
        <v>0</v>
      </c>
      <c r="V494">
        <f>($C$9*EA494+$D$9*EB494+$E$9*U494)</f>
        <v>0</v>
      </c>
      <c r="W494">
        <f>0.61365*exp(17.502*V494/(240.97+V494))</f>
        <v>0</v>
      </c>
      <c r="X494">
        <f>(Y494/Z494*100)</f>
        <v>0</v>
      </c>
      <c r="Y494">
        <f>DS494*(DX494+DY494)/1000</f>
        <v>0</v>
      </c>
      <c r="Z494">
        <f>0.61365*exp(17.502*DZ494/(240.97+DZ494))</f>
        <v>0</v>
      </c>
      <c r="AA494">
        <f>(W494-DS494*(DX494+DY494)/1000)</f>
        <v>0</v>
      </c>
      <c r="AB494">
        <f>(-I494*44100)</f>
        <v>0</v>
      </c>
      <c r="AC494">
        <f>2*29.3*Q494*0.92*(DZ494-V494)</f>
        <v>0</v>
      </c>
      <c r="AD494">
        <f>2*0.95*5.67E-8*(((DZ494+$B$9)+273)^4-(V494+273)^4)</f>
        <v>0</v>
      </c>
      <c r="AE494">
        <f>T494+AD494+AB494+AC494</f>
        <v>0</v>
      </c>
      <c r="AF494">
        <f>DW494*AT494*(DR494-DQ494*(1000-AT494*DT494)/(1000-AT494*DS494))/(100*DK494)</f>
        <v>0</v>
      </c>
      <c r="AG494">
        <f>1000*DW494*AT494*(DS494-DT494)/(100*DK494*(1000-AT494*DS494))</f>
        <v>0</v>
      </c>
      <c r="AH494">
        <f>(AI494 - AJ494 - DX494*1E3/(8.314*(DZ494+273.15)) * AL494/DW494 * AK494) * DW494/(100*DK494) * (1000 - DT494)/1000</f>
        <v>0</v>
      </c>
      <c r="AI494">
        <v>1487.864077189776</v>
      </c>
      <c r="AJ494">
        <v>1384.930848484848</v>
      </c>
      <c r="AK494">
        <v>3.378135048920207</v>
      </c>
      <c r="AL494">
        <v>66.87208228537739</v>
      </c>
      <c r="AM494">
        <f>(AO494 - AN494 + DX494*1E3/(8.314*(DZ494+273.15)) * AQ494/DW494 * AP494) * DW494/(100*DK494) * 1000/(1000 - AO494)</f>
        <v>0</v>
      </c>
      <c r="AN494">
        <v>7.650612135881386</v>
      </c>
      <c r="AO494">
        <v>22.34649939393939</v>
      </c>
      <c r="AP494">
        <v>0.001571734863122681</v>
      </c>
      <c r="AQ494">
        <v>99.38411773435404</v>
      </c>
      <c r="AR494">
        <v>0</v>
      </c>
      <c r="AS494">
        <v>0</v>
      </c>
      <c r="AT494">
        <f>IF(AR494*$H$15&gt;=AV494,1.0,(AV494/(AV494-AR494*$H$15)))</f>
        <v>0</v>
      </c>
      <c r="AU494">
        <f>(AT494-1)*100</f>
        <v>0</v>
      </c>
      <c r="AV494">
        <f>MAX(0,($B$15+$C$15*EE494)/(1+$D$15*EE494)*DX494/(DZ494+273)*$E$15)</f>
        <v>0</v>
      </c>
      <c r="AW494" t="s">
        <v>429</v>
      </c>
      <c r="AX494" t="s">
        <v>429</v>
      </c>
      <c r="AY494">
        <v>0</v>
      </c>
      <c r="AZ494">
        <v>0</v>
      </c>
      <c r="BA494">
        <f>1-AY494/AZ494</f>
        <v>0</v>
      </c>
      <c r="BB494">
        <v>0</v>
      </c>
      <c r="BC494" t="s">
        <v>429</v>
      </c>
      <c r="BD494" t="s">
        <v>429</v>
      </c>
      <c r="BE494">
        <v>0</v>
      </c>
      <c r="BF494">
        <v>0</v>
      </c>
      <c r="BG494">
        <f>1-BE494/BF494</f>
        <v>0</v>
      </c>
      <c r="BH494">
        <v>0.5</v>
      </c>
      <c r="BI494">
        <f>DH494</f>
        <v>0</v>
      </c>
      <c r="BJ494">
        <f>K494</f>
        <v>0</v>
      </c>
      <c r="BK494">
        <f>BG494*BH494*BI494</f>
        <v>0</v>
      </c>
      <c r="BL494">
        <f>(BJ494-BB494)/BI494</f>
        <v>0</v>
      </c>
      <c r="BM494">
        <f>(AZ494-BF494)/BF494</f>
        <v>0</v>
      </c>
      <c r="BN494">
        <f>AY494/(BA494+AY494/BF494)</f>
        <v>0</v>
      </c>
      <c r="BO494" t="s">
        <v>429</v>
      </c>
      <c r="BP494">
        <v>0</v>
      </c>
      <c r="BQ494">
        <f>IF(BP494&lt;&gt;0, BP494, BN494)</f>
        <v>0</v>
      </c>
      <c r="BR494">
        <f>1-BQ494/BF494</f>
        <v>0</v>
      </c>
      <c r="BS494">
        <f>(BF494-BE494)/(BF494-BQ494)</f>
        <v>0</v>
      </c>
      <c r="BT494">
        <f>(AZ494-BF494)/(AZ494-BQ494)</f>
        <v>0</v>
      </c>
      <c r="BU494">
        <f>(BF494-BE494)/(BF494-AY494)</f>
        <v>0</v>
      </c>
      <c r="BV494">
        <f>(AZ494-BF494)/(AZ494-AY494)</f>
        <v>0</v>
      </c>
      <c r="BW494">
        <f>(BS494*BQ494/BE494)</f>
        <v>0</v>
      </c>
      <c r="BX494">
        <f>(1-BW494)</f>
        <v>0</v>
      </c>
      <c r="DG494">
        <f>$B$13*EF494+$C$13*EG494+$F$13*ER494*(1-EU494)</f>
        <v>0</v>
      </c>
      <c r="DH494">
        <f>DG494*DI494</f>
        <v>0</v>
      </c>
      <c r="DI494">
        <f>($B$13*$D$11+$C$13*$D$11+$F$13*((FE494+EW494)/MAX(FE494+EW494+FF494, 0.1)*$I$11+FF494/MAX(FE494+EW494+FF494, 0.1)*$J$11))/($B$13+$C$13+$F$13)</f>
        <v>0</v>
      </c>
      <c r="DJ494">
        <f>($B$13*$K$11+$C$13*$K$11+$F$13*((FE494+EW494)/MAX(FE494+EW494+FF494, 0.1)*$P$11+FF494/MAX(FE494+EW494+FF494, 0.1)*$Q$11))/($B$13+$C$13+$F$13)</f>
        <v>0</v>
      </c>
      <c r="DK494">
        <v>6</v>
      </c>
      <c r="DL494">
        <v>0.5</v>
      </c>
      <c r="DM494" t="s">
        <v>430</v>
      </c>
      <c r="DN494">
        <v>2</v>
      </c>
      <c r="DO494" t="b">
        <v>1</v>
      </c>
      <c r="DP494">
        <v>1686161434.814285</v>
      </c>
      <c r="DQ494">
        <v>1329.818214285714</v>
      </c>
      <c r="DR494">
        <v>1460.090357142857</v>
      </c>
      <c r="DS494">
        <v>22.34571785714286</v>
      </c>
      <c r="DT494">
        <v>7.551179285714285</v>
      </c>
      <c r="DU494">
        <v>1331.490714285714</v>
      </c>
      <c r="DV494">
        <v>22.58119285714286</v>
      </c>
      <c r="DW494">
        <v>500.0093928571429</v>
      </c>
      <c r="DX494">
        <v>90.62289999999999</v>
      </c>
      <c r="DY494">
        <v>0.09999583214285715</v>
      </c>
      <c r="DZ494">
        <v>29.25460000000001</v>
      </c>
      <c r="EA494">
        <v>28.04376785714286</v>
      </c>
      <c r="EB494">
        <v>999.9000000000002</v>
      </c>
      <c r="EC494">
        <v>0</v>
      </c>
      <c r="ED494">
        <v>0</v>
      </c>
      <c r="EE494">
        <v>9993.733214285716</v>
      </c>
      <c r="EF494">
        <v>0</v>
      </c>
      <c r="EG494">
        <v>1869.010714285714</v>
      </c>
      <c r="EH494">
        <v>-130.2717857142857</v>
      </c>
      <c r="EI494">
        <v>1360.213928571429</v>
      </c>
      <c r="EJ494">
        <v>1471.200714285714</v>
      </c>
      <c r="EK494">
        <v>14.79453214285715</v>
      </c>
      <c r="EL494">
        <v>1460.090357142857</v>
      </c>
      <c r="EM494">
        <v>7.551179285714285</v>
      </c>
      <c r="EN494">
        <v>2.025033214285714</v>
      </c>
      <c r="EO494">
        <v>0.6843097142857142</v>
      </c>
      <c r="EP494">
        <v>17.64143928571428</v>
      </c>
      <c r="EQ494">
        <v>1.509305357142857</v>
      </c>
      <c r="ER494">
        <v>2000.001071428571</v>
      </c>
      <c r="ES494">
        <v>0.9799976785714283</v>
      </c>
      <c r="ET494">
        <v>0.02000202857142857</v>
      </c>
      <c r="EU494">
        <v>0</v>
      </c>
      <c r="EV494">
        <v>876.6162142857141</v>
      </c>
      <c r="EW494">
        <v>5.00078</v>
      </c>
      <c r="EX494">
        <v>24111.58928571429</v>
      </c>
      <c r="EY494">
        <v>16379.65</v>
      </c>
      <c r="EZ494">
        <v>43.65817857142856</v>
      </c>
      <c r="FA494">
        <v>45.2942857142857</v>
      </c>
      <c r="FB494">
        <v>43.89260714285713</v>
      </c>
      <c r="FC494">
        <v>44.52435714285714</v>
      </c>
      <c r="FD494">
        <v>44.55117857142857</v>
      </c>
      <c r="FE494">
        <v>1955.091428571428</v>
      </c>
      <c r="FF494">
        <v>39.9</v>
      </c>
      <c r="FG494">
        <v>0</v>
      </c>
      <c r="FH494">
        <v>1686161436.1</v>
      </c>
      <c r="FI494">
        <v>0</v>
      </c>
      <c r="FJ494">
        <v>876.5008076923076</v>
      </c>
      <c r="FK494">
        <v>-16.01090597943675</v>
      </c>
      <c r="FL494">
        <v>-167.4324789039611</v>
      </c>
      <c r="FM494">
        <v>24109.67692307693</v>
      </c>
      <c r="FN494">
        <v>15</v>
      </c>
      <c r="FO494">
        <v>0</v>
      </c>
      <c r="FP494" t="s">
        <v>431</v>
      </c>
      <c r="FQ494">
        <v>1685208052.5</v>
      </c>
      <c r="FR494">
        <v>1685208070</v>
      </c>
      <c r="FS494">
        <v>0</v>
      </c>
      <c r="FT494">
        <v>0.013</v>
      </c>
      <c r="FU494">
        <v>-0.005</v>
      </c>
      <c r="FV494">
        <v>-0.464</v>
      </c>
      <c r="FW494">
        <v>-0.401</v>
      </c>
      <c r="FX494">
        <v>420</v>
      </c>
      <c r="FY494">
        <v>0</v>
      </c>
      <c r="FZ494">
        <v>0.03</v>
      </c>
      <c r="GA494">
        <v>0.02</v>
      </c>
      <c r="GB494">
        <v>-130.0818</v>
      </c>
      <c r="GC494">
        <v>-2.874123827392054</v>
      </c>
      <c r="GD494">
        <v>0.3012467593186701</v>
      </c>
      <c r="GE494">
        <v>0</v>
      </c>
      <c r="GF494">
        <v>14.837245</v>
      </c>
      <c r="GG494">
        <v>-0.8530469043152519</v>
      </c>
      <c r="GH494">
        <v>0.08590293344816577</v>
      </c>
      <c r="GI494">
        <v>0</v>
      </c>
      <c r="GJ494">
        <v>0</v>
      </c>
      <c r="GK494">
        <v>2</v>
      </c>
      <c r="GL494" t="s">
        <v>486</v>
      </c>
      <c r="GM494">
        <v>3.09937</v>
      </c>
      <c r="GN494">
        <v>2.75804</v>
      </c>
      <c r="GO494">
        <v>0.192731</v>
      </c>
      <c r="GP494">
        <v>0.203173</v>
      </c>
      <c r="GQ494">
        <v>0.103253</v>
      </c>
      <c r="GR494">
        <v>0.0462207</v>
      </c>
      <c r="GS494">
        <v>20614.9</v>
      </c>
      <c r="GT494">
        <v>20037.3</v>
      </c>
      <c r="GU494">
        <v>26098.1</v>
      </c>
      <c r="GV494">
        <v>25507.1</v>
      </c>
      <c r="GW494">
        <v>37568.4</v>
      </c>
      <c r="GX494">
        <v>36927</v>
      </c>
      <c r="GY494">
        <v>45629.3</v>
      </c>
      <c r="GZ494">
        <v>41877.1</v>
      </c>
      <c r="HA494">
        <v>1.80895</v>
      </c>
      <c r="HB494">
        <v>1.69818</v>
      </c>
      <c r="HC494">
        <v>-0.105493</v>
      </c>
      <c r="HD494">
        <v>0</v>
      </c>
      <c r="HE494">
        <v>29.7624</v>
      </c>
      <c r="HF494">
        <v>999.9</v>
      </c>
      <c r="HG494">
        <v>28</v>
      </c>
      <c r="HH494">
        <v>46.3</v>
      </c>
      <c r="HI494">
        <v>31.8356</v>
      </c>
      <c r="HJ494">
        <v>62.3287</v>
      </c>
      <c r="HK494">
        <v>28.0689</v>
      </c>
      <c r="HL494">
        <v>1</v>
      </c>
      <c r="HM494">
        <v>0.565729</v>
      </c>
      <c r="HN494">
        <v>3.63245</v>
      </c>
      <c r="HO494">
        <v>20.2641</v>
      </c>
      <c r="HP494">
        <v>5.2098</v>
      </c>
      <c r="HQ494">
        <v>11.981</v>
      </c>
      <c r="HR494">
        <v>4.963</v>
      </c>
      <c r="HS494">
        <v>3.27403</v>
      </c>
      <c r="HT494">
        <v>9999</v>
      </c>
      <c r="HU494">
        <v>9999</v>
      </c>
      <c r="HV494">
        <v>9999</v>
      </c>
      <c r="HW494">
        <v>60.2</v>
      </c>
      <c r="HX494">
        <v>1.86401</v>
      </c>
      <c r="HY494">
        <v>1.86026</v>
      </c>
      <c r="HZ494">
        <v>1.85867</v>
      </c>
      <c r="IA494">
        <v>1.85997</v>
      </c>
      <c r="IB494">
        <v>1.85989</v>
      </c>
      <c r="IC494">
        <v>1.85854</v>
      </c>
      <c r="ID494">
        <v>1.85762</v>
      </c>
      <c r="IE494">
        <v>1.85242</v>
      </c>
      <c r="IF494">
        <v>0</v>
      </c>
      <c r="IG494">
        <v>0</v>
      </c>
      <c r="IH494">
        <v>0</v>
      </c>
      <c r="II494">
        <v>0</v>
      </c>
      <c r="IJ494" t="s">
        <v>433</v>
      </c>
      <c r="IK494" t="s">
        <v>434</v>
      </c>
      <c r="IL494" t="s">
        <v>435</v>
      </c>
      <c r="IM494" t="s">
        <v>435</v>
      </c>
      <c r="IN494" t="s">
        <v>435</v>
      </c>
      <c r="IO494" t="s">
        <v>435</v>
      </c>
      <c r="IP494">
        <v>0</v>
      </c>
      <c r="IQ494">
        <v>100</v>
      </c>
      <c r="IR494">
        <v>100</v>
      </c>
      <c r="IS494">
        <v>-1.69</v>
      </c>
      <c r="IT494">
        <v>-0.2355</v>
      </c>
      <c r="IU494">
        <v>-0.7885906718864093</v>
      </c>
      <c r="IV494">
        <v>-0.0007240741224296705</v>
      </c>
      <c r="IW494">
        <v>1.394155135453638E-07</v>
      </c>
      <c r="IX494">
        <v>-7.009397865246837E-11</v>
      </c>
      <c r="IY494">
        <v>-0.2677907096197649</v>
      </c>
      <c r="IZ494">
        <v>-0.01839738240005131</v>
      </c>
      <c r="JA494">
        <v>0.0009886339832832726</v>
      </c>
      <c r="JB494">
        <v>-4.895939666473346E-06</v>
      </c>
      <c r="JC494">
        <v>3</v>
      </c>
      <c r="JD494">
        <v>2018</v>
      </c>
      <c r="JE494">
        <v>1</v>
      </c>
      <c r="JF494">
        <v>26</v>
      </c>
      <c r="JG494">
        <v>15889.8</v>
      </c>
      <c r="JH494">
        <v>15889.5</v>
      </c>
      <c r="JI494">
        <v>3.17993</v>
      </c>
      <c r="JJ494">
        <v>2.67334</v>
      </c>
      <c r="JK494">
        <v>1.49658</v>
      </c>
      <c r="JL494">
        <v>2.38037</v>
      </c>
      <c r="JM494">
        <v>1.54785</v>
      </c>
      <c r="JN494">
        <v>2.4353</v>
      </c>
      <c r="JO494">
        <v>48.5162</v>
      </c>
      <c r="JP494">
        <v>14.6924</v>
      </c>
      <c r="JQ494">
        <v>18</v>
      </c>
      <c r="JR494">
        <v>480.866</v>
      </c>
      <c r="JS494">
        <v>423.383</v>
      </c>
      <c r="JT494">
        <v>25.6323</v>
      </c>
      <c r="JU494">
        <v>33.8942</v>
      </c>
      <c r="JV494">
        <v>30.001</v>
      </c>
      <c r="JW494">
        <v>33.8617</v>
      </c>
      <c r="JX494">
        <v>33.7943</v>
      </c>
      <c r="JY494">
        <v>63.8311</v>
      </c>
      <c r="JZ494">
        <v>64.7633</v>
      </c>
      <c r="KA494">
        <v>0</v>
      </c>
      <c r="KB494">
        <v>25.6023</v>
      </c>
      <c r="KC494">
        <v>1503.44</v>
      </c>
      <c r="KD494">
        <v>7.80126</v>
      </c>
      <c r="KE494">
        <v>99.72</v>
      </c>
      <c r="KF494">
        <v>99.5702</v>
      </c>
    </row>
    <row r="495" spans="1:292">
      <c r="A495">
        <v>475</v>
      </c>
      <c r="B495">
        <v>1686161447.6</v>
      </c>
      <c r="C495">
        <v>12196.59999990463</v>
      </c>
      <c r="D495" t="s">
        <v>1389</v>
      </c>
      <c r="E495" t="s">
        <v>1390</v>
      </c>
      <c r="F495">
        <v>5</v>
      </c>
      <c r="G495" t="s">
        <v>1210</v>
      </c>
      <c r="H495">
        <v>1686161440.1</v>
      </c>
      <c r="I495">
        <f>(J495)/1000</f>
        <v>0</v>
      </c>
      <c r="J495">
        <f>IF(DO495, AM495, AG495)</f>
        <v>0</v>
      </c>
      <c r="K495">
        <f>IF(DO495, AH495, AF495)</f>
        <v>0</v>
      </c>
      <c r="L495">
        <f>DQ495 - IF(AT495&gt;1, K495*DK495*100.0/(AV495*EE495), 0)</f>
        <v>0</v>
      </c>
      <c r="M495">
        <f>((S495-I495/2)*L495-K495)/(S495+I495/2)</f>
        <v>0</v>
      </c>
      <c r="N495">
        <f>M495*(DX495+DY495)/1000.0</f>
        <v>0</v>
      </c>
      <c r="O495">
        <f>(DQ495 - IF(AT495&gt;1, K495*DK495*100.0/(AV495*EE495), 0))*(DX495+DY495)/1000.0</f>
        <v>0</v>
      </c>
      <c r="P495">
        <f>2.0/((1/R495-1/Q495)+SIGN(R495)*SQRT((1/R495-1/Q495)*(1/R495-1/Q495) + 4*DL495/((DL495+1)*(DL495+1))*(2*1/R495*1/Q495-1/Q495*1/Q495)))</f>
        <v>0</v>
      </c>
      <c r="Q495">
        <f>IF(LEFT(DM495,1)&lt;&gt;"0",IF(LEFT(DM495,1)="1",3.0,DN495),$D$5+$E$5*(EE495*DX495/($K$5*1000))+$F$5*(EE495*DX495/($K$5*1000))*MAX(MIN(DK495,$J$5),$I$5)*MAX(MIN(DK495,$J$5),$I$5)+$G$5*MAX(MIN(DK495,$J$5),$I$5)*(EE495*DX495/($K$5*1000))+$H$5*(EE495*DX495/($K$5*1000))*(EE495*DX495/($K$5*1000)))</f>
        <v>0</v>
      </c>
      <c r="R495">
        <f>I495*(1000-(1000*0.61365*exp(17.502*V495/(240.97+V495))/(DX495+DY495)+DS495)/2)/(1000*0.61365*exp(17.502*V495/(240.97+V495))/(DX495+DY495)-DS495)</f>
        <v>0</v>
      </c>
      <c r="S495">
        <f>1/((DL495+1)/(P495/1.6)+1/(Q495/1.37)) + DL495/((DL495+1)/(P495/1.6) + DL495/(Q495/1.37))</f>
        <v>0</v>
      </c>
      <c r="T495">
        <f>(DG495*DJ495)</f>
        <v>0</v>
      </c>
      <c r="U495">
        <f>(DZ495+(T495+2*0.95*5.67E-8*(((DZ495+$B$9)+273)^4-(DZ495+273)^4)-44100*I495)/(1.84*29.3*Q495+8*0.95*5.67E-8*(DZ495+273)^3))</f>
        <v>0</v>
      </c>
      <c r="V495">
        <f>($C$9*EA495+$D$9*EB495+$E$9*U495)</f>
        <v>0</v>
      </c>
      <c r="W495">
        <f>0.61365*exp(17.502*V495/(240.97+V495))</f>
        <v>0</v>
      </c>
      <c r="X495">
        <f>(Y495/Z495*100)</f>
        <v>0</v>
      </c>
      <c r="Y495">
        <f>DS495*(DX495+DY495)/1000</f>
        <v>0</v>
      </c>
      <c r="Z495">
        <f>0.61365*exp(17.502*DZ495/(240.97+DZ495))</f>
        <v>0</v>
      </c>
      <c r="AA495">
        <f>(W495-DS495*(DX495+DY495)/1000)</f>
        <v>0</v>
      </c>
      <c r="AB495">
        <f>(-I495*44100)</f>
        <v>0</v>
      </c>
      <c r="AC495">
        <f>2*29.3*Q495*0.92*(DZ495-V495)</f>
        <v>0</v>
      </c>
      <c r="AD495">
        <f>2*0.95*5.67E-8*(((DZ495+$B$9)+273)^4-(V495+273)^4)</f>
        <v>0</v>
      </c>
      <c r="AE495">
        <f>T495+AD495+AB495+AC495</f>
        <v>0</v>
      </c>
      <c r="AF495">
        <f>DW495*AT495*(DR495-DQ495*(1000-AT495*DT495)/(1000-AT495*DS495))/(100*DK495)</f>
        <v>0</v>
      </c>
      <c r="AG495">
        <f>1000*DW495*AT495*(DS495-DT495)/(100*DK495*(1000-AT495*DS495))</f>
        <v>0</v>
      </c>
      <c r="AH495">
        <f>(AI495 - AJ495 - DX495*1E3/(8.314*(DZ495+273.15)) * AL495/DW495 * AK495) * DW495/(100*DK495) * (1000 - DT495)/1000</f>
        <v>0</v>
      </c>
      <c r="AI495">
        <v>1504.889383282959</v>
      </c>
      <c r="AJ495">
        <v>1401.997454545454</v>
      </c>
      <c r="AK495">
        <v>3.410132904436575</v>
      </c>
      <c r="AL495">
        <v>66.87208228537739</v>
      </c>
      <c r="AM495">
        <f>(AO495 - AN495 + DX495*1E3/(8.314*(DZ495+273.15)) * AQ495/DW495 * AP495) * DW495/(100*DK495) * 1000/(1000 - AO495)</f>
        <v>0</v>
      </c>
      <c r="AN495">
        <v>7.697053109273316</v>
      </c>
      <c r="AO495">
        <v>22.34228848484848</v>
      </c>
      <c r="AP495">
        <v>-0.0002276115817766934</v>
      </c>
      <c r="AQ495">
        <v>99.38411773435404</v>
      </c>
      <c r="AR495">
        <v>0</v>
      </c>
      <c r="AS495">
        <v>0</v>
      </c>
      <c r="AT495">
        <f>IF(AR495*$H$15&gt;=AV495,1.0,(AV495/(AV495-AR495*$H$15)))</f>
        <v>0</v>
      </c>
      <c r="AU495">
        <f>(AT495-1)*100</f>
        <v>0</v>
      </c>
      <c r="AV495">
        <f>MAX(0,($B$15+$C$15*EE495)/(1+$D$15*EE495)*DX495/(DZ495+273)*$E$15)</f>
        <v>0</v>
      </c>
      <c r="AW495" t="s">
        <v>429</v>
      </c>
      <c r="AX495" t="s">
        <v>429</v>
      </c>
      <c r="AY495">
        <v>0</v>
      </c>
      <c r="AZ495">
        <v>0</v>
      </c>
      <c r="BA495">
        <f>1-AY495/AZ495</f>
        <v>0</v>
      </c>
      <c r="BB495">
        <v>0</v>
      </c>
      <c r="BC495" t="s">
        <v>429</v>
      </c>
      <c r="BD495" t="s">
        <v>429</v>
      </c>
      <c r="BE495">
        <v>0</v>
      </c>
      <c r="BF495">
        <v>0</v>
      </c>
      <c r="BG495">
        <f>1-BE495/BF495</f>
        <v>0</v>
      </c>
      <c r="BH495">
        <v>0.5</v>
      </c>
      <c r="BI495">
        <f>DH495</f>
        <v>0</v>
      </c>
      <c r="BJ495">
        <f>K495</f>
        <v>0</v>
      </c>
      <c r="BK495">
        <f>BG495*BH495*BI495</f>
        <v>0</v>
      </c>
      <c r="BL495">
        <f>(BJ495-BB495)/BI495</f>
        <v>0</v>
      </c>
      <c r="BM495">
        <f>(AZ495-BF495)/BF495</f>
        <v>0</v>
      </c>
      <c r="BN495">
        <f>AY495/(BA495+AY495/BF495)</f>
        <v>0</v>
      </c>
      <c r="BO495" t="s">
        <v>429</v>
      </c>
      <c r="BP495">
        <v>0</v>
      </c>
      <c r="BQ495">
        <f>IF(BP495&lt;&gt;0, BP495, BN495)</f>
        <v>0</v>
      </c>
      <c r="BR495">
        <f>1-BQ495/BF495</f>
        <v>0</v>
      </c>
      <c r="BS495">
        <f>(BF495-BE495)/(BF495-BQ495)</f>
        <v>0</v>
      </c>
      <c r="BT495">
        <f>(AZ495-BF495)/(AZ495-BQ495)</f>
        <v>0</v>
      </c>
      <c r="BU495">
        <f>(BF495-BE495)/(BF495-AY495)</f>
        <v>0</v>
      </c>
      <c r="BV495">
        <f>(AZ495-BF495)/(AZ495-AY495)</f>
        <v>0</v>
      </c>
      <c r="BW495">
        <f>(BS495*BQ495/BE495)</f>
        <v>0</v>
      </c>
      <c r="BX495">
        <f>(1-BW495)</f>
        <v>0</v>
      </c>
      <c r="DG495">
        <f>$B$13*EF495+$C$13*EG495+$F$13*ER495*(1-EU495)</f>
        <v>0</v>
      </c>
      <c r="DH495">
        <f>DG495*DI495</f>
        <v>0</v>
      </c>
      <c r="DI495">
        <f>($B$13*$D$11+$C$13*$D$11+$F$13*((FE495+EW495)/MAX(FE495+EW495+FF495, 0.1)*$I$11+FF495/MAX(FE495+EW495+FF495, 0.1)*$J$11))/($B$13+$C$13+$F$13)</f>
        <v>0</v>
      </c>
      <c r="DJ495">
        <f>($B$13*$K$11+$C$13*$K$11+$F$13*((FE495+EW495)/MAX(FE495+EW495+FF495, 0.1)*$P$11+FF495/MAX(FE495+EW495+FF495, 0.1)*$Q$11))/($B$13+$C$13+$F$13)</f>
        <v>0</v>
      </c>
      <c r="DK495">
        <v>6</v>
      </c>
      <c r="DL495">
        <v>0.5</v>
      </c>
      <c r="DM495" t="s">
        <v>430</v>
      </c>
      <c r="DN495">
        <v>2</v>
      </c>
      <c r="DO495" t="b">
        <v>1</v>
      </c>
      <c r="DP495">
        <v>1686161440.1</v>
      </c>
      <c r="DQ495">
        <v>1347.377777777778</v>
      </c>
      <c r="DR495">
        <v>1477.822222222222</v>
      </c>
      <c r="DS495">
        <v>22.3411</v>
      </c>
      <c r="DT495">
        <v>7.630312962962963</v>
      </c>
      <c r="DU495">
        <v>1349.062962962963</v>
      </c>
      <c r="DV495">
        <v>22.57665925925926</v>
      </c>
      <c r="DW495">
        <v>499.9771481481482</v>
      </c>
      <c r="DX495">
        <v>90.62341111111111</v>
      </c>
      <c r="DY495">
        <v>0.09988249259259259</v>
      </c>
      <c r="DZ495">
        <v>29.24235555555556</v>
      </c>
      <c r="EA495">
        <v>28.04476666666666</v>
      </c>
      <c r="EB495">
        <v>999.9000000000001</v>
      </c>
      <c r="EC495">
        <v>0</v>
      </c>
      <c r="ED495">
        <v>0</v>
      </c>
      <c r="EE495">
        <v>10001.27592592593</v>
      </c>
      <c r="EF495">
        <v>0</v>
      </c>
      <c r="EG495">
        <v>1872.671111111111</v>
      </c>
      <c r="EH495">
        <v>-130.4445555555556</v>
      </c>
      <c r="EI495">
        <v>1378.167407407408</v>
      </c>
      <c r="EJ495">
        <v>1489.186296296297</v>
      </c>
      <c r="EK495">
        <v>14.71077777777778</v>
      </c>
      <c r="EL495">
        <v>1477.822222222222</v>
      </c>
      <c r="EM495">
        <v>7.630312962962963</v>
      </c>
      <c r="EN495">
        <v>2.024625555555556</v>
      </c>
      <c r="EO495">
        <v>0.691485074074074</v>
      </c>
      <c r="EP495">
        <v>17.63825555555556</v>
      </c>
      <c r="EQ495">
        <v>1.654945185185185</v>
      </c>
      <c r="ER495">
        <v>2000.001111111111</v>
      </c>
      <c r="ES495">
        <v>0.9799976666666664</v>
      </c>
      <c r="ET495">
        <v>0.02000204444444445</v>
      </c>
      <c r="EU495">
        <v>0</v>
      </c>
      <c r="EV495">
        <v>875.2701481481482</v>
      </c>
      <c r="EW495">
        <v>5.00078</v>
      </c>
      <c r="EX495">
        <v>24113.76666666667</v>
      </c>
      <c r="EY495">
        <v>16379.63333333333</v>
      </c>
      <c r="EZ495">
        <v>43.65485185185184</v>
      </c>
      <c r="FA495">
        <v>45.30748148148147</v>
      </c>
      <c r="FB495">
        <v>43.89318518518517</v>
      </c>
      <c r="FC495">
        <v>44.52292592592593</v>
      </c>
      <c r="FD495">
        <v>44.52070370370371</v>
      </c>
      <c r="FE495">
        <v>1955.091481481481</v>
      </c>
      <c r="FF495">
        <v>39.9</v>
      </c>
      <c r="FG495">
        <v>0</v>
      </c>
      <c r="FH495">
        <v>1686161440.9</v>
      </c>
      <c r="FI495">
        <v>0</v>
      </c>
      <c r="FJ495">
        <v>875.2814615384615</v>
      </c>
      <c r="FK495">
        <v>-16.13504271796264</v>
      </c>
      <c r="FL495">
        <v>357.712820984591</v>
      </c>
      <c r="FM495">
        <v>24112.98846153846</v>
      </c>
      <c r="FN495">
        <v>15</v>
      </c>
      <c r="FO495">
        <v>0</v>
      </c>
      <c r="FP495" t="s">
        <v>431</v>
      </c>
      <c r="FQ495">
        <v>1685208052.5</v>
      </c>
      <c r="FR495">
        <v>1685208070</v>
      </c>
      <c r="FS495">
        <v>0</v>
      </c>
      <c r="FT495">
        <v>0.013</v>
      </c>
      <c r="FU495">
        <v>-0.005</v>
      </c>
      <c r="FV495">
        <v>-0.464</v>
      </c>
      <c r="FW495">
        <v>-0.401</v>
      </c>
      <c r="FX495">
        <v>420</v>
      </c>
      <c r="FY495">
        <v>0</v>
      </c>
      <c r="FZ495">
        <v>0.03</v>
      </c>
      <c r="GA495">
        <v>0.02</v>
      </c>
      <c r="GB495">
        <v>-130.3096829268293</v>
      </c>
      <c r="GC495">
        <v>-2.260243902438693</v>
      </c>
      <c r="GD495">
        <v>0.2526346478974405</v>
      </c>
      <c r="GE495">
        <v>0</v>
      </c>
      <c r="GF495">
        <v>14.76802195121951</v>
      </c>
      <c r="GG495">
        <v>-0.9712766550522646</v>
      </c>
      <c r="GH495">
        <v>0.09726539883651787</v>
      </c>
      <c r="GI495">
        <v>0</v>
      </c>
      <c r="GJ495">
        <v>0</v>
      </c>
      <c r="GK495">
        <v>2</v>
      </c>
      <c r="GL495" t="s">
        <v>486</v>
      </c>
      <c r="GM495">
        <v>3.09937</v>
      </c>
      <c r="GN495">
        <v>2.75794</v>
      </c>
      <c r="GO495">
        <v>0.194153</v>
      </c>
      <c r="GP495">
        <v>0.20451</v>
      </c>
      <c r="GQ495">
        <v>0.103237</v>
      </c>
      <c r="GR495">
        <v>0.0465197</v>
      </c>
      <c r="GS495">
        <v>20578</v>
      </c>
      <c r="GT495">
        <v>20003.4</v>
      </c>
      <c r="GU495">
        <v>26097.5</v>
      </c>
      <c r="GV495">
        <v>25506.9</v>
      </c>
      <c r="GW495">
        <v>37568.6</v>
      </c>
      <c r="GX495">
        <v>36915.4</v>
      </c>
      <c r="GY495">
        <v>45628.4</v>
      </c>
      <c r="GZ495">
        <v>41876.8</v>
      </c>
      <c r="HA495">
        <v>1.80842</v>
      </c>
      <c r="HB495">
        <v>1.69832</v>
      </c>
      <c r="HC495">
        <v>-0.106476</v>
      </c>
      <c r="HD495">
        <v>0</v>
      </c>
      <c r="HE495">
        <v>29.7688</v>
      </c>
      <c r="HF495">
        <v>999.9</v>
      </c>
      <c r="HG495">
        <v>27.9</v>
      </c>
      <c r="HH495">
        <v>46.3</v>
      </c>
      <c r="HI495">
        <v>31.7219</v>
      </c>
      <c r="HJ495">
        <v>62.2187</v>
      </c>
      <c r="HK495">
        <v>27.9647</v>
      </c>
      <c r="HL495">
        <v>1</v>
      </c>
      <c r="HM495">
        <v>0.566819</v>
      </c>
      <c r="HN495">
        <v>3.67538</v>
      </c>
      <c r="HO495">
        <v>20.2627</v>
      </c>
      <c r="HP495">
        <v>5.20621</v>
      </c>
      <c r="HQ495">
        <v>11.9807</v>
      </c>
      <c r="HR495">
        <v>4.96235</v>
      </c>
      <c r="HS495">
        <v>3.2735</v>
      </c>
      <c r="HT495">
        <v>9999</v>
      </c>
      <c r="HU495">
        <v>9999</v>
      </c>
      <c r="HV495">
        <v>9999</v>
      </c>
      <c r="HW495">
        <v>60.2</v>
      </c>
      <c r="HX495">
        <v>1.86401</v>
      </c>
      <c r="HY495">
        <v>1.86028</v>
      </c>
      <c r="HZ495">
        <v>1.85867</v>
      </c>
      <c r="IA495">
        <v>1.85996</v>
      </c>
      <c r="IB495">
        <v>1.85989</v>
      </c>
      <c r="IC495">
        <v>1.85855</v>
      </c>
      <c r="ID495">
        <v>1.85762</v>
      </c>
      <c r="IE495">
        <v>1.85242</v>
      </c>
      <c r="IF495">
        <v>0</v>
      </c>
      <c r="IG495">
        <v>0</v>
      </c>
      <c r="IH495">
        <v>0</v>
      </c>
      <c r="II495">
        <v>0</v>
      </c>
      <c r="IJ495" t="s">
        <v>433</v>
      </c>
      <c r="IK495" t="s">
        <v>434</v>
      </c>
      <c r="IL495" t="s">
        <v>435</v>
      </c>
      <c r="IM495" t="s">
        <v>435</v>
      </c>
      <c r="IN495" t="s">
        <v>435</v>
      </c>
      <c r="IO495" t="s">
        <v>435</v>
      </c>
      <c r="IP495">
        <v>0</v>
      </c>
      <c r="IQ495">
        <v>100</v>
      </c>
      <c r="IR495">
        <v>100</v>
      </c>
      <c r="IS495">
        <v>-1.7</v>
      </c>
      <c r="IT495">
        <v>-0.2355</v>
      </c>
      <c r="IU495">
        <v>-0.7885906718864093</v>
      </c>
      <c r="IV495">
        <v>-0.0007240741224296705</v>
      </c>
      <c r="IW495">
        <v>1.394155135453638E-07</v>
      </c>
      <c r="IX495">
        <v>-7.009397865246837E-11</v>
      </c>
      <c r="IY495">
        <v>-0.2677907096197649</v>
      </c>
      <c r="IZ495">
        <v>-0.01839738240005131</v>
      </c>
      <c r="JA495">
        <v>0.0009886339832832726</v>
      </c>
      <c r="JB495">
        <v>-4.895939666473346E-06</v>
      </c>
      <c r="JC495">
        <v>3</v>
      </c>
      <c r="JD495">
        <v>2018</v>
      </c>
      <c r="JE495">
        <v>1</v>
      </c>
      <c r="JF495">
        <v>26</v>
      </c>
      <c r="JG495">
        <v>15889.9</v>
      </c>
      <c r="JH495">
        <v>15889.6</v>
      </c>
      <c r="JI495">
        <v>3.20923</v>
      </c>
      <c r="JJ495">
        <v>2.66724</v>
      </c>
      <c r="JK495">
        <v>1.49658</v>
      </c>
      <c r="JL495">
        <v>2.38037</v>
      </c>
      <c r="JM495">
        <v>1.54785</v>
      </c>
      <c r="JN495">
        <v>2.40601</v>
      </c>
      <c r="JO495">
        <v>48.5162</v>
      </c>
      <c r="JP495">
        <v>14.6837</v>
      </c>
      <c r="JQ495">
        <v>18</v>
      </c>
      <c r="JR495">
        <v>480.594</v>
      </c>
      <c r="JS495">
        <v>423.517</v>
      </c>
      <c r="JT495">
        <v>25.5864</v>
      </c>
      <c r="JU495">
        <v>33.9033</v>
      </c>
      <c r="JV495">
        <v>30.001</v>
      </c>
      <c r="JW495">
        <v>33.8678</v>
      </c>
      <c r="JX495">
        <v>33.8011</v>
      </c>
      <c r="JY495">
        <v>64.4465</v>
      </c>
      <c r="JZ495">
        <v>64.7633</v>
      </c>
      <c r="KA495">
        <v>0</v>
      </c>
      <c r="KB495">
        <v>25.5582</v>
      </c>
      <c r="KC495">
        <v>1523.55</v>
      </c>
      <c r="KD495">
        <v>7.76247</v>
      </c>
      <c r="KE495">
        <v>99.718</v>
      </c>
      <c r="KF495">
        <v>99.56959999999999</v>
      </c>
    </row>
    <row r="496" spans="1:292">
      <c r="A496">
        <v>476</v>
      </c>
      <c r="B496">
        <v>1686161452.6</v>
      </c>
      <c r="C496">
        <v>12201.59999990463</v>
      </c>
      <c r="D496" t="s">
        <v>1391</v>
      </c>
      <c r="E496" t="s">
        <v>1392</v>
      </c>
      <c r="F496">
        <v>5</v>
      </c>
      <c r="G496" t="s">
        <v>1210</v>
      </c>
      <c r="H496">
        <v>1686161444.814285</v>
      </c>
      <c r="I496">
        <f>(J496)/1000</f>
        <v>0</v>
      </c>
      <c r="J496">
        <f>IF(DO496, AM496, AG496)</f>
        <v>0</v>
      </c>
      <c r="K496">
        <f>IF(DO496, AH496, AF496)</f>
        <v>0</v>
      </c>
      <c r="L496">
        <f>DQ496 - IF(AT496&gt;1, K496*DK496*100.0/(AV496*EE496), 0)</f>
        <v>0</v>
      </c>
      <c r="M496">
        <f>((S496-I496/2)*L496-K496)/(S496+I496/2)</f>
        <v>0</v>
      </c>
      <c r="N496">
        <f>M496*(DX496+DY496)/1000.0</f>
        <v>0</v>
      </c>
      <c r="O496">
        <f>(DQ496 - IF(AT496&gt;1, K496*DK496*100.0/(AV496*EE496), 0))*(DX496+DY496)/1000.0</f>
        <v>0</v>
      </c>
      <c r="P496">
        <f>2.0/((1/R496-1/Q496)+SIGN(R496)*SQRT((1/R496-1/Q496)*(1/R496-1/Q496) + 4*DL496/((DL496+1)*(DL496+1))*(2*1/R496*1/Q496-1/Q496*1/Q496)))</f>
        <v>0</v>
      </c>
      <c r="Q496">
        <f>IF(LEFT(DM496,1)&lt;&gt;"0",IF(LEFT(DM496,1)="1",3.0,DN496),$D$5+$E$5*(EE496*DX496/($K$5*1000))+$F$5*(EE496*DX496/($K$5*1000))*MAX(MIN(DK496,$J$5),$I$5)*MAX(MIN(DK496,$J$5),$I$5)+$G$5*MAX(MIN(DK496,$J$5),$I$5)*(EE496*DX496/($K$5*1000))+$H$5*(EE496*DX496/($K$5*1000))*(EE496*DX496/($K$5*1000)))</f>
        <v>0</v>
      </c>
      <c r="R496">
        <f>I496*(1000-(1000*0.61365*exp(17.502*V496/(240.97+V496))/(DX496+DY496)+DS496)/2)/(1000*0.61365*exp(17.502*V496/(240.97+V496))/(DX496+DY496)-DS496)</f>
        <v>0</v>
      </c>
      <c r="S496">
        <f>1/((DL496+1)/(P496/1.6)+1/(Q496/1.37)) + DL496/((DL496+1)/(P496/1.6) + DL496/(Q496/1.37))</f>
        <v>0</v>
      </c>
      <c r="T496">
        <f>(DG496*DJ496)</f>
        <v>0</v>
      </c>
      <c r="U496">
        <f>(DZ496+(T496+2*0.95*5.67E-8*(((DZ496+$B$9)+273)^4-(DZ496+273)^4)-44100*I496)/(1.84*29.3*Q496+8*0.95*5.67E-8*(DZ496+273)^3))</f>
        <v>0</v>
      </c>
      <c r="V496">
        <f>($C$9*EA496+$D$9*EB496+$E$9*U496)</f>
        <v>0</v>
      </c>
      <c r="W496">
        <f>0.61365*exp(17.502*V496/(240.97+V496))</f>
        <v>0</v>
      </c>
      <c r="X496">
        <f>(Y496/Z496*100)</f>
        <v>0</v>
      </c>
      <c r="Y496">
        <f>DS496*(DX496+DY496)/1000</f>
        <v>0</v>
      </c>
      <c r="Z496">
        <f>0.61365*exp(17.502*DZ496/(240.97+DZ496))</f>
        <v>0</v>
      </c>
      <c r="AA496">
        <f>(W496-DS496*(DX496+DY496)/1000)</f>
        <v>0</v>
      </c>
      <c r="AB496">
        <f>(-I496*44100)</f>
        <v>0</v>
      </c>
      <c r="AC496">
        <f>2*29.3*Q496*0.92*(DZ496-V496)</f>
        <v>0</v>
      </c>
      <c r="AD496">
        <f>2*0.95*5.67E-8*(((DZ496+$B$9)+273)^4-(V496+273)^4)</f>
        <v>0</v>
      </c>
      <c r="AE496">
        <f>T496+AD496+AB496+AC496</f>
        <v>0</v>
      </c>
      <c r="AF496">
        <f>DW496*AT496*(DR496-DQ496*(1000-AT496*DT496)/(1000-AT496*DS496))/(100*DK496)</f>
        <v>0</v>
      </c>
      <c r="AG496">
        <f>1000*DW496*AT496*(DS496-DT496)/(100*DK496*(1000-AT496*DS496))</f>
        <v>0</v>
      </c>
      <c r="AH496">
        <f>(AI496 - AJ496 - DX496*1E3/(8.314*(DZ496+273.15)) * AL496/DW496 * AK496) * DW496/(100*DK496) * (1000 - DT496)/1000</f>
        <v>0</v>
      </c>
      <c r="AI496">
        <v>1521.718117491593</v>
      </c>
      <c r="AJ496">
        <v>1418.928606060606</v>
      </c>
      <c r="AK496">
        <v>3.399626486767054</v>
      </c>
      <c r="AL496">
        <v>66.87208228537739</v>
      </c>
      <c r="AM496">
        <f>(AO496 - AN496 + DX496*1E3/(8.314*(DZ496+273.15)) * AQ496/DW496 * AP496) * DW496/(100*DK496) * 1000/(1000 - AO496)</f>
        <v>0</v>
      </c>
      <c r="AN496">
        <v>7.730996680806735</v>
      </c>
      <c r="AO496">
        <v>22.32909151515152</v>
      </c>
      <c r="AP496">
        <v>-0.0003534463059846471</v>
      </c>
      <c r="AQ496">
        <v>99.38411773435404</v>
      </c>
      <c r="AR496">
        <v>0</v>
      </c>
      <c r="AS496">
        <v>0</v>
      </c>
      <c r="AT496">
        <f>IF(AR496*$H$15&gt;=AV496,1.0,(AV496/(AV496-AR496*$H$15)))</f>
        <v>0</v>
      </c>
      <c r="AU496">
        <f>(AT496-1)*100</f>
        <v>0</v>
      </c>
      <c r="AV496">
        <f>MAX(0,($B$15+$C$15*EE496)/(1+$D$15*EE496)*DX496/(DZ496+273)*$E$15)</f>
        <v>0</v>
      </c>
      <c r="AW496" t="s">
        <v>429</v>
      </c>
      <c r="AX496" t="s">
        <v>429</v>
      </c>
      <c r="AY496">
        <v>0</v>
      </c>
      <c r="AZ496">
        <v>0</v>
      </c>
      <c r="BA496">
        <f>1-AY496/AZ496</f>
        <v>0</v>
      </c>
      <c r="BB496">
        <v>0</v>
      </c>
      <c r="BC496" t="s">
        <v>429</v>
      </c>
      <c r="BD496" t="s">
        <v>429</v>
      </c>
      <c r="BE496">
        <v>0</v>
      </c>
      <c r="BF496">
        <v>0</v>
      </c>
      <c r="BG496">
        <f>1-BE496/BF496</f>
        <v>0</v>
      </c>
      <c r="BH496">
        <v>0.5</v>
      </c>
      <c r="BI496">
        <f>DH496</f>
        <v>0</v>
      </c>
      <c r="BJ496">
        <f>K496</f>
        <v>0</v>
      </c>
      <c r="BK496">
        <f>BG496*BH496*BI496</f>
        <v>0</v>
      </c>
      <c r="BL496">
        <f>(BJ496-BB496)/BI496</f>
        <v>0</v>
      </c>
      <c r="BM496">
        <f>(AZ496-BF496)/BF496</f>
        <v>0</v>
      </c>
      <c r="BN496">
        <f>AY496/(BA496+AY496/BF496)</f>
        <v>0</v>
      </c>
      <c r="BO496" t="s">
        <v>429</v>
      </c>
      <c r="BP496">
        <v>0</v>
      </c>
      <c r="BQ496">
        <f>IF(BP496&lt;&gt;0, BP496, BN496)</f>
        <v>0</v>
      </c>
      <c r="BR496">
        <f>1-BQ496/BF496</f>
        <v>0</v>
      </c>
      <c r="BS496">
        <f>(BF496-BE496)/(BF496-BQ496)</f>
        <v>0</v>
      </c>
      <c r="BT496">
        <f>(AZ496-BF496)/(AZ496-BQ496)</f>
        <v>0</v>
      </c>
      <c r="BU496">
        <f>(BF496-BE496)/(BF496-AY496)</f>
        <v>0</v>
      </c>
      <c r="BV496">
        <f>(AZ496-BF496)/(AZ496-AY496)</f>
        <v>0</v>
      </c>
      <c r="BW496">
        <f>(BS496*BQ496/BE496)</f>
        <v>0</v>
      </c>
      <c r="BX496">
        <f>(1-BW496)</f>
        <v>0</v>
      </c>
      <c r="DG496">
        <f>$B$13*EF496+$C$13*EG496+$F$13*ER496*(1-EU496)</f>
        <v>0</v>
      </c>
      <c r="DH496">
        <f>DG496*DI496</f>
        <v>0</v>
      </c>
      <c r="DI496">
        <f>($B$13*$D$11+$C$13*$D$11+$F$13*((FE496+EW496)/MAX(FE496+EW496+FF496, 0.1)*$I$11+FF496/MAX(FE496+EW496+FF496, 0.1)*$J$11))/($B$13+$C$13+$F$13)</f>
        <v>0</v>
      </c>
      <c r="DJ496">
        <f>($B$13*$K$11+$C$13*$K$11+$F$13*((FE496+EW496)/MAX(FE496+EW496+FF496, 0.1)*$P$11+FF496/MAX(FE496+EW496+FF496, 0.1)*$Q$11))/($B$13+$C$13+$F$13)</f>
        <v>0</v>
      </c>
      <c r="DK496">
        <v>6</v>
      </c>
      <c r="DL496">
        <v>0.5</v>
      </c>
      <c r="DM496" t="s">
        <v>430</v>
      </c>
      <c r="DN496">
        <v>2</v>
      </c>
      <c r="DO496" t="b">
        <v>1</v>
      </c>
      <c r="DP496">
        <v>1686161444.814285</v>
      </c>
      <c r="DQ496">
        <v>1363.036428571428</v>
      </c>
      <c r="DR496">
        <v>1493.605714285714</v>
      </c>
      <c r="DS496">
        <v>22.34000714285714</v>
      </c>
      <c r="DT496">
        <v>7.689670714285715</v>
      </c>
      <c r="DU496">
        <v>1364.733214285714</v>
      </c>
      <c r="DV496">
        <v>22.57558928571428</v>
      </c>
      <c r="DW496">
        <v>499.9999285714286</v>
      </c>
      <c r="DX496">
        <v>90.62342857142855</v>
      </c>
      <c r="DY496">
        <v>0.09999657857142856</v>
      </c>
      <c r="DZ496">
        <v>29.22938928571429</v>
      </c>
      <c r="EA496">
        <v>28.03941785714286</v>
      </c>
      <c r="EB496">
        <v>999.9000000000002</v>
      </c>
      <c r="EC496">
        <v>0</v>
      </c>
      <c r="ED496">
        <v>0</v>
      </c>
      <c r="EE496">
        <v>9997.723928571429</v>
      </c>
      <c r="EF496">
        <v>0</v>
      </c>
      <c r="EG496">
        <v>1882.781785714285</v>
      </c>
      <c r="EH496">
        <v>-130.5683214285714</v>
      </c>
      <c r="EI496">
        <v>1394.1825</v>
      </c>
      <c r="EJ496">
        <v>1505.179642857143</v>
      </c>
      <c r="EK496">
        <v>14.65032857142857</v>
      </c>
      <c r="EL496">
        <v>1493.605714285714</v>
      </c>
      <c r="EM496">
        <v>7.689670714285715</v>
      </c>
      <c r="EN496">
        <v>2.024527142857143</v>
      </c>
      <c r="EO496">
        <v>0.6968644285714285</v>
      </c>
      <c r="EP496">
        <v>17.63748214285714</v>
      </c>
      <c r="EQ496">
        <v>1.763490357142857</v>
      </c>
      <c r="ER496">
        <v>2000.002857142857</v>
      </c>
      <c r="ES496">
        <v>0.9799975714285711</v>
      </c>
      <c r="ET496">
        <v>0.02000215</v>
      </c>
      <c r="EU496">
        <v>0</v>
      </c>
      <c r="EV496">
        <v>874.0049642857141</v>
      </c>
      <c r="EW496">
        <v>5.00078</v>
      </c>
      <c r="EX496">
        <v>24121.76785714285</v>
      </c>
      <c r="EY496">
        <v>16379.65</v>
      </c>
      <c r="EZ496">
        <v>43.67832142857141</v>
      </c>
      <c r="FA496">
        <v>45.30764285714285</v>
      </c>
      <c r="FB496">
        <v>43.89921428571427</v>
      </c>
      <c r="FC496">
        <v>44.53557142857143</v>
      </c>
      <c r="FD496">
        <v>44.50424999999999</v>
      </c>
      <c r="FE496">
        <v>1955.093214285714</v>
      </c>
      <c r="FF496">
        <v>39.9</v>
      </c>
      <c r="FG496">
        <v>0</v>
      </c>
      <c r="FH496">
        <v>1686161445.7</v>
      </c>
      <c r="FI496">
        <v>0</v>
      </c>
      <c r="FJ496">
        <v>873.9897307692306</v>
      </c>
      <c r="FK496">
        <v>-15.75791452286228</v>
      </c>
      <c r="FL496">
        <v>111.4461538441585</v>
      </c>
      <c r="FM496">
        <v>24120.32307692307</v>
      </c>
      <c r="FN496">
        <v>15</v>
      </c>
      <c r="FO496">
        <v>0</v>
      </c>
      <c r="FP496" t="s">
        <v>431</v>
      </c>
      <c r="FQ496">
        <v>1685208052.5</v>
      </c>
      <c r="FR496">
        <v>1685208070</v>
      </c>
      <c r="FS496">
        <v>0</v>
      </c>
      <c r="FT496">
        <v>0.013</v>
      </c>
      <c r="FU496">
        <v>-0.005</v>
      </c>
      <c r="FV496">
        <v>-0.464</v>
      </c>
      <c r="FW496">
        <v>-0.401</v>
      </c>
      <c r="FX496">
        <v>420</v>
      </c>
      <c r="FY496">
        <v>0</v>
      </c>
      <c r="FZ496">
        <v>0.03</v>
      </c>
      <c r="GA496">
        <v>0.02</v>
      </c>
      <c r="GB496">
        <v>-130.50555</v>
      </c>
      <c r="GC496">
        <v>-1.709088180112244</v>
      </c>
      <c r="GD496">
        <v>0.1964885429229922</v>
      </c>
      <c r="GE496">
        <v>0</v>
      </c>
      <c r="GF496">
        <v>14.68762</v>
      </c>
      <c r="GG496">
        <v>-0.7602484052533156</v>
      </c>
      <c r="GH496">
        <v>0.07631370519113859</v>
      </c>
      <c r="GI496">
        <v>0</v>
      </c>
      <c r="GJ496">
        <v>0</v>
      </c>
      <c r="GK496">
        <v>2</v>
      </c>
      <c r="GL496" t="s">
        <v>486</v>
      </c>
      <c r="GM496">
        <v>3.09943</v>
      </c>
      <c r="GN496">
        <v>2.7583</v>
      </c>
      <c r="GO496">
        <v>0.195565</v>
      </c>
      <c r="GP496">
        <v>0.205884</v>
      </c>
      <c r="GQ496">
        <v>0.103185</v>
      </c>
      <c r="GR496">
        <v>0.0465649</v>
      </c>
      <c r="GS496">
        <v>20541.7</v>
      </c>
      <c r="GT496">
        <v>19968.5</v>
      </c>
      <c r="GU496">
        <v>26097.3</v>
      </c>
      <c r="GV496">
        <v>25506.5</v>
      </c>
      <c r="GW496">
        <v>37570.6</v>
      </c>
      <c r="GX496">
        <v>36913.1</v>
      </c>
      <c r="GY496">
        <v>45628</v>
      </c>
      <c r="GZ496">
        <v>41876.1</v>
      </c>
      <c r="HA496">
        <v>1.80887</v>
      </c>
      <c r="HB496">
        <v>1.69802</v>
      </c>
      <c r="HC496">
        <v>-0.107124</v>
      </c>
      <c r="HD496">
        <v>0</v>
      </c>
      <c r="HE496">
        <v>29.7713</v>
      </c>
      <c r="HF496">
        <v>999.9</v>
      </c>
      <c r="HG496">
        <v>27.9</v>
      </c>
      <c r="HH496">
        <v>46.3</v>
      </c>
      <c r="HI496">
        <v>31.7235</v>
      </c>
      <c r="HJ496">
        <v>62.4087</v>
      </c>
      <c r="HK496">
        <v>28.1731</v>
      </c>
      <c r="HL496">
        <v>1</v>
      </c>
      <c r="HM496">
        <v>0.567663</v>
      </c>
      <c r="HN496">
        <v>3.68545</v>
      </c>
      <c r="HO496">
        <v>20.2629</v>
      </c>
      <c r="HP496">
        <v>5.2098</v>
      </c>
      <c r="HQ496">
        <v>11.9807</v>
      </c>
      <c r="HR496">
        <v>4.96305</v>
      </c>
      <c r="HS496">
        <v>3.27393</v>
      </c>
      <c r="HT496">
        <v>9999</v>
      </c>
      <c r="HU496">
        <v>9999</v>
      </c>
      <c r="HV496">
        <v>9999</v>
      </c>
      <c r="HW496">
        <v>60.2</v>
      </c>
      <c r="HX496">
        <v>1.86401</v>
      </c>
      <c r="HY496">
        <v>1.86024</v>
      </c>
      <c r="HZ496">
        <v>1.85867</v>
      </c>
      <c r="IA496">
        <v>1.85997</v>
      </c>
      <c r="IB496">
        <v>1.85989</v>
      </c>
      <c r="IC496">
        <v>1.85856</v>
      </c>
      <c r="ID496">
        <v>1.8576</v>
      </c>
      <c r="IE496">
        <v>1.85242</v>
      </c>
      <c r="IF496">
        <v>0</v>
      </c>
      <c r="IG496">
        <v>0</v>
      </c>
      <c r="IH496">
        <v>0</v>
      </c>
      <c r="II496">
        <v>0</v>
      </c>
      <c r="IJ496" t="s">
        <v>433</v>
      </c>
      <c r="IK496" t="s">
        <v>434</v>
      </c>
      <c r="IL496" t="s">
        <v>435</v>
      </c>
      <c r="IM496" t="s">
        <v>435</v>
      </c>
      <c r="IN496" t="s">
        <v>435</v>
      </c>
      <c r="IO496" t="s">
        <v>435</v>
      </c>
      <c r="IP496">
        <v>0</v>
      </c>
      <c r="IQ496">
        <v>100</v>
      </c>
      <c r="IR496">
        <v>100</v>
      </c>
      <c r="IS496">
        <v>-1.71</v>
      </c>
      <c r="IT496">
        <v>-0.2358</v>
      </c>
      <c r="IU496">
        <v>-0.7885906718864093</v>
      </c>
      <c r="IV496">
        <v>-0.0007240741224296705</v>
      </c>
      <c r="IW496">
        <v>1.394155135453638E-07</v>
      </c>
      <c r="IX496">
        <v>-7.009397865246837E-11</v>
      </c>
      <c r="IY496">
        <v>-0.2677907096197649</v>
      </c>
      <c r="IZ496">
        <v>-0.01839738240005131</v>
      </c>
      <c r="JA496">
        <v>0.0009886339832832726</v>
      </c>
      <c r="JB496">
        <v>-4.895939666473346E-06</v>
      </c>
      <c r="JC496">
        <v>3</v>
      </c>
      <c r="JD496">
        <v>2018</v>
      </c>
      <c r="JE496">
        <v>1</v>
      </c>
      <c r="JF496">
        <v>26</v>
      </c>
      <c r="JG496">
        <v>15890</v>
      </c>
      <c r="JH496">
        <v>15889.7</v>
      </c>
      <c r="JI496">
        <v>3.23608</v>
      </c>
      <c r="JJ496">
        <v>2.66846</v>
      </c>
      <c r="JK496">
        <v>1.49658</v>
      </c>
      <c r="JL496">
        <v>2.38037</v>
      </c>
      <c r="JM496">
        <v>1.54785</v>
      </c>
      <c r="JN496">
        <v>2.4707</v>
      </c>
      <c r="JO496">
        <v>48.547</v>
      </c>
      <c r="JP496">
        <v>14.6837</v>
      </c>
      <c r="JQ496">
        <v>18</v>
      </c>
      <c r="JR496">
        <v>480.91</v>
      </c>
      <c r="JS496">
        <v>423.37</v>
      </c>
      <c r="JT496">
        <v>25.5422</v>
      </c>
      <c r="JU496">
        <v>33.911</v>
      </c>
      <c r="JV496">
        <v>30.0009</v>
      </c>
      <c r="JW496">
        <v>33.8746</v>
      </c>
      <c r="JX496">
        <v>33.8064</v>
      </c>
      <c r="JY496">
        <v>64.96680000000001</v>
      </c>
      <c r="JZ496">
        <v>64.7633</v>
      </c>
      <c r="KA496">
        <v>0</v>
      </c>
      <c r="KB496">
        <v>25.5231</v>
      </c>
      <c r="KC496">
        <v>1536.94</v>
      </c>
      <c r="KD496">
        <v>7.81254</v>
      </c>
      <c r="KE496">
        <v>99.717</v>
      </c>
      <c r="KF496">
        <v>99.56789999999999</v>
      </c>
    </row>
    <row r="497" spans="1:292">
      <c r="A497">
        <v>477</v>
      </c>
      <c r="B497">
        <v>1686161457.6</v>
      </c>
      <c r="C497">
        <v>12206.59999990463</v>
      </c>
      <c r="D497" t="s">
        <v>1393</v>
      </c>
      <c r="E497" t="s">
        <v>1394</v>
      </c>
      <c r="F497">
        <v>5</v>
      </c>
      <c r="G497" t="s">
        <v>1210</v>
      </c>
      <c r="H497">
        <v>1686161450.1</v>
      </c>
      <c r="I497">
        <f>(J497)/1000</f>
        <v>0</v>
      </c>
      <c r="J497">
        <f>IF(DO497, AM497, AG497)</f>
        <v>0</v>
      </c>
      <c r="K497">
        <f>IF(DO497, AH497, AF497)</f>
        <v>0</v>
      </c>
      <c r="L497">
        <f>DQ497 - IF(AT497&gt;1, K497*DK497*100.0/(AV497*EE497), 0)</f>
        <v>0</v>
      </c>
      <c r="M497">
        <f>((S497-I497/2)*L497-K497)/(S497+I497/2)</f>
        <v>0</v>
      </c>
      <c r="N497">
        <f>M497*(DX497+DY497)/1000.0</f>
        <v>0</v>
      </c>
      <c r="O497">
        <f>(DQ497 - IF(AT497&gt;1, K497*DK497*100.0/(AV497*EE497), 0))*(DX497+DY497)/1000.0</f>
        <v>0</v>
      </c>
      <c r="P497">
        <f>2.0/((1/R497-1/Q497)+SIGN(R497)*SQRT((1/R497-1/Q497)*(1/R497-1/Q497) + 4*DL497/((DL497+1)*(DL497+1))*(2*1/R497*1/Q497-1/Q497*1/Q497)))</f>
        <v>0</v>
      </c>
      <c r="Q497">
        <f>IF(LEFT(DM497,1)&lt;&gt;"0",IF(LEFT(DM497,1)="1",3.0,DN497),$D$5+$E$5*(EE497*DX497/($K$5*1000))+$F$5*(EE497*DX497/($K$5*1000))*MAX(MIN(DK497,$J$5),$I$5)*MAX(MIN(DK497,$J$5),$I$5)+$G$5*MAX(MIN(DK497,$J$5),$I$5)*(EE497*DX497/($K$5*1000))+$H$5*(EE497*DX497/($K$5*1000))*(EE497*DX497/($K$5*1000)))</f>
        <v>0</v>
      </c>
      <c r="R497">
        <f>I497*(1000-(1000*0.61365*exp(17.502*V497/(240.97+V497))/(DX497+DY497)+DS497)/2)/(1000*0.61365*exp(17.502*V497/(240.97+V497))/(DX497+DY497)-DS497)</f>
        <v>0</v>
      </c>
      <c r="S497">
        <f>1/((DL497+1)/(P497/1.6)+1/(Q497/1.37)) + DL497/((DL497+1)/(P497/1.6) + DL497/(Q497/1.37))</f>
        <v>0</v>
      </c>
      <c r="T497">
        <f>(DG497*DJ497)</f>
        <v>0</v>
      </c>
      <c r="U497">
        <f>(DZ497+(T497+2*0.95*5.67E-8*(((DZ497+$B$9)+273)^4-(DZ497+273)^4)-44100*I497)/(1.84*29.3*Q497+8*0.95*5.67E-8*(DZ497+273)^3))</f>
        <v>0</v>
      </c>
      <c r="V497">
        <f>($C$9*EA497+$D$9*EB497+$E$9*U497)</f>
        <v>0</v>
      </c>
      <c r="W497">
        <f>0.61365*exp(17.502*V497/(240.97+V497))</f>
        <v>0</v>
      </c>
      <c r="X497">
        <f>(Y497/Z497*100)</f>
        <v>0</v>
      </c>
      <c r="Y497">
        <f>DS497*(DX497+DY497)/1000</f>
        <v>0</v>
      </c>
      <c r="Z497">
        <f>0.61365*exp(17.502*DZ497/(240.97+DZ497))</f>
        <v>0</v>
      </c>
      <c r="AA497">
        <f>(W497-DS497*(DX497+DY497)/1000)</f>
        <v>0</v>
      </c>
      <c r="AB497">
        <f>(-I497*44100)</f>
        <v>0</v>
      </c>
      <c r="AC497">
        <f>2*29.3*Q497*0.92*(DZ497-V497)</f>
        <v>0</v>
      </c>
      <c r="AD497">
        <f>2*0.95*5.67E-8*(((DZ497+$B$9)+273)^4-(V497+273)^4)</f>
        <v>0</v>
      </c>
      <c r="AE497">
        <f>T497+AD497+AB497+AC497</f>
        <v>0</v>
      </c>
      <c r="AF497">
        <f>DW497*AT497*(DR497-DQ497*(1000-AT497*DT497)/(1000-AT497*DS497))/(100*DK497)</f>
        <v>0</v>
      </c>
      <c r="AG497">
        <f>1000*DW497*AT497*(DS497-DT497)/(100*DK497*(1000-AT497*DS497))</f>
        <v>0</v>
      </c>
      <c r="AH497">
        <f>(AI497 - AJ497 - DX497*1E3/(8.314*(DZ497+273.15)) * AL497/DW497 * AK497) * DW497/(100*DK497) * (1000 - DT497)/1000</f>
        <v>0</v>
      </c>
      <c r="AI497">
        <v>1538.952457980619</v>
      </c>
      <c r="AJ497">
        <v>1435.92903030303</v>
      </c>
      <c r="AK497">
        <v>3.392701250056149</v>
      </c>
      <c r="AL497">
        <v>66.87208228537739</v>
      </c>
      <c r="AM497">
        <f>(AO497 - AN497 + DX497*1E3/(8.314*(DZ497+273.15)) * AQ497/DW497 * AP497) * DW497/(100*DK497) * 1000/(1000 - AO497)</f>
        <v>0</v>
      </c>
      <c r="AN497">
        <v>7.739277782355053</v>
      </c>
      <c r="AO497">
        <v>22.31527212121212</v>
      </c>
      <c r="AP497">
        <v>-0.0001694835830073154</v>
      </c>
      <c r="AQ497">
        <v>99.38411773435404</v>
      </c>
      <c r="AR497">
        <v>0</v>
      </c>
      <c r="AS497">
        <v>0</v>
      </c>
      <c r="AT497">
        <f>IF(AR497*$H$15&gt;=AV497,1.0,(AV497/(AV497-AR497*$H$15)))</f>
        <v>0</v>
      </c>
      <c r="AU497">
        <f>(AT497-1)*100</f>
        <v>0</v>
      </c>
      <c r="AV497">
        <f>MAX(0,($B$15+$C$15*EE497)/(1+$D$15*EE497)*DX497/(DZ497+273)*$E$15)</f>
        <v>0</v>
      </c>
      <c r="AW497" t="s">
        <v>429</v>
      </c>
      <c r="AX497" t="s">
        <v>429</v>
      </c>
      <c r="AY497">
        <v>0</v>
      </c>
      <c r="AZ497">
        <v>0</v>
      </c>
      <c r="BA497">
        <f>1-AY497/AZ497</f>
        <v>0</v>
      </c>
      <c r="BB497">
        <v>0</v>
      </c>
      <c r="BC497" t="s">
        <v>429</v>
      </c>
      <c r="BD497" t="s">
        <v>429</v>
      </c>
      <c r="BE497">
        <v>0</v>
      </c>
      <c r="BF497">
        <v>0</v>
      </c>
      <c r="BG497">
        <f>1-BE497/BF497</f>
        <v>0</v>
      </c>
      <c r="BH497">
        <v>0.5</v>
      </c>
      <c r="BI497">
        <f>DH497</f>
        <v>0</v>
      </c>
      <c r="BJ497">
        <f>K497</f>
        <v>0</v>
      </c>
      <c r="BK497">
        <f>BG497*BH497*BI497</f>
        <v>0</v>
      </c>
      <c r="BL497">
        <f>(BJ497-BB497)/BI497</f>
        <v>0</v>
      </c>
      <c r="BM497">
        <f>(AZ497-BF497)/BF497</f>
        <v>0</v>
      </c>
      <c r="BN497">
        <f>AY497/(BA497+AY497/BF497)</f>
        <v>0</v>
      </c>
      <c r="BO497" t="s">
        <v>429</v>
      </c>
      <c r="BP497">
        <v>0</v>
      </c>
      <c r="BQ497">
        <f>IF(BP497&lt;&gt;0, BP497, BN497)</f>
        <v>0</v>
      </c>
      <c r="BR497">
        <f>1-BQ497/BF497</f>
        <v>0</v>
      </c>
      <c r="BS497">
        <f>(BF497-BE497)/(BF497-BQ497)</f>
        <v>0</v>
      </c>
      <c r="BT497">
        <f>(AZ497-BF497)/(AZ497-BQ497)</f>
        <v>0</v>
      </c>
      <c r="BU497">
        <f>(BF497-BE497)/(BF497-AY497)</f>
        <v>0</v>
      </c>
      <c r="BV497">
        <f>(AZ497-BF497)/(AZ497-AY497)</f>
        <v>0</v>
      </c>
      <c r="BW497">
        <f>(BS497*BQ497/BE497)</f>
        <v>0</v>
      </c>
      <c r="BX497">
        <f>(1-BW497)</f>
        <v>0</v>
      </c>
      <c r="DG497">
        <f>$B$13*EF497+$C$13*EG497+$F$13*ER497*(1-EU497)</f>
        <v>0</v>
      </c>
      <c r="DH497">
        <f>DG497*DI497</f>
        <v>0</v>
      </c>
      <c r="DI497">
        <f>($B$13*$D$11+$C$13*$D$11+$F$13*((FE497+EW497)/MAX(FE497+EW497+FF497, 0.1)*$I$11+FF497/MAX(FE497+EW497+FF497, 0.1)*$J$11))/($B$13+$C$13+$F$13)</f>
        <v>0</v>
      </c>
      <c r="DJ497">
        <f>($B$13*$K$11+$C$13*$K$11+$F$13*((FE497+EW497)/MAX(FE497+EW497+FF497, 0.1)*$P$11+FF497/MAX(FE497+EW497+FF497, 0.1)*$Q$11))/($B$13+$C$13+$F$13)</f>
        <v>0</v>
      </c>
      <c r="DK497">
        <v>6</v>
      </c>
      <c r="DL497">
        <v>0.5</v>
      </c>
      <c r="DM497" t="s">
        <v>430</v>
      </c>
      <c r="DN497">
        <v>2</v>
      </c>
      <c r="DO497" t="b">
        <v>1</v>
      </c>
      <c r="DP497">
        <v>1686161450.1</v>
      </c>
      <c r="DQ497">
        <v>1380.608148148148</v>
      </c>
      <c r="DR497">
        <v>1511.401481481482</v>
      </c>
      <c r="DS497">
        <v>22.33345925925926</v>
      </c>
      <c r="DT497">
        <v>7.723288518518518</v>
      </c>
      <c r="DU497">
        <v>1382.317777777778</v>
      </c>
      <c r="DV497">
        <v>22.56917037037037</v>
      </c>
      <c r="DW497">
        <v>500.0202962962962</v>
      </c>
      <c r="DX497">
        <v>90.6233</v>
      </c>
      <c r="DY497">
        <v>0.1000272222222222</v>
      </c>
      <c r="DZ497">
        <v>29.21255555555556</v>
      </c>
      <c r="EA497">
        <v>28.03078518518519</v>
      </c>
      <c r="EB497">
        <v>999.9000000000001</v>
      </c>
      <c r="EC497">
        <v>0</v>
      </c>
      <c r="ED497">
        <v>0</v>
      </c>
      <c r="EE497">
        <v>10001.19962962963</v>
      </c>
      <c r="EF497">
        <v>0</v>
      </c>
      <c r="EG497">
        <v>1891.105185185185</v>
      </c>
      <c r="EH497">
        <v>-130.7913333333333</v>
      </c>
      <c r="EI497">
        <v>1412.147037037037</v>
      </c>
      <c r="EJ497">
        <v>1523.163333333333</v>
      </c>
      <c r="EK497">
        <v>14.61017037037037</v>
      </c>
      <c r="EL497">
        <v>1511.401481481482</v>
      </c>
      <c r="EM497">
        <v>7.723288518518518</v>
      </c>
      <c r="EN497">
        <v>2.023931481481481</v>
      </c>
      <c r="EO497">
        <v>0.6999098518518517</v>
      </c>
      <c r="EP497">
        <v>17.63281111111111</v>
      </c>
      <c r="EQ497">
        <v>1.824546666666667</v>
      </c>
      <c r="ER497">
        <v>1999.992222222223</v>
      </c>
      <c r="ES497">
        <v>0.9799973333333332</v>
      </c>
      <c r="ET497">
        <v>0.0200023962962963</v>
      </c>
      <c r="EU497">
        <v>0</v>
      </c>
      <c r="EV497">
        <v>872.7304074074075</v>
      </c>
      <c r="EW497">
        <v>5.00078</v>
      </c>
      <c r="EX497">
        <v>24091.36296296296</v>
      </c>
      <c r="EY497">
        <v>16379.55925925926</v>
      </c>
      <c r="EZ497">
        <v>43.68488888888888</v>
      </c>
      <c r="FA497">
        <v>45.32370370370369</v>
      </c>
      <c r="FB497">
        <v>43.91866666666666</v>
      </c>
      <c r="FC497">
        <v>44.55762962962962</v>
      </c>
      <c r="FD497">
        <v>44.48577777777776</v>
      </c>
      <c r="FE497">
        <v>1955.082222222222</v>
      </c>
      <c r="FF497">
        <v>39.9</v>
      </c>
      <c r="FG497">
        <v>0</v>
      </c>
      <c r="FH497">
        <v>1686161451.1</v>
      </c>
      <c r="FI497">
        <v>0</v>
      </c>
      <c r="FJ497">
        <v>872.6393199999999</v>
      </c>
      <c r="FK497">
        <v>-14.77753846760195</v>
      </c>
      <c r="FL497">
        <v>-948.9076935850989</v>
      </c>
      <c r="FM497">
        <v>24083.248</v>
      </c>
      <c r="FN497">
        <v>15</v>
      </c>
      <c r="FO497">
        <v>0</v>
      </c>
      <c r="FP497" t="s">
        <v>431</v>
      </c>
      <c r="FQ497">
        <v>1685208052.5</v>
      </c>
      <c r="FR497">
        <v>1685208070</v>
      </c>
      <c r="FS497">
        <v>0</v>
      </c>
      <c r="FT497">
        <v>0.013</v>
      </c>
      <c r="FU497">
        <v>-0.005</v>
      </c>
      <c r="FV497">
        <v>-0.464</v>
      </c>
      <c r="FW497">
        <v>-0.401</v>
      </c>
      <c r="FX497">
        <v>420</v>
      </c>
      <c r="FY497">
        <v>0</v>
      </c>
      <c r="FZ497">
        <v>0.03</v>
      </c>
      <c r="GA497">
        <v>0.02</v>
      </c>
      <c r="GB497">
        <v>-130.683925</v>
      </c>
      <c r="GC497">
        <v>-2.510622889305593</v>
      </c>
      <c r="GD497">
        <v>0.2648601883541575</v>
      </c>
      <c r="GE497">
        <v>0</v>
      </c>
      <c r="GF497">
        <v>14.632945</v>
      </c>
      <c r="GG497">
        <v>-0.4530146341463879</v>
      </c>
      <c r="GH497">
        <v>0.04461180309066195</v>
      </c>
      <c r="GI497">
        <v>1</v>
      </c>
      <c r="GJ497">
        <v>1</v>
      </c>
      <c r="GK497">
        <v>2</v>
      </c>
      <c r="GL497" t="s">
        <v>439</v>
      </c>
      <c r="GM497">
        <v>3.09948</v>
      </c>
      <c r="GN497">
        <v>2.75795</v>
      </c>
      <c r="GO497">
        <v>0.196967</v>
      </c>
      <c r="GP497">
        <v>0.207213</v>
      </c>
      <c r="GQ497">
        <v>0.103134</v>
      </c>
      <c r="GR497">
        <v>0.0465873</v>
      </c>
      <c r="GS497">
        <v>20505.7</v>
      </c>
      <c r="GT497">
        <v>19934.8</v>
      </c>
      <c r="GU497">
        <v>26097</v>
      </c>
      <c r="GV497">
        <v>25506.2</v>
      </c>
      <c r="GW497">
        <v>37572.7</v>
      </c>
      <c r="GX497">
        <v>36912.1</v>
      </c>
      <c r="GY497">
        <v>45627.7</v>
      </c>
      <c r="GZ497">
        <v>41875.7</v>
      </c>
      <c r="HA497">
        <v>1.80923</v>
      </c>
      <c r="HB497">
        <v>1.69788</v>
      </c>
      <c r="HC497">
        <v>-0.107668</v>
      </c>
      <c r="HD497">
        <v>0</v>
      </c>
      <c r="HE497">
        <v>29.7737</v>
      </c>
      <c r="HF497">
        <v>999.9</v>
      </c>
      <c r="HG497">
        <v>27.9</v>
      </c>
      <c r="HH497">
        <v>46.3</v>
      </c>
      <c r="HI497">
        <v>31.7213</v>
      </c>
      <c r="HJ497">
        <v>62.3887</v>
      </c>
      <c r="HK497">
        <v>27.8526</v>
      </c>
      <c r="HL497">
        <v>1</v>
      </c>
      <c r="HM497">
        <v>0.568107</v>
      </c>
      <c r="HN497">
        <v>3.66065</v>
      </c>
      <c r="HO497">
        <v>20.2635</v>
      </c>
      <c r="HP497">
        <v>5.2101</v>
      </c>
      <c r="HQ497">
        <v>11.9812</v>
      </c>
      <c r="HR497">
        <v>4.96305</v>
      </c>
      <c r="HS497">
        <v>3.27403</v>
      </c>
      <c r="HT497">
        <v>9999</v>
      </c>
      <c r="HU497">
        <v>9999</v>
      </c>
      <c r="HV497">
        <v>9999</v>
      </c>
      <c r="HW497">
        <v>60.2</v>
      </c>
      <c r="HX497">
        <v>1.86402</v>
      </c>
      <c r="HY497">
        <v>1.86026</v>
      </c>
      <c r="HZ497">
        <v>1.85867</v>
      </c>
      <c r="IA497">
        <v>1.85993</v>
      </c>
      <c r="IB497">
        <v>1.85989</v>
      </c>
      <c r="IC497">
        <v>1.85854</v>
      </c>
      <c r="ID497">
        <v>1.85762</v>
      </c>
      <c r="IE497">
        <v>1.85242</v>
      </c>
      <c r="IF497">
        <v>0</v>
      </c>
      <c r="IG497">
        <v>0</v>
      </c>
      <c r="IH497">
        <v>0</v>
      </c>
      <c r="II497">
        <v>0</v>
      </c>
      <c r="IJ497" t="s">
        <v>433</v>
      </c>
      <c r="IK497" t="s">
        <v>434</v>
      </c>
      <c r="IL497" t="s">
        <v>435</v>
      </c>
      <c r="IM497" t="s">
        <v>435</v>
      </c>
      <c r="IN497" t="s">
        <v>435</v>
      </c>
      <c r="IO497" t="s">
        <v>435</v>
      </c>
      <c r="IP497">
        <v>0</v>
      </c>
      <c r="IQ497">
        <v>100</v>
      </c>
      <c r="IR497">
        <v>100</v>
      </c>
      <c r="IS497">
        <v>-1.72</v>
      </c>
      <c r="IT497">
        <v>-0.2361</v>
      </c>
      <c r="IU497">
        <v>-0.7885906718864093</v>
      </c>
      <c r="IV497">
        <v>-0.0007240741224296705</v>
      </c>
      <c r="IW497">
        <v>1.394155135453638E-07</v>
      </c>
      <c r="IX497">
        <v>-7.009397865246837E-11</v>
      </c>
      <c r="IY497">
        <v>-0.2677907096197649</v>
      </c>
      <c r="IZ497">
        <v>-0.01839738240005131</v>
      </c>
      <c r="JA497">
        <v>0.0009886339832832726</v>
      </c>
      <c r="JB497">
        <v>-4.895939666473346E-06</v>
      </c>
      <c r="JC497">
        <v>3</v>
      </c>
      <c r="JD497">
        <v>2018</v>
      </c>
      <c r="JE497">
        <v>1</v>
      </c>
      <c r="JF497">
        <v>26</v>
      </c>
      <c r="JG497">
        <v>15890.1</v>
      </c>
      <c r="JH497">
        <v>15889.8</v>
      </c>
      <c r="JI497">
        <v>3.26538</v>
      </c>
      <c r="JJ497">
        <v>2.6709</v>
      </c>
      <c r="JK497">
        <v>1.49658</v>
      </c>
      <c r="JL497">
        <v>2.38037</v>
      </c>
      <c r="JM497">
        <v>1.54785</v>
      </c>
      <c r="JN497">
        <v>2.37671</v>
      </c>
      <c r="JO497">
        <v>48.547</v>
      </c>
      <c r="JP497">
        <v>14.6749</v>
      </c>
      <c r="JQ497">
        <v>18</v>
      </c>
      <c r="JR497">
        <v>481.167</v>
      </c>
      <c r="JS497">
        <v>423.318</v>
      </c>
      <c r="JT497">
        <v>25.5078</v>
      </c>
      <c r="JU497">
        <v>33.9197</v>
      </c>
      <c r="JV497">
        <v>30.0006</v>
      </c>
      <c r="JW497">
        <v>33.8815</v>
      </c>
      <c r="JX497">
        <v>33.8124</v>
      </c>
      <c r="JY497">
        <v>65.5671</v>
      </c>
      <c r="JZ497">
        <v>64.4678</v>
      </c>
      <c r="KA497">
        <v>0</v>
      </c>
      <c r="KB497">
        <v>25.4996</v>
      </c>
      <c r="KC497">
        <v>1557.01</v>
      </c>
      <c r="KD497">
        <v>7.86569</v>
      </c>
      <c r="KE497">
        <v>99.7163</v>
      </c>
      <c r="KF497">
        <v>99.56699999999999</v>
      </c>
    </row>
    <row r="498" spans="1:292">
      <c r="A498">
        <v>478</v>
      </c>
      <c r="B498">
        <v>1686161462.6</v>
      </c>
      <c r="C498">
        <v>12211.59999990463</v>
      </c>
      <c r="D498" t="s">
        <v>1395</v>
      </c>
      <c r="E498" t="s">
        <v>1396</v>
      </c>
      <c r="F498">
        <v>5</v>
      </c>
      <c r="G498" t="s">
        <v>1210</v>
      </c>
      <c r="H498">
        <v>1686161454.814285</v>
      </c>
      <c r="I498">
        <f>(J498)/1000</f>
        <v>0</v>
      </c>
      <c r="J498">
        <f>IF(DO498, AM498, AG498)</f>
        <v>0</v>
      </c>
      <c r="K498">
        <f>IF(DO498, AH498, AF498)</f>
        <v>0</v>
      </c>
      <c r="L498">
        <f>DQ498 - IF(AT498&gt;1, K498*DK498*100.0/(AV498*EE498), 0)</f>
        <v>0</v>
      </c>
      <c r="M498">
        <f>((S498-I498/2)*L498-K498)/(S498+I498/2)</f>
        <v>0</v>
      </c>
      <c r="N498">
        <f>M498*(DX498+DY498)/1000.0</f>
        <v>0</v>
      </c>
      <c r="O498">
        <f>(DQ498 - IF(AT498&gt;1, K498*DK498*100.0/(AV498*EE498), 0))*(DX498+DY498)/1000.0</f>
        <v>0</v>
      </c>
      <c r="P498">
        <f>2.0/((1/R498-1/Q498)+SIGN(R498)*SQRT((1/R498-1/Q498)*(1/R498-1/Q498) + 4*DL498/((DL498+1)*(DL498+1))*(2*1/R498*1/Q498-1/Q498*1/Q498)))</f>
        <v>0</v>
      </c>
      <c r="Q498">
        <f>IF(LEFT(DM498,1)&lt;&gt;"0",IF(LEFT(DM498,1)="1",3.0,DN498),$D$5+$E$5*(EE498*DX498/($K$5*1000))+$F$5*(EE498*DX498/($K$5*1000))*MAX(MIN(DK498,$J$5),$I$5)*MAX(MIN(DK498,$J$5),$I$5)+$G$5*MAX(MIN(DK498,$J$5),$I$5)*(EE498*DX498/($K$5*1000))+$H$5*(EE498*DX498/($K$5*1000))*(EE498*DX498/($K$5*1000)))</f>
        <v>0</v>
      </c>
      <c r="R498">
        <f>I498*(1000-(1000*0.61365*exp(17.502*V498/(240.97+V498))/(DX498+DY498)+DS498)/2)/(1000*0.61365*exp(17.502*V498/(240.97+V498))/(DX498+DY498)-DS498)</f>
        <v>0</v>
      </c>
      <c r="S498">
        <f>1/((DL498+1)/(P498/1.6)+1/(Q498/1.37)) + DL498/((DL498+1)/(P498/1.6) + DL498/(Q498/1.37))</f>
        <v>0</v>
      </c>
      <c r="T498">
        <f>(DG498*DJ498)</f>
        <v>0</v>
      </c>
      <c r="U498">
        <f>(DZ498+(T498+2*0.95*5.67E-8*(((DZ498+$B$9)+273)^4-(DZ498+273)^4)-44100*I498)/(1.84*29.3*Q498+8*0.95*5.67E-8*(DZ498+273)^3))</f>
        <v>0</v>
      </c>
      <c r="V498">
        <f>($C$9*EA498+$D$9*EB498+$E$9*U498)</f>
        <v>0</v>
      </c>
      <c r="W498">
        <f>0.61365*exp(17.502*V498/(240.97+V498))</f>
        <v>0</v>
      </c>
      <c r="X498">
        <f>(Y498/Z498*100)</f>
        <v>0</v>
      </c>
      <c r="Y498">
        <f>DS498*(DX498+DY498)/1000</f>
        <v>0</v>
      </c>
      <c r="Z498">
        <f>0.61365*exp(17.502*DZ498/(240.97+DZ498))</f>
        <v>0</v>
      </c>
      <c r="AA498">
        <f>(W498-DS498*(DX498+DY498)/1000)</f>
        <v>0</v>
      </c>
      <c r="AB498">
        <f>(-I498*44100)</f>
        <v>0</v>
      </c>
      <c r="AC498">
        <f>2*29.3*Q498*0.92*(DZ498-V498)</f>
        <v>0</v>
      </c>
      <c r="AD498">
        <f>2*0.95*5.67E-8*(((DZ498+$B$9)+273)^4-(V498+273)^4)</f>
        <v>0</v>
      </c>
      <c r="AE498">
        <f>T498+AD498+AB498+AC498</f>
        <v>0</v>
      </c>
      <c r="AF498">
        <f>DW498*AT498*(DR498-DQ498*(1000-AT498*DT498)/(1000-AT498*DS498))/(100*DK498)</f>
        <v>0</v>
      </c>
      <c r="AG498">
        <f>1000*DW498*AT498*(DS498-DT498)/(100*DK498*(1000-AT498*DS498))</f>
        <v>0</v>
      </c>
      <c r="AH498">
        <f>(AI498 - AJ498 - DX498*1E3/(8.314*(DZ498+273.15)) * AL498/DW498 * AK498) * DW498/(100*DK498) * (1000 - DT498)/1000</f>
        <v>0</v>
      </c>
      <c r="AI498">
        <v>1555.873012998288</v>
      </c>
      <c r="AJ498">
        <v>1453.027696969697</v>
      </c>
      <c r="AK498">
        <v>3.415425890481947</v>
      </c>
      <c r="AL498">
        <v>66.87208228537739</v>
      </c>
      <c r="AM498">
        <f>(AO498 - AN498 + DX498*1E3/(8.314*(DZ498+273.15)) * AQ498/DW498 * AP498) * DW498/(100*DK498) * 1000/(1000 - AO498)</f>
        <v>0</v>
      </c>
      <c r="AN498">
        <v>7.750185053095501</v>
      </c>
      <c r="AO498">
        <v>22.28307939393939</v>
      </c>
      <c r="AP498">
        <v>-0.006670304816764274</v>
      </c>
      <c r="AQ498">
        <v>99.38411773435404</v>
      </c>
      <c r="AR498">
        <v>0</v>
      </c>
      <c r="AS498">
        <v>0</v>
      </c>
      <c r="AT498">
        <f>IF(AR498*$H$15&gt;=AV498,1.0,(AV498/(AV498-AR498*$H$15)))</f>
        <v>0</v>
      </c>
      <c r="AU498">
        <f>(AT498-1)*100</f>
        <v>0</v>
      </c>
      <c r="AV498">
        <f>MAX(0,($B$15+$C$15*EE498)/(1+$D$15*EE498)*DX498/(DZ498+273)*$E$15)</f>
        <v>0</v>
      </c>
      <c r="AW498" t="s">
        <v>429</v>
      </c>
      <c r="AX498" t="s">
        <v>429</v>
      </c>
      <c r="AY498">
        <v>0</v>
      </c>
      <c r="AZ498">
        <v>0</v>
      </c>
      <c r="BA498">
        <f>1-AY498/AZ498</f>
        <v>0</v>
      </c>
      <c r="BB498">
        <v>0</v>
      </c>
      <c r="BC498" t="s">
        <v>429</v>
      </c>
      <c r="BD498" t="s">
        <v>429</v>
      </c>
      <c r="BE498">
        <v>0</v>
      </c>
      <c r="BF498">
        <v>0</v>
      </c>
      <c r="BG498">
        <f>1-BE498/BF498</f>
        <v>0</v>
      </c>
      <c r="BH498">
        <v>0.5</v>
      </c>
      <c r="BI498">
        <f>DH498</f>
        <v>0</v>
      </c>
      <c r="BJ498">
        <f>K498</f>
        <v>0</v>
      </c>
      <c r="BK498">
        <f>BG498*BH498*BI498</f>
        <v>0</v>
      </c>
      <c r="BL498">
        <f>(BJ498-BB498)/BI498</f>
        <v>0</v>
      </c>
      <c r="BM498">
        <f>(AZ498-BF498)/BF498</f>
        <v>0</v>
      </c>
      <c r="BN498">
        <f>AY498/(BA498+AY498/BF498)</f>
        <v>0</v>
      </c>
      <c r="BO498" t="s">
        <v>429</v>
      </c>
      <c r="BP498">
        <v>0</v>
      </c>
      <c r="BQ498">
        <f>IF(BP498&lt;&gt;0, BP498, BN498)</f>
        <v>0</v>
      </c>
      <c r="BR498">
        <f>1-BQ498/BF498</f>
        <v>0</v>
      </c>
      <c r="BS498">
        <f>(BF498-BE498)/(BF498-BQ498)</f>
        <v>0</v>
      </c>
      <c r="BT498">
        <f>(AZ498-BF498)/(AZ498-BQ498)</f>
        <v>0</v>
      </c>
      <c r="BU498">
        <f>(BF498-BE498)/(BF498-AY498)</f>
        <v>0</v>
      </c>
      <c r="BV498">
        <f>(AZ498-BF498)/(AZ498-AY498)</f>
        <v>0</v>
      </c>
      <c r="BW498">
        <f>(BS498*BQ498/BE498)</f>
        <v>0</v>
      </c>
      <c r="BX498">
        <f>(1-BW498)</f>
        <v>0</v>
      </c>
      <c r="DG498">
        <f>$B$13*EF498+$C$13*EG498+$F$13*ER498*(1-EU498)</f>
        <v>0</v>
      </c>
      <c r="DH498">
        <f>DG498*DI498</f>
        <v>0</v>
      </c>
      <c r="DI498">
        <f>($B$13*$D$11+$C$13*$D$11+$F$13*((FE498+EW498)/MAX(FE498+EW498+FF498, 0.1)*$I$11+FF498/MAX(FE498+EW498+FF498, 0.1)*$J$11))/($B$13+$C$13+$F$13)</f>
        <v>0</v>
      </c>
      <c r="DJ498">
        <f>($B$13*$K$11+$C$13*$K$11+$F$13*((FE498+EW498)/MAX(FE498+EW498+FF498, 0.1)*$P$11+FF498/MAX(FE498+EW498+FF498, 0.1)*$Q$11))/($B$13+$C$13+$F$13)</f>
        <v>0</v>
      </c>
      <c r="DK498">
        <v>6</v>
      </c>
      <c r="DL498">
        <v>0.5</v>
      </c>
      <c r="DM498" t="s">
        <v>430</v>
      </c>
      <c r="DN498">
        <v>2</v>
      </c>
      <c r="DO498" t="b">
        <v>1</v>
      </c>
      <c r="DP498">
        <v>1686161454.814285</v>
      </c>
      <c r="DQ498">
        <v>1396.306071428571</v>
      </c>
      <c r="DR498">
        <v>1527.274642857143</v>
      </c>
      <c r="DS498">
        <v>22.3178857142857</v>
      </c>
      <c r="DT498">
        <v>7.741960000000001</v>
      </c>
      <c r="DU498">
        <v>1398.027142857143</v>
      </c>
      <c r="DV498">
        <v>22.55388214285715</v>
      </c>
      <c r="DW498">
        <v>500.0375</v>
      </c>
      <c r="DX498">
        <v>90.62296428571429</v>
      </c>
      <c r="DY498">
        <v>0.1000663785714286</v>
      </c>
      <c r="DZ498">
        <v>29.19838571428571</v>
      </c>
      <c r="EA498">
        <v>28.02119285714286</v>
      </c>
      <c r="EB498">
        <v>999.9000000000002</v>
      </c>
      <c r="EC498">
        <v>0</v>
      </c>
      <c r="ED498">
        <v>0</v>
      </c>
      <c r="EE498">
        <v>10001.98357142857</v>
      </c>
      <c r="EF498">
        <v>0</v>
      </c>
      <c r="EG498">
        <v>1877.577857142857</v>
      </c>
      <c r="EH498">
        <v>-130.9665714285714</v>
      </c>
      <c r="EI498">
        <v>1428.180714285714</v>
      </c>
      <c r="EJ498">
        <v>1539.189285714286</v>
      </c>
      <c r="EK498">
        <v>14.575925</v>
      </c>
      <c r="EL498">
        <v>1527.274642857143</v>
      </c>
      <c r="EM498">
        <v>7.741960000000001</v>
      </c>
      <c r="EN498">
        <v>2.022513214285714</v>
      </c>
      <c r="EO498">
        <v>0.7015992857142859</v>
      </c>
      <c r="EP498">
        <v>17.62168571428571</v>
      </c>
      <c r="EQ498">
        <v>1.858275</v>
      </c>
      <c r="ER498">
        <v>1999.995357142857</v>
      </c>
      <c r="ES498">
        <v>0.979997464285714</v>
      </c>
      <c r="ET498">
        <v>0.02000225714285714</v>
      </c>
      <c r="EU498">
        <v>0</v>
      </c>
      <c r="EV498">
        <v>871.7273928571428</v>
      </c>
      <c r="EW498">
        <v>5.00078</v>
      </c>
      <c r="EX498">
        <v>23988.59285714286</v>
      </c>
      <c r="EY498">
        <v>16379.58571428571</v>
      </c>
      <c r="EZ498">
        <v>43.69835714285714</v>
      </c>
      <c r="FA498">
        <v>45.32553571428571</v>
      </c>
      <c r="FB498">
        <v>43.93057142857143</v>
      </c>
      <c r="FC498">
        <v>44.57789285714286</v>
      </c>
      <c r="FD498">
        <v>44.45949999999998</v>
      </c>
      <c r="FE498">
        <v>1955.086785714285</v>
      </c>
      <c r="FF498">
        <v>39.9</v>
      </c>
      <c r="FG498">
        <v>0</v>
      </c>
      <c r="FH498">
        <v>1686161455.9</v>
      </c>
      <c r="FI498">
        <v>0</v>
      </c>
      <c r="FJ498">
        <v>871.6387599999999</v>
      </c>
      <c r="FK498">
        <v>-10.87646151669393</v>
      </c>
      <c r="FL498">
        <v>-1689.884612600949</v>
      </c>
      <c r="FM498">
        <v>23976.696</v>
      </c>
      <c r="FN498">
        <v>15</v>
      </c>
      <c r="FO498">
        <v>0</v>
      </c>
      <c r="FP498" t="s">
        <v>431</v>
      </c>
      <c r="FQ498">
        <v>1685208052.5</v>
      </c>
      <c r="FR498">
        <v>1685208070</v>
      </c>
      <c r="FS498">
        <v>0</v>
      </c>
      <c r="FT498">
        <v>0.013</v>
      </c>
      <c r="FU498">
        <v>-0.005</v>
      </c>
      <c r="FV498">
        <v>-0.464</v>
      </c>
      <c r="FW498">
        <v>-0.401</v>
      </c>
      <c r="FX498">
        <v>420</v>
      </c>
      <c r="FY498">
        <v>0</v>
      </c>
      <c r="FZ498">
        <v>0.03</v>
      </c>
      <c r="GA498">
        <v>0.02</v>
      </c>
      <c r="GB498">
        <v>-130.834925</v>
      </c>
      <c r="GC498">
        <v>-2.387966228893066</v>
      </c>
      <c r="GD498">
        <v>0.255499255135898</v>
      </c>
      <c r="GE498">
        <v>0</v>
      </c>
      <c r="GF498">
        <v>14.6030775</v>
      </c>
      <c r="GG498">
        <v>-0.4225519699812619</v>
      </c>
      <c r="GH498">
        <v>0.04178929580347096</v>
      </c>
      <c r="GI498">
        <v>1</v>
      </c>
      <c r="GJ498">
        <v>1</v>
      </c>
      <c r="GK498">
        <v>2</v>
      </c>
      <c r="GL498" t="s">
        <v>439</v>
      </c>
      <c r="GM498">
        <v>3.09935</v>
      </c>
      <c r="GN498">
        <v>2.7583</v>
      </c>
      <c r="GO498">
        <v>0.19837</v>
      </c>
      <c r="GP498">
        <v>0.208564</v>
      </c>
      <c r="GQ498">
        <v>0.103038</v>
      </c>
      <c r="GR498">
        <v>0.046838</v>
      </c>
      <c r="GS498">
        <v>20469.6</v>
      </c>
      <c r="GT498">
        <v>19900.4</v>
      </c>
      <c r="GU498">
        <v>26096.9</v>
      </c>
      <c r="GV498">
        <v>25505.8</v>
      </c>
      <c r="GW498">
        <v>37576.4</v>
      </c>
      <c r="GX498">
        <v>36902.1</v>
      </c>
      <c r="GY498">
        <v>45627.1</v>
      </c>
      <c r="GZ498">
        <v>41875.2</v>
      </c>
      <c r="HA498">
        <v>1.8088</v>
      </c>
      <c r="HB498">
        <v>1.6978</v>
      </c>
      <c r="HC498">
        <v>-0.108205</v>
      </c>
      <c r="HD498">
        <v>0</v>
      </c>
      <c r="HE498">
        <v>29.7737</v>
      </c>
      <c r="HF498">
        <v>999.9</v>
      </c>
      <c r="HG498">
        <v>27.9</v>
      </c>
      <c r="HH498">
        <v>46.4</v>
      </c>
      <c r="HI498">
        <v>31.8839</v>
      </c>
      <c r="HJ498">
        <v>62.2787</v>
      </c>
      <c r="HK498">
        <v>28.149</v>
      </c>
      <c r="HL498">
        <v>1</v>
      </c>
      <c r="HM498">
        <v>0.568638</v>
      </c>
      <c r="HN498">
        <v>3.6345</v>
      </c>
      <c r="HO498">
        <v>20.2643</v>
      </c>
      <c r="HP498">
        <v>5.21055</v>
      </c>
      <c r="HQ498">
        <v>11.9801</v>
      </c>
      <c r="HR498">
        <v>4.9631</v>
      </c>
      <c r="HS498">
        <v>3.27415</v>
      </c>
      <c r="HT498">
        <v>9999</v>
      </c>
      <c r="HU498">
        <v>9999</v>
      </c>
      <c r="HV498">
        <v>9999</v>
      </c>
      <c r="HW498">
        <v>60.2</v>
      </c>
      <c r="HX498">
        <v>1.86401</v>
      </c>
      <c r="HY498">
        <v>1.86023</v>
      </c>
      <c r="HZ498">
        <v>1.85867</v>
      </c>
      <c r="IA498">
        <v>1.85991</v>
      </c>
      <c r="IB498">
        <v>1.85989</v>
      </c>
      <c r="IC498">
        <v>1.85853</v>
      </c>
      <c r="ID498">
        <v>1.8576</v>
      </c>
      <c r="IE498">
        <v>1.85242</v>
      </c>
      <c r="IF498">
        <v>0</v>
      </c>
      <c r="IG498">
        <v>0</v>
      </c>
      <c r="IH498">
        <v>0</v>
      </c>
      <c r="II498">
        <v>0</v>
      </c>
      <c r="IJ498" t="s">
        <v>433</v>
      </c>
      <c r="IK498" t="s">
        <v>434</v>
      </c>
      <c r="IL498" t="s">
        <v>435</v>
      </c>
      <c r="IM498" t="s">
        <v>435</v>
      </c>
      <c r="IN498" t="s">
        <v>435</v>
      </c>
      <c r="IO498" t="s">
        <v>435</v>
      </c>
      <c r="IP498">
        <v>0</v>
      </c>
      <c r="IQ498">
        <v>100</v>
      </c>
      <c r="IR498">
        <v>100</v>
      </c>
      <c r="IS498">
        <v>-1.74</v>
      </c>
      <c r="IT498">
        <v>-0.2366</v>
      </c>
      <c r="IU498">
        <v>-0.7885906718864093</v>
      </c>
      <c r="IV498">
        <v>-0.0007240741224296705</v>
      </c>
      <c r="IW498">
        <v>1.394155135453638E-07</v>
      </c>
      <c r="IX498">
        <v>-7.009397865246837E-11</v>
      </c>
      <c r="IY498">
        <v>-0.2677907096197649</v>
      </c>
      <c r="IZ498">
        <v>-0.01839738240005131</v>
      </c>
      <c r="JA498">
        <v>0.0009886339832832726</v>
      </c>
      <c r="JB498">
        <v>-4.895939666473346E-06</v>
      </c>
      <c r="JC498">
        <v>3</v>
      </c>
      <c r="JD498">
        <v>2018</v>
      </c>
      <c r="JE498">
        <v>1</v>
      </c>
      <c r="JF498">
        <v>26</v>
      </c>
      <c r="JG498">
        <v>15890.2</v>
      </c>
      <c r="JH498">
        <v>15889.9</v>
      </c>
      <c r="JI498">
        <v>3.29224</v>
      </c>
      <c r="JJ498">
        <v>2.66479</v>
      </c>
      <c r="JK498">
        <v>1.49658</v>
      </c>
      <c r="JL498">
        <v>2.38159</v>
      </c>
      <c r="JM498">
        <v>1.54785</v>
      </c>
      <c r="JN498">
        <v>2.48047</v>
      </c>
      <c r="JO498">
        <v>48.547</v>
      </c>
      <c r="JP498">
        <v>14.6924</v>
      </c>
      <c r="JQ498">
        <v>18</v>
      </c>
      <c r="JR498">
        <v>480.964</v>
      </c>
      <c r="JS498">
        <v>423.321</v>
      </c>
      <c r="JT498">
        <v>25.4858</v>
      </c>
      <c r="JU498">
        <v>33.9278</v>
      </c>
      <c r="JV498">
        <v>30.0006</v>
      </c>
      <c r="JW498">
        <v>33.889</v>
      </c>
      <c r="JX498">
        <v>33.8199</v>
      </c>
      <c r="JY498">
        <v>66.07940000000001</v>
      </c>
      <c r="JZ498">
        <v>64.4678</v>
      </c>
      <c r="KA498">
        <v>0</v>
      </c>
      <c r="KB498">
        <v>25.4831</v>
      </c>
      <c r="KC498">
        <v>1570.38</v>
      </c>
      <c r="KD498">
        <v>7.93577</v>
      </c>
      <c r="KE498">
        <v>99.7153</v>
      </c>
      <c r="KF498">
        <v>99.56570000000001</v>
      </c>
    </row>
    <row r="499" spans="1:292">
      <c r="A499">
        <v>479</v>
      </c>
      <c r="B499">
        <v>1686161467.1</v>
      </c>
      <c r="C499">
        <v>12216.09999990463</v>
      </c>
      <c r="D499" t="s">
        <v>1397</v>
      </c>
      <c r="E499" t="s">
        <v>1398</v>
      </c>
      <c r="F499">
        <v>5</v>
      </c>
      <c r="G499" t="s">
        <v>1210</v>
      </c>
      <c r="H499">
        <v>1686161459.260714</v>
      </c>
      <c r="I499">
        <f>(J499)/1000</f>
        <v>0</v>
      </c>
      <c r="J499">
        <f>IF(DO499, AM499, AG499)</f>
        <v>0</v>
      </c>
      <c r="K499">
        <f>IF(DO499, AH499, AF499)</f>
        <v>0</v>
      </c>
      <c r="L499">
        <f>DQ499 - IF(AT499&gt;1, K499*DK499*100.0/(AV499*EE499), 0)</f>
        <v>0</v>
      </c>
      <c r="M499">
        <f>((S499-I499/2)*L499-K499)/(S499+I499/2)</f>
        <v>0</v>
      </c>
      <c r="N499">
        <f>M499*(DX499+DY499)/1000.0</f>
        <v>0</v>
      </c>
      <c r="O499">
        <f>(DQ499 - IF(AT499&gt;1, K499*DK499*100.0/(AV499*EE499), 0))*(DX499+DY499)/1000.0</f>
        <v>0</v>
      </c>
      <c r="P499">
        <f>2.0/((1/R499-1/Q499)+SIGN(R499)*SQRT((1/R499-1/Q499)*(1/R499-1/Q499) + 4*DL499/((DL499+1)*(DL499+1))*(2*1/R499*1/Q499-1/Q499*1/Q499)))</f>
        <v>0</v>
      </c>
      <c r="Q499">
        <f>IF(LEFT(DM499,1)&lt;&gt;"0",IF(LEFT(DM499,1)="1",3.0,DN499),$D$5+$E$5*(EE499*DX499/($K$5*1000))+$F$5*(EE499*DX499/($K$5*1000))*MAX(MIN(DK499,$J$5),$I$5)*MAX(MIN(DK499,$J$5),$I$5)+$G$5*MAX(MIN(DK499,$J$5),$I$5)*(EE499*DX499/($K$5*1000))+$H$5*(EE499*DX499/($K$5*1000))*(EE499*DX499/($K$5*1000)))</f>
        <v>0</v>
      </c>
      <c r="R499">
        <f>I499*(1000-(1000*0.61365*exp(17.502*V499/(240.97+V499))/(DX499+DY499)+DS499)/2)/(1000*0.61365*exp(17.502*V499/(240.97+V499))/(DX499+DY499)-DS499)</f>
        <v>0</v>
      </c>
      <c r="S499">
        <f>1/((DL499+1)/(P499/1.6)+1/(Q499/1.37)) + DL499/((DL499+1)/(P499/1.6) + DL499/(Q499/1.37))</f>
        <v>0</v>
      </c>
      <c r="T499">
        <f>(DG499*DJ499)</f>
        <v>0</v>
      </c>
      <c r="U499">
        <f>(DZ499+(T499+2*0.95*5.67E-8*(((DZ499+$B$9)+273)^4-(DZ499+273)^4)-44100*I499)/(1.84*29.3*Q499+8*0.95*5.67E-8*(DZ499+273)^3))</f>
        <v>0</v>
      </c>
      <c r="V499">
        <f>($C$9*EA499+$D$9*EB499+$E$9*U499)</f>
        <v>0</v>
      </c>
      <c r="W499">
        <f>0.61365*exp(17.502*V499/(240.97+V499))</f>
        <v>0</v>
      </c>
      <c r="X499">
        <f>(Y499/Z499*100)</f>
        <v>0</v>
      </c>
      <c r="Y499">
        <f>DS499*(DX499+DY499)/1000</f>
        <v>0</v>
      </c>
      <c r="Z499">
        <f>0.61365*exp(17.502*DZ499/(240.97+DZ499))</f>
        <v>0</v>
      </c>
      <c r="AA499">
        <f>(W499-DS499*(DX499+DY499)/1000)</f>
        <v>0</v>
      </c>
      <c r="AB499">
        <f>(-I499*44100)</f>
        <v>0</v>
      </c>
      <c r="AC499">
        <f>2*29.3*Q499*0.92*(DZ499-V499)</f>
        <v>0</v>
      </c>
      <c r="AD499">
        <f>2*0.95*5.67E-8*(((DZ499+$B$9)+273)^4-(V499+273)^4)</f>
        <v>0</v>
      </c>
      <c r="AE499">
        <f>T499+AD499+AB499+AC499</f>
        <v>0</v>
      </c>
      <c r="AF499">
        <f>DW499*AT499*(DR499-DQ499*(1000-AT499*DT499)/(1000-AT499*DS499))/(100*DK499)</f>
        <v>0</v>
      </c>
      <c r="AG499">
        <f>1000*DW499*AT499*(DS499-DT499)/(100*DK499*(1000-AT499*DS499))</f>
        <v>0</v>
      </c>
      <c r="AH499">
        <f>(AI499 - AJ499 - DX499*1E3/(8.314*(DZ499+273.15)) * AL499/DW499 * AK499) * DW499/(100*DK499) * (1000 - DT499)/1000</f>
        <v>0</v>
      </c>
      <c r="AI499">
        <v>1571.0460245065</v>
      </c>
      <c r="AJ499">
        <v>1468.309696969696</v>
      </c>
      <c r="AK499">
        <v>3.398217553203076</v>
      </c>
      <c r="AL499">
        <v>66.87208228537739</v>
      </c>
      <c r="AM499">
        <f>(AO499 - AN499 + DX499*1E3/(8.314*(DZ499+273.15)) * AQ499/DW499 * AP499) * DW499/(100*DK499) * 1000/(1000 - AO499)</f>
        <v>0</v>
      </c>
      <c r="AN499">
        <v>7.811113739223647</v>
      </c>
      <c r="AO499">
        <v>22.26058666666665</v>
      </c>
      <c r="AP499">
        <v>-0.001733145541425983</v>
      </c>
      <c r="AQ499">
        <v>99.38411773435404</v>
      </c>
      <c r="AR499">
        <v>0</v>
      </c>
      <c r="AS499">
        <v>0</v>
      </c>
      <c r="AT499">
        <f>IF(AR499*$H$15&gt;=AV499,1.0,(AV499/(AV499-AR499*$H$15)))</f>
        <v>0</v>
      </c>
      <c r="AU499">
        <f>(AT499-1)*100</f>
        <v>0</v>
      </c>
      <c r="AV499">
        <f>MAX(0,($B$15+$C$15*EE499)/(1+$D$15*EE499)*DX499/(DZ499+273)*$E$15)</f>
        <v>0</v>
      </c>
      <c r="AW499" t="s">
        <v>429</v>
      </c>
      <c r="AX499" t="s">
        <v>429</v>
      </c>
      <c r="AY499">
        <v>0</v>
      </c>
      <c r="AZ499">
        <v>0</v>
      </c>
      <c r="BA499">
        <f>1-AY499/AZ499</f>
        <v>0</v>
      </c>
      <c r="BB499">
        <v>0</v>
      </c>
      <c r="BC499" t="s">
        <v>429</v>
      </c>
      <c r="BD499" t="s">
        <v>429</v>
      </c>
      <c r="BE499">
        <v>0</v>
      </c>
      <c r="BF499">
        <v>0</v>
      </c>
      <c r="BG499">
        <f>1-BE499/BF499</f>
        <v>0</v>
      </c>
      <c r="BH499">
        <v>0.5</v>
      </c>
      <c r="BI499">
        <f>DH499</f>
        <v>0</v>
      </c>
      <c r="BJ499">
        <f>K499</f>
        <v>0</v>
      </c>
      <c r="BK499">
        <f>BG499*BH499*BI499</f>
        <v>0</v>
      </c>
      <c r="BL499">
        <f>(BJ499-BB499)/BI499</f>
        <v>0</v>
      </c>
      <c r="BM499">
        <f>(AZ499-BF499)/BF499</f>
        <v>0</v>
      </c>
      <c r="BN499">
        <f>AY499/(BA499+AY499/BF499)</f>
        <v>0</v>
      </c>
      <c r="BO499" t="s">
        <v>429</v>
      </c>
      <c r="BP499">
        <v>0</v>
      </c>
      <c r="BQ499">
        <f>IF(BP499&lt;&gt;0, BP499, BN499)</f>
        <v>0</v>
      </c>
      <c r="BR499">
        <f>1-BQ499/BF499</f>
        <v>0</v>
      </c>
      <c r="BS499">
        <f>(BF499-BE499)/(BF499-BQ499)</f>
        <v>0</v>
      </c>
      <c r="BT499">
        <f>(AZ499-BF499)/(AZ499-BQ499)</f>
        <v>0</v>
      </c>
      <c r="BU499">
        <f>(BF499-BE499)/(BF499-AY499)</f>
        <v>0</v>
      </c>
      <c r="BV499">
        <f>(AZ499-BF499)/(AZ499-AY499)</f>
        <v>0</v>
      </c>
      <c r="BW499">
        <f>(BS499*BQ499/BE499)</f>
        <v>0</v>
      </c>
      <c r="BX499">
        <f>(1-BW499)</f>
        <v>0</v>
      </c>
      <c r="DG499">
        <f>$B$13*EF499+$C$13*EG499+$F$13*ER499*(1-EU499)</f>
        <v>0</v>
      </c>
      <c r="DH499">
        <f>DG499*DI499</f>
        <v>0</v>
      </c>
      <c r="DI499">
        <f>($B$13*$D$11+$C$13*$D$11+$F$13*((FE499+EW499)/MAX(FE499+EW499+FF499, 0.1)*$I$11+FF499/MAX(FE499+EW499+FF499, 0.1)*$J$11))/($B$13+$C$13+$F$13)</f>
        <v>0</v>
      </c>
      <c r="DJ499">
        <f>($B$13*$K$11+$C$13*$K$11+$F$13*((FE499+EW499)/MAX(FE499+EW499+FF499, 0.1)*$P$11+FF499/MAX(FE499+EW499+FF499, 0.1)*$Q$11))/($B$13+$C$13+$F$13)</f>
        <v>0</v>
      </c>
      <c r="DK499">
        <v>6</v>
      </c>
      <c r="DL499">
        <v>0.5</v>
      </c>
      <c r="DM499" t="s">
        <v>430</v>
      </c>
      <c r="DN499">
        <v>2</v>
      </c>
      <c r="DO499" t="b">
        <v>1</v>
      </c>
      <c r="DP499">
        <v>1686161459.260714</v>
      </c>
      <c r="DQ499">
        <v>1411.147142857143</v>
      </c>
      <c r="DR499">
        <v>1542.245</v>
      </c>
      <c r="DS499">
        <v>22.29819285714286</v>
      </c>
      <c r="DT499">
        <v>7.767287857142859</v>
      </c>
      <c r="DU499">
        <v>1412.878571428572</v>
      </c>
      <c r="DV499">
        <v>22.53455</v>
      </c>
      <c r="DW499">
        <v>500.0321428571428</v>
      </c>
      <c r="DX499">
        <v>90.62283928571428</v>
      </c>
      <c r="DY499">
        <v>0.10002225</v>
      </c>
      <c r="DZ499">
        <v>29.18633214285714</v>
      </c>
      <c r="EA499">
        <v>28.01291785714286</v>
      </c>
      <c r="EB499">
        <v>999.9000000000002</v>
      </c>
      <c r="EC499">
        <v>0</v>
      </c>
      <c r="ED499">
        <v>0</v>
      </c>
      <c r="EE499">
        <v>10006.42535714286</v>
      </c>
      <c r="EF499">
        <v>0</v>
      </c>
      <c r="EG499">
        <v>1856.050357142857</v>
      </c>
      <c r="EH499">
        <v>-131.0969285714285</v>
      </c>
      <c r="EI499">
        <v>1443.331071428571</v>
      </c>
      <c r="EJ499">
        <v>1554.317142857143</v>
      </c>
      <c r="EK499">
        <v>14.53090714285714</v>
      </c>
      <c r="EL499">
        <v>1542.245</v>
      </c>
      <c r="EM499">
        <v>7.767287857142859</v>
      </c>
      <c r="EN499">
        <v>2.020725714285714</v>
      </c>
      <c r="EO499">
        <v>0.7038936785714285</v>
      </c>
      <c r="EP499">
        <v>17.60766071428571</v>
      </c>
      <c r="EQ499">
        <v>1.903825</v>
      </c>
      <c r="ER499">
        <v>1999.985357142857</v>
      </c>
      <c r="ES499">
        <v>0.9799975714285711</v>
      </c>
      <c r="ET499">
        <v>0.02000213928571429</v>
      </c>
      <c r="EU499">
        <v>0</v>
      </c>
      <c r="EV499">
        <v>870.8355357142858</v>
      </c>
      <c r="EW499">
        <v>5.00078</v>
      </c>
      <c r="EX499">
        <v>23899.80714285714</v>
      </c>
      <c r="EY499">
        <v>16379.50357142857</v>
      </c>
      <c r="EZ499">
        <v>43.69614285714285</v>
      </c>
      <c r="FA499">
        <v>45.33224999999999</v>
      </c>
      <c r="FB499">
        <v>43.93049999999999</v>
      </c>
      <c r="FC499">
        <v>44.57564285714285</v>
      </c>
      <c r="FD499">
        <v>44.44392857142856</v>
      </c>
      <c r="FE499">
        <v>1955.079642857143</v>
      </c>
      <c r="FF499">
        <v>39.9</v>
      </c>
      <c r="FG499">
        <v>0</v>
      </c>
      <c r="FH499">
        <v>1686161460.7</v>
      </c>
      <c r="FI499">
        <v>0</v>
      </c>
      <c r="FJ499">
        <v>870.7258</v>
      </c>
      <c r="FK499">
        <v>-11.16053845151879</v>
      </c>
      <c r="FL499">
        <v>-1150.715385036557</v>
      </c>
      <c r="FM499">
        <v>23881.824</v>
      </c>
      <c r="FN499">
        <v>15</v>
      </c>
      <c r="FO499">
        <v>0</v>
      </c>
      <c r="FP499" t="s">
        <v>431</v>
      </c>
      <c r="FQ499">
        <v>1685208052.5</v>
      </c>
      <c r="FR499">
        <v>1685208070</v>
      </c>
      <c r="FS499">
        <v>0</v>
      </c>
      <c r="FT499">
        <v>0.013</v>
      </c>
      <c r="FU499">
        <v>-0.005</v>
      </c>
      <c r="FV499">
        <v>-0.464</v>
      </c>
      <c r="FW499">
        <v>-0.401</v>
      </c>
      <c r="FX499">
        <v>420</v>
      </c>
      <c r="FY499">
        <v>0</v>
      </c>
      <c r="FZ499">
        <v>0.03</v>
      </c>
      <c r="GA499">
        <v>0.02</v>
      </c>
      <c r="GB499">
        <v>-130.9813658536585</v>
      </c>
      <c r="GC499">
        <v>-1.907289198606232</v>
      </c>
      <c r="GD499">
        <v>0.2308060907275923</v>
      </c>
      <c r="GE499">
        <v>0</v>
      </c>
      <c r="GF499">
        <v>14.55184634146341</v>
      </c>
      <c r="GG499">
        <v>-0.5684341463414695</v>
      </c>
      <c r="GH499">
        <v>0.05903259164952034</v>
      </c>
      <c r="GI499">
        <v>0</v>
      </c>
      <c r="GJ499">
        <v>0</v>
      </c>
      <c r="GK499">
        <v>2</v>
      </c>
      <c r="GL499" t="s">
        <v>486</v>
      </c>
      <c r="GM499">
        <v>3.09952</v>
      </c>
      <c r="GN499">
        <v>2.75808</v>
      </c>
      <c r="GO499">
        <v>0.199618</v>
      </c>
      <c r="GP499">
        <v>0.209736</v>
      </c>
      <c r="GQ499">
        <v>0.102965</v>
      </c>
      <c r="GR499">
        <v>0.0471498</v>
      </c>
      <c r="GS499">
        <v>20437.4</v>
      </c>
      <c r="GT499">
        <v>19870.8</v>
      </c>
      <c r="GU499">
        <v>26096.5</v>
      </c>
      <c r="GV499">
        <v>25505.8</v>
      </c>
      <c r="GW499">
        <v>37579.1</v>
      </c>
      <c r="GX499">
        <v>36890</v>
      </c>
      <c r="GY499">
        <v>45626.5</v>
      </c>
      <c r="GZ499">
        <v>41875.1</v>
      </c>
      <c r="HA499">
        <v>1.80887</v>
      </c>
      <c r="HB499">
        <v>1.69795</v>
      </c>
      <c r="HC499">
        <v>-0.109151</v>
      </c>
      <c r="HD499">
        <v>0</v>
      </c>
      <c r="HE499">
        <v>29.7753</v>
      </c>
      <c r="HF499">
        <v>999.9</v>
      </c>
      <c r="HG499">
        <v>27.9</v>
      </c>
      <c r="HH499">
        <v>46.4</v>
      </c>
      <c r="HI499">
        <v>31.884</v>
      </c>
      <c r="HJ499">
        <v>62.4387</v>
      </c>
      <c r="HK499">
        <v>27.8446</v>
      </c>
      <c r="HL499">
        <v>1</v>
      </c>
      <c r="HM499">
        <v>0.568971</v>
      </c>
      <c r="HN499">
        <v>3.60443</v>
      </c>
      <c r="HO499">
        <v>20.2649</v>
      </c>
      <c r="HP499">
        <v>5.20995</v>
      </c>
      <c r="HQ499">
        <v>11.9803</v>
      </c>
      <c r="HR499">
        <v>4.9629</v>
      </c>
      <c r="HS499">
        <v>3.27408</v>
      </c>
      <c r="HT499">
        <v>9999</v>
      </c>
      <c r="HU499">
        <v>9999</v>
      </c>
      <c r="HV499">
        <v>9999</v>
      </c>
      <c r="HW499">
        <v>60.2</v>
      </c>
      <c r="HX499">
        <v>1.86401</v>
      </c>
      <c r="HY499">
        <v>1.86026</v>
      </c>
      <c r="HZ499">
        <v>1.85867</v>
      </c>
      <c r="IA499">
        <v>1.85994</v>
      </c>
      <c r="IB499">
        <v>1.85989</v>
      </c>
      <c r="IC499">
        <v>1.85855</v>
      </c>
      <c r="ID499">
        <v>1.8576</v>
      </c>
      <c r="IE499">
        <v>1.85242</v>
      </c>
      <c r="IF499">
        <v>0</v>
      </c>
      <c r="IG499">
        <v>0</v>
      </c>
      <c r="IH499">
        <v>0</v>
      </c>
      <c r="II499">
        <v>0</v>
      </c>
      <c r="IJ499" t="s">
        <v>433</v>
      </c>
      <c r="IK499" t="s">
        <v>434</v>
      </c>
      <c r="IL499" t="s">
        <v>435</v>
      </c>
      <c r="IM499" t="s">
        <v>435</v>
      </c>
      <c r="IN499" t="s">
        <v>435</v>
      </c>
      <c r="IO499" t="s">
        <v>435</v>
      </c>
      <c r="IP499">
        <v>0</v>
      </c>
      <c r="IQ499">
        <v>100</v>
      </c>
      <c r="IR499">
        <v>100</v>
      </c>
      <c r="IS499">
        <v>-1.75</v>
      </c>
      <c r="IT499">
        <v>-0.2371</v>
      </c>
      <c r="IU499">
        <v>-0.7885906718864093</v>
      </c>
      <c r="IV499">
        <v>-0.0007240741224296705</v>
      </c>
      <c r="IW499">
        <v>1.394155135453638E-07</v>
      </c>
      <c r="IX499">
        <v>-7.009397865246837E-11</v>
      </c>
      <c r="IY499">
        <v>-0.2677907096197649</v>
      </c>
      <c r="IZ499">
        <v>-0.01839738240005131</v>
      </c>
      <c r="JA499">
        <v>0.0009886339832832726</v>
      </c>
      <c r="JB499">
        <v>-4.895939666473346E-06</v>
      </c>
      <c r="JC499">
        <v>3</v>
      </c>
      <c r="JD499">
        <v>2018</v>
      </c>
      <c r="JE499">
        <v>1</v>
      </c>
      <c r="JF499">
        <v>26</v>
      </c>
      <c r="JG499">
        <v>15890.2</v>
      </c>
      <c r="JH499">
        <v>15890</v>
      </c>
      <c r="JI499">
        <v>3.31543</v>
      </c>
      <c r="JJ499">
        <v>2.66235</v>
      </c>
      <c r="JK499">
        <v>1.49658</v>
      </c>
      <c r="JL499">
        <v>2.38037</v>
      </c>
      <c r="JM499">
        <v>1.54785</v>
      </c>
      <c r="JN499">
        <v>2.46826</v>
      </c>
      <c r="JO499">
        <v>48.547</v>
      </c>
      <c r="JP499">
        <v>14.6924</v>
      </c>
      <c r="JQ499">
        <v>18</v>
      </c>
      <c r="JR499">
        <v>481.047</v>
      </c>
      <c r="JS499">
        <v>423.454</v>
      </c>
      <c r="JT499">
        <v>25.4733</v>
      </c>
      <c r="JU499">
        <v>33.9356</v>
      </c>
      <c r="JV499">
        <v>30.0005</v>
      </c>
      <c r="JW499">
        <v>33.8944</v>
      </c>
      <c r="JX499">
        <v>33.8264</v>
      </c>
      <c r="JY499">
        <v>66.6379</v>
      </c>
      <c r="JZ499">
        <v>64.18259999999999</v>
      </c>
      <c r="KA499">
        <v>0</v>
      </c>
      <c r="KB499">
        <v>25.4746</v>
      </c>
      <c r="KC499">
        <v>1590.41</v>
      </c>
      <c r="KD499">
        <v>8.00277</v>
      </c>
      <c r="KE499">
        <v>99.71380000000001</v>
      </c>
      <c r="KF499">
        <v>99.56529999999999</v>
      </c>
    </row>
    <row r="500" spans="1:292">
      <c r="A500">
        <v>480</v>
      </c>
      <c r="B500">
        <v>1686161472.6</v>
      </c>
      <c r="C500">
        <v>12221.59999990463</v>
      </c>
      <c r="D500" t="s">
        <v>1399</v>
      </c>
      <c r="E500" t="s">
        <v>1400</v>
      </c>
      <c r="F500">
        <v>5</v>
      </c>
      <c r="G500" t="s">
        <v>1210</v>
      </c>
      <c r="H500">
        <v>1686161464.832142</v>
      </c>
      <c r="I500">
        <f>(J500)/1000</f>
        <v>0</v>
      </c>
      <c r="J500">
        <f>IF(DO500, AM500, AG500)</f>
        <v>0</v>
      </c>
      <c r="K500">
        <f>IF(DO500, AH500, AF500)</f>
        <v>0</v>
      </c>
      <c r="L500">
        <f>DQ500 - IF(AT500&gt;1, K500*DK500*100.0/(AV500*EE500), 0)</f>
        <v>0</v>
      </c>
      <c r="M500">
        <f>((S500-I500/2)*L500-K500)/(S500+I500/2)</f>
        <v>0</v>
      </c>
      <c r="N500">
        <f>M500*(DX500+DY500)/1000.0</f>
        <v>0</v>
      </c>
      <c r="O500">
        <f>(DQ500 - IF(AT500&gt;1, K500*DK500*100.0/(AV500*EE500), 0))*(DX500+DY500)/1000.0</f>
        <v>0</v>
      </c>
      <c r="P500">
        <f>2.0/((1/R500-1/Q500)+SIGN(R500)*SQRT((1/R500-1/Q500)*(1/R500-1/Q500) + 4*DL500/((DL500+1)*(DL500+1))*(2*1/R500*1/Q500-1/Q500*1/Q500)))</f>
        <v>0</v>
      </c>
      <c r="Q500">
        <f>IF(LEFT(DM500,1)&lt;&gt;"0",IF(LEFT(DM500,1)="1",3.0,DN500),$D$5+$E$5*(EE500*DX500/($K$5*1000))+$F$5*(EE500*DX500/($K$5*1000))*MAX(MIN(DK500,$J$5),$I$5)*MAX(MIN(DK500,$J$5),$I$5)+$G$5*MAX(MIN(DK500,$J$5),$I$5)*(EE500*DX500/($K$5*1000))+$H$5*(EE500*DX500/($K$5*1000))*(EE500*DX500/($K$5*1000)))</f>
        <v>0</v>
      </c>
      <c r="R500">
        <f>I500*(1000-(1000*0.61365*exp(17.502*V500/(240.97+V500))/(DX500+DY500)+DS500)/2)/(1000*0.61365*exp(17.502*V500/(240.97+V500))/(DX500+DY500)-DS500)</f>
        <v>0</v>
      </c>
      <c r="S500">
        <f>1/((DL500+1)/(P500/1.6)+1/(Q500/1.37)) + DL500/((DL500+1)/(P500/1.6) + DL500/(Q500/1.37))</f>
        <v>0</v>
      </c>
      <c r="T500">
        <f>(DG500*DJ500)</f>
        <v>0</v>
      </c>
      <c r="U500">
        <f>(DZ500+(T500+2*0.95*5.67E-8*(((DZ500+$B$9)+273)^4-(DZ500+273)^4)-44100*I500)/(1.84*29.3*Q500+8*0.95*5.67E-8*(DZ500+273)^3))</f>
        <v>0</v>
      </c>
      <c r="V500">
        <f>($C$9*EA500+$D$9*EB500+$E$9*U500)</f>
        <v>0</v>
      </c>
      <c r="W500">
        <f>0.61365*exp(17.502*V500/(240.97+V500))</f>
        <v>0</v>
      </c>
      <c r="X500">
        <f>(Y500/Z500*100)</f>
        <v>0</v>
      </c>
      <c r="Y500">
        <f>DS500*(DX500+DY500)/1000</f>
        <v>0</v>
      </c>
      <c r="Z500">
        <f>0.61365*exp(17.502*DZ500/(240.97+DZ500))</f>
        <v>0</v>
      </c>
      <c r="AA500">
        <f>(W500-DS500*(DX500+DY500)/1000)</f>
        <v>0</v>
      </c>
      <c r="AB500">
        <f>(-I500*44100)</f>
        <v>0</v>
      </c>
      <c r="AC500">
        <f>2*29.3*Q500*0.92*(DZ500-V500)</f>
        <v>0</v>
      </c>
      <c r="AD500">
        <f>2*0.95*5.67E-8*(((DZ500+$B$9)+273)^4-(V500+273)^4)</f>
        <v>0</v>
      </c>
      <c r="AE500">
        <f>T500+AD500+AB500+AC500</f>
        <v>0</v>
      </c>
      <c r="AF500">
        <f>DW500*AT500*(DR500-DQ500*(1000-AT500*DT500)/(1000-AT500*DS500))/(100*DK500)</f>
        <v>0</v>
      </c>
      <c r="AG500">
        <f>1000*DW500*AT500*(DS500-DT500)/(100*DK500*(1000-AT500*DS500))</f>
        <v>0</v>
      </c>
      <c r="AH500">
        <f>(AI500 - AJ500 - DX500*1E3/(8.314*(DZ500+273.15)) * AL500/DW500 * AK500) * DW500/(100*DK500) * (1000 - DT500)/1000</f>
        <v>0</v>
      </c>
      <c r="AI500">
        <v>1589.864754223686</v>
      </c>
      <c r="AJ500">
        <v>1486.991212121212</v>
      </c>
      <c r="AK500">
        <v>3.400472169056358</v>
      </c>
      <c r="AL500">
        <v>66.87208228537739</v>
      </c>
      <c r="AM500">
        <f>(AO500 - AN500 + DX500*1E3/(8.314*(DZ500+273.15)) * AQ500/DW500 * AP500) * DW500/(100*DK500) * 1000/(1000 - AO500)</f>
        <v>0</v>
      </c>
      <c r="AN500">
        <v>7.942178076544669</v>
      </c>
      <c r="AO500">
        <v>22.26626787878786</v>
      </c>
      <c r="AP500">
        <v>0.0004846233090990724</v>
      </c>
      <c r="AQ500">
        <v>99.38411773435404</v>
      </c>
      <c r="AR500">
        <v>0</v>
      </c>
      <c r="AS500">
        <v>0</v>
      </c>
      <c r="AT500">
        <f>IF(AR500*$H$15&gt;=AV500,1.0,(AV500/(AV500-AR500*$H$15)))</f>
        <v>0</v>
      </c>
      <c r="AU500">
        <f>(AT500-1)*100</f>
        <v>0</v>
      </c>
      <c r="AV500">
        <f>MAX(0,($B$15+$C$15*EE500)/(1+$D$15*EE500)*DX500/(DZ500+273)*$E$15)</f>
        <v>0</v>
      </c>
      <c r="AW500" t="s">
        <v>429</v>
      </c>
      <c r="AX500" t="s">
        <v>429</v>
      </c>
      <c r="AY500">
        <v>0</v>
      </c>
      <c r="AZ500">
        <v>0</v>
      </c>
      <c r="BA500">
        <f>1-AY500/AZ500</f>
        <v>0</v>
      </c>
      <c r="BB500">
        <v>0</v>
      </c>
      <c r="BC500" t="s">
        <v>429</v>
      </c>
      <c r="BD500" t="s">
        <v>429</v>
      </c>
      <c r="BE500">
        <v>0</v>
      </c>
      <c r="BF500">
        <v>0</v>
      </c>
      <c r="BG500">
        <f>1-BE500/BF500</f>
        <v>0</v>
      </c>
      <c r="BH500">
        <v>0.5</v>
      </c>
      <c r="BI500">
        <f>DH500</f>
        <v>0</v>
      </c>
      <c r="BJ500">
        <f>K500</f>
        <v>0</v>
      </c>
      <c r="BK500">
        <f>BG500*BH500*BI500</f>
        <v>0</v>
      </c>
      <c r="BL500">
        <f>(BJ500-BB500)/BI500</f>
        <v>0</v>
      </c>
      <c r="BM500">
        <f>(AZ500-BF500)/BF500</f>
        <v>0</v>
      </c>
      <c r="BN500">
        <f>AY500/(BA500+AY500/BF500)</f>
        <v>0</v>
      </c>
      <c r="BO500" t="s">
        <v>429</v>
      </c>
      <c r="BP500">
        <v>0</v>
      </c>
      <c r="BQ500">
        <f>IF(BP500&lt;&gt;0, BP500, BN500)</f>
        <v>0</v>
      </c>
      <c r="BR500">
        <f>1-BQ500/BF500</f>
        <v>0</v>
      </c>
      <c r="BS500">
        <f>(BF500-BE500)/(BF500-BQ500)</f>
        <v>0</v>
      </c>
      <c r="BT500">
        <f>(AZ500-BF500)/(AZ500-BQ500)</f>
        <v>0</v>
      </c>
      <c r="BU500">
        <f>(BF500-BE500)/(BF500-AY500)</f>
        <v>0</v>
      </c>
      <c r="BV500">
        <f>(AZ500-BF500)/(AZ500-AY500)</f>
        <v>0</v>
      </c>
      <c r="BW500">
        <f>(BS500*BQ500/BE500)</f>
        <v>0</v>
      </c>
      <c r="BX500">
        <f>(1-BW500)</f>
        <v>0</v>
      </c>
      <c r="DG500">
        <f>$B$13*EF500+$C$13*EG500+$F$13*ER500*(1-EU500)</f>
        <v>0</v>
      </c>
      <c r="DH500">
        <f>DG500*DI500</f>
        <v>0</v>
      </c>
      <c r="DI500">
        <f>($B$13*$D$11+$C$13*$D$11+$F$13*((FE500+EW500)/MAX(FE500+EW500+FF500, 0.1)*$I$11+FF500/MAX(FE500+EW500+FF500, 0.1)*$J$11))/($B$13+$C$13+$F$13)</f>
        <v>0</v>
      </c>
      <c r="DJ500">
        <f>($B$13*$K$11+$C$13*$K$11+$F$13*((FE500+EW500)/MAX(FE500+EW500+FF500, 0.1)*$P$11+FF500/MAX(FE500+EW500+FF500, 0.1)*$Q$11))/($B$13+$C$13+$F$13)</f>
        <v>0</v>
      </c>
      <c r="DK500">
        <v>6</v>
      </c>
      <c r="DL500">
        <v>0.5</v>
      </c>
      <c r="DM500" t="s">
        <v>430</v>
      </c>
      <c r="DN500">
        <v>2</v>
      </c>
      <c r="DO500" t="b">
        <v>1</v>
      </c>
      <c r="DP500">
        <v>1686161464.832142</v>
      </c>
      <c r="DQ500">
        <v>1429.713571428571</v>
      </c>
      <c r="DR500">
        <v>1560.908928571429</v>
      </c>
      <c r="DS500">
        <v>22.27596071428571</v>
      </c>
      <c r="DT500">
        <v>7.836231785714284</v>
      </c>
      <c r="DU500">
        <v>1431.458928571429</v>
      </c>
      <c r="DV500">
        <v>22.51271428571429</v>
      </c>
      <c r="DW500">
        <v>500.0097142857143</v>
      </c>
      <c r="DX500">
        <v>90.62268214285713</v>
      </c>
      <c r="DY500">
        <v>0.09995139642857143</v>
      </c>
      <c r="DZ500">
        <v>29.17251428571428</v>
      </c>
      <c r="EA500">
        <v>28.00573928571429</v>
      </c>
      <c r="EB500">
        <v>999.9000000000002</v>
      </c>
      <c r="EC500">
        <v>0</v>
      </c>
      <c r="ED500">
        <v>0</v>
      </c>
      <c r="EE500">
        <v>10004.37357142857</v>
      </c>
      <c r="EF500">
        <v>0</v>
      </c>
      <c r="EG500">
        <v>1836.220357142857</v>
      </c>
      <c r="EH500">
        <v>-131.1953571428571</v>
      </c>
      <c r="EI500">
        <v>1462.286785714286</v>
      </c>
      <c r="EJ500">
        <v>1573.238214285714</v>
      </c>
      <c r="EK500">
        <v>14.43972857142857</v>
      </c>
      <c r="EL500">
        <v>1560.908928571429</v>
      </c>
      <c r="EM500">
        <v>7.836231785714284</v>
      </c>
      <c r="EN500">
        <v>2.018706428571429</v>
      </c>
      <c r="EO500">
        <v>0.7101405000000002</v>
      </c>
      <c r="EP500">
        <v>17.59181785714286</v>
      </c>
      <c r="EQ500">
        <v>2.026978571428571</v>
      </c>
      <c r="ER500">
        <v>2000.006785714286</v>
      </c>
      <c r="ES500">
        <v>0.9799979999999998</v>
      </c>
      <c r="ET500">
        <v>0.0200017</v>
      </c>
      <c r="EU500">
        <v>0</v>
      </c>
      <c r="EV500">
        <v>869.8250714285714</v>
      </c>
      <c r="EW500">
        <v>5.00078</v>
      </c>
      <c r="EX500">
        <v>23824.35357142857</v>
      </c>
      <c r="EY500">
        <v>16379.67857142857</v>
      </c>
      <c r="EZ500">
        <v>43.68274999999999</v>
      </c>
      <c r="FA500">
        <v>45.33449999999999</v>
      </c>
      <c r="FB500">
        <v>43.95732142857143</v>
      </c>
      <c r="FC500">
        <v>44.57125000000001</v>
      </c>
      <c r="FD500">
        <v>44.42607142857143</v>
      </c>
      <c r="FE500">
        <v>1955.104285714285</v>
      </c>
      <c r="FF500">
        <v>39.9</v>
      </c>
      <c r="FG500">
        <v>0</v>
      </c>
      <c r="FH500">
        <v>1686161466.1</v>
      </c>
      <c r="FI500">
        <v>0</v>
      </c>
      <c r="FJ500">
        <v>869.7435384615384</v>
      </c>
      <c r="FK500">
        <v>-12.08950426991173</v>
      </c>
      <c r="FL500">
        <v>-119.4495733089186</v>
      </c>
      <c r="FM500">
        <v>23820.43461538461</v>
      </c>
      <c r="FN500">
        <v>15</v>
      </c>
      <c r="FO500">
        <v>0</v>
      </c>
      <c r="FP500" t="s">
        <v>431</v>
      </c>
      <c r="FQ500">
        <v>1685208052.5</v>
      </c>
      <c r="FR500">
        <v>1685208070</v>
      </c>
      <c r="FS500">
        <v>0</v>
      </c>
      <c r="FT500">
        <v>0.013</v>
      </c>
      <c r="FU500">
        <v>-0.005</v>
      </c>
      <c r="FV500">
        <v>-0.464</v>
      </c>
      <c r="FW500">
        <v>-0.401</v>
      </c>
      <c r="FX500">
        <v>420</v>
      </c>
      <c r="FY500">
        <v>0</v>
      </c>
      <c r="FZ500">
        <v>0.03</v>
      </c>
      <c r="GA500">
        <v>0.02</v>
      </c>
      <c r="GB500">
        <v>-131.1416097560976</v>
      </c>
      <c r="GC500">
        <v>-1.0076655052266</v>
      </c>
      <c r="GD500">
        <v>0.1304395716645735</v>
      </c>
      <c r="GE500">
        <v>0</v>
      </c>
      <c r="GF500">
        <v>14.48560731707317</v>
      </c>
      <c r="GG500">
        <v>-0.954919860627204</v>
      </c>
      <c r="GH500">
        <v>0.09733852016255458</v>
      </c>
      <c r="GI500">
        <v>0</v>
      </c>
      <c r="GJ500">
        <v>0</v>
      </c>
      <c r="GK500">
        <v>2</v>
      </c>
      <c r="GL500" t="s">
        <v>486</v>
      </c>
      <c r="GM500">
        <v>3.09949</v>
      </c>
      <c r="GN500">
        <v>2.75803</v>
      </c>
      <c r="GO500">
        <v>0.201124</v>
      </c>
      <c r="GP500">
        <v>0.211188</v>
      </c>
      <c r="GQ500">
        <v>0.102987</v>
      </c>
      <c r="GR500">
        <v>0.0476462</v>
      </c>
      <c r="GS500">
        <v>20398.7</v>
      </c>
      <c r="GT500">
        <v>19834</v>
      </c>
      <c r="GU500">
        <v>26096.3</v>
      </c>
      <c r="GV500">
        <v>25505.5</v>
      </c>
      <c r="GW500">
        <v>37578.1</v>
      </c>
      <c r="GX500">
        <v>36870.7</v>
      </c>
      <c r="GY500">
        <v>45626.1</v>
      </c>
      <c r="GZ500">
        <v>41874.8</v>
      </c>
      <c r="HA500">
        <v>1.80865</v>
      </c>
      <c r="HB500">
        <v>1.6978</v>
      </c>
      <c r="HC500">
        <v>-0.10971</v>
      </c>
      <c r="HD500">
        <v>0</v>
      </c>
      <c r="HE500">
        <v>29.7784</v>
      </c>
      <c r="HF500">
        <v>999.9</v>
      </c>
      <c r="HG500">
        <v>27.9</v>
      </c>
      <c r="HH500">
        <v>46.4</v>
      </c>
      <c r="HI500">
        <v>31.885</v>
      </c>
      <c r="HJ500">
        <v>62.2087</v>
      </c>
      <c r="HK500">
        <v>27.9968</v>
      </c>
      <c r="HL500">
        <v>1</v>
      </c>
      <c r="HM500">
        <v>0.567866</v>
      </c>
      <c r="HN500">
        <v>2.162</v>
      </c>
      <c r="HO500">
        <v>20.2859</v>
      </c>
      <c r="HP500">
        <v>5.20875</v>
      </c>
      <c r="HQ500">
        <v>11.9804</v>
      </c>
      <c r="HR500">
        <v>4.9625</v>
      </c>
      <c r="HS500">
        <v>3.27397</v>
      </c>
      <c r="HT500">
        <v>9999</v>
      </c>
      <c r="HU500">
        <v>9999</v>
      </c>
      <c r="HV500">
        <v>9999</v>
      </c>
      <c r="HW500">
        <v>60.2</v>
      </c>
      <c r="HX500">
        <v>1.86402</v>
      </c>
      <c r="HY500">
        <v>1.8603</v>
      </c>
      <c r="HZ500">
        <v>1.85867</v>
      </c>
      <c r="IA500">
        <v>1.85997</v>
      </c>
      <c r="IB500">
        <v>1.85989</v>
      </c>
      <c r="IC500">
        <v>1.85855</v>
      </c>
      <c r="ID500">
        <v>1.85761</v>
      </c>
      <c r="IE500">
        <v>1.85244</v>
      </c>
      <c r="IF500">
        <v>0</v>
      </c>
      <c r="IG500">
        <v>0</v>
      </c>
      <c r="IH500">
        <v>0</v>
      </c>
      <c r="II500">
        <v>0</v>
      </c>
      <c r="IJ500" t="s">
        <v>433</v>
      </c>
      <c r="IK500" t="s">
        <v>434</v>
      </c>
      <c r="IL500" t="s">
        <v>435</v>
      </c>
      <c r="IM500" t="s">
        <v>435</v>
      </c>
      <c r="IN500" t="s">
        <v>435</v>
      </c>
      <c r="IO500" t="s">
        <v>435</v>
      </c>
      <c r="IP500">
        <v>0</v>
      </c>
      <c r="IQ500">
        <v>100</v>
      </c>
      <c r="IR500">
        <v>100</v>
      </c>
      <c r="IS500">
        <v>-1.76</v>
      </c>
      <c r="IT500">
        <v>-0.237</v>
      </c>
      <c r="IU500">
        <v>-0.7885906718864093</v>
      </c>
      <c r="IV500">
        <v>-0.0007240741224296705</v>
      </c>
      <c r="IW500">
        <v>1.394155135453638E-07</v>
      </c>
      <c r="IX500">
        <v>-7.009397865246837E-11</v>
      </c>
      <c r="IY500">
        <v>-0.2677907096197649</v>
      </c>
      <c r="IZ500">
        <v>-0.01839738240005131</v>
      </c>
      <c r="JA500">
        <v>0.0009886339832832726</v>
      </c>
      <c r="JB500">
        <v>-4.895939666473346E-06</v>
      </c>
      <c r="JC500">
        <v>3</v>
      </c>
      <c r="JD500">
        <v>2018</v>
      </c>
      <c r="JE500">
        <v>1</v>
      </c>
      <c r="JF500">
        <v>26</v>
      </c>
      <c r="JG500">
        <v>15890.3</v>
      </c>
      <c r="JH500">
        <v>15890</v>
      </c>
      <c r="JI500">
        <v>3.34717</v>
      </c>
      <c r="JJ500">
        <v>2.66113</v>
      </c>
      <c r="JK500">
        <v>1.49658</v>
      </c>
      <c r="JL500">
        <v>2.38159</v>
      </c>
      <c r="JM500">
        <v>1.54785</v>
      </c>
      <c r="JN500">
        <v>2.44507</v>
      </c>
      <c r="JO500">
        <v>48.5779</v>
      </c>
      <c r="JP500">
        <v>14.7099</v>
      </c>
      <c r="JQ500">
        <v>18</v>
      </c>
      <c r="JR500">
        <v>480.969</v>
      </c>
      <c r="JS500">
        <v>423.419</v>
      </c>
      <c r="JT500">
        <v>25.5356</v>
      </c>
      <c r="JU500">
        <v>33.9453</v>
      </c>
      <c r="JV500">
        <v>29.9991</v>
      </c>
      <c r="JW500">
        <v>33.9027</v>
      </c>
      <c r="JX500">
        <v>33.835</v>
      </c>
      <c r="JY500">
        <v>67.1915</v>
      </c>
      <c r="JZ500">
        <v>64.18259999999999</v>
      </c>
      <c r="KA500">
        <v>0</v>
      </c>
      <c r="KB500">
        <v>25.9602</v>
      </c>
      <c r="KC500">
        <v>1603.79</v>
      </c>
      <c r="KD500">
        <v>8.050369999999999</v>
      </c>
      <c r="KE500">
        <v>99.71299999999999</v>
      </c>
      <c r="KF500">
        <v>99.56440000000001</v>
      </c>
    </row>
    <row r="501" spans="1:292">
      <c r="A501">
        <v>481</v>
      </c>
      <c r="B501">
        <v>1686163516</v>
      </c>
      <c r="C501">
        <v>14265</v>
      </c>
      <c r="D501" t="s">
        <v>1401</v>
      </c>
      <c r="E501" t="s">
        <v>1402</v>
      </c>
      <c r="F501">
        <v>5</v>
      </c>
      <c r="G501" t="s">
        <v>1403</v>
      </c>
      <c r="H501">
        <v>1686163508.25</v>
      </c>
      <c r="I501">
        <f>(J501)/1000</f>
        <v>0</v>
      </c>
      <c r="J501">
        <f>IF(DO501, AM501, AG501)</f>
        <v>0</v>
      </c>
      <c r="K501">
        <f>IF(DO501, AH501, AF501)</f>
        <v>0</v>
      </c>
      <c r="L501">
        <f>DQ501 - IF(AT501&gt;1, K501*DK501*100.0/(AV501*EE501), 0)</f>
        <v>0</v>
      </c>
      <c r="M501">
        <f>((S501-I501/2)*L501-K501)/(S501+I501/2)</f>
        <v>0</v>
      </c>
      <c r="N501">
        <f>M501*(DX501+DY501)/1000.0</f>
        <v>0</v>
      </c>
      <c r="O501">
        <f>(DQ501 - IF(AT501&gt;1, K501*DK501*100.0/(AV501*EE501), 0))*(DX501+DY501)/1000.0</f>
        <v>0</v>
      </c>
      <c r="P501">
        <f>2.0/((1/R501-1/Q501)+SIGN(R501)*SQRT((1/R501-1/Q501)*(1/R501-1/Q501) + 4*DL501/((DL501+1)*(DL501+1))*(2*1/R501*1/Q501-1/Q501*1/Q501)))</f>
        <v>0</v>
      </c>
      <c r="Q501">
        <f>IF(LEFT(DM501,1)&lt;&gt;"0",IF(LEFT(DM501,1)="1",3.0,DN501),$D$5+$E$5*(EE501*DX501/($K$5*1000))+$F$5*(EE501*DX501/($K$5*1000))*MAX(MIN(DK501,$J$5),$I$5)*MAX(MIN(DK501,$J$5),$I$5)+$G$5*MAX(MIN(DK501,$J$5),$I$5)*(EE501*DX501/($K$5*1000))+$H$5*(EE501*DX501/($K$5*1000))*(EE501*DX501/($K$5*1000)))</f>
        <v>0</v>
      </c>
      <c r="R501">
        <f>I501*(1000-(1000*0.61365*exp(17.502*V501/(240.97+V501))/(DX501+DY501)+DS501)/2)/(1000*0.61365*exp(17.502*V501/(240.97+V501))/(DX501+DY501)-DS501)</f>
        <v>0</v>
      </c>
      <c r="S501">
        <f>1/((DL501+1)/(P501/1.6)+1/(Q501/1.37)) + DL501/((DL501+1)/(P501/1.6) + DL501/(Q501/1.37))</f>
        <v>0</v>
      </c>
      <c r="T501">
        <f>(DG501*DJ501)</f>
        <v>0</v>
      </c>
      <c r="U501">
        <f>(DZ501+(T501+2*0.95*5.67E-8*(((DZ501+$B$9)+273)^4-(DZ501+273)^4)-44100*I501)/(1.84*29.3*Q501+8*0.95*5.67E-8*(DZ501+273)^3))</f>
        <v>0</v>
      </c>
      <c r="V501">
        <f>($C$9*EA501+$D$9*EB501+$E$9*U501)</f>
        <v>0</v>
      </c>
      <c r="W501">
        <f>0.61365*exp(17.502*V501/(240.97+V501))</f>
        <v>0</v>
      </c>
      <c r="X501">
        <f>(Y501/Z501*100)</f>
        <v>0</v>
      </c>
      <c r="Y501">
        <f>DS501*(DX501+DY501)/1000</f>
        <v>0</v>
      </c>
      <c r="Z501">
        <f>0.61365*exp(17.502*DZ501/(240.97+DZ501))</f>
        <v>0</v>
      </c>
      <c r="AA501">
        <f>(W501-DS501*(DX501+DY501)/1000)</f>
        <v>0</v>
      </c>
      <c r="AB501">
        <f>(-I501*44100)</f>
        <v>0</v>
      </c>
      <c r="AC501">
        <f>2*29.3*Q501*0.92*(DZ501-V501)</f>
        <v>0</v>
      </c>
      <c r="AD501">
        <f>2*0.95*5.67E-8*(((DZ501+$B$9)+273)^4-(V501+273)^4)</f>
        <v>0</v>
      </c>
      <c r="AE501">
        <f>T501+AD501+AB501+AC501</f>
        <v>0</v>
      </c>
      <c r="AF501">
        <f>DW501*AT501*(DR501-DQ501*(1000-AT501*DT501)/(1000-AT501*DS501))/(100*DK501)</f>
        <v>0</v>
      </c>
      <c r="AG501">
        <f>1000*DW501*AT501*(DS501-DT501)/(100*DK501*(1000-AT501*DS501))</f>
        <v>0</v>
      </c>
      <c r="AH501">
        <f>(AI501 - AJ501 - DX501*1E3/(8.314*(DZ501+273.15)) * AL501/DW501 * AK501) * DW501/(100*DK501) * (1000 - DT501)/1000</f>
        <v>0</v>
      </c>
      <c r="AI501">
        <v>421.6404009535269</v>
      </c>
      <c r="AJ501">
        <v>366.7284787878789</v>
      </c>
      <c r="AK501">
        <v>-0.00133527393157745</v>
      </c>
      <c r="AL501">
        <v>66.85550641965871</v>
      </c>
      <c r="AM501">
        <f>(AO501 - AN501 + DX501*1E3/(8.314*(DZ501+273.15)) * AQ501/DW501 * AP501) * DW501/(100*DK501) * 1000/(1000 - AO501)</f>
        <v>0</v>
      </c>
      <c r="AN501">
        <v>4.225699512011136</v>
      </c>
      <c r="AO501">
        <v>22.12568181818182</v>
      </c>
      <c r="AP501">
        <v>1.747692522549807E-06</v>
      </c>
      <c r="AQ501">
        <v>96.76421338397185</v>
      </c>
      <c r="AR501">
        <v>0</v>
      </c>
      <c r="AS501">
        <v>0</v>
      </c>
      <c r="AT501">
        <f>IF(AR501*$H$15&gt;=AV501,1.0,(AV501/(AV501-AR501*$H$15)))</f>
        <v>0</v>
      </c>
      <c r="AU501">
        <f>(AT501-1)*100</f>
        <v>0</v>
      </c>
      <c r="AV501">
        <f>MAX(0,($B$15+$C$15*EE501)/(1+$D$15*EE501)*DX501/(DZ501+273)*$E$15)</f>
        <v>0</v>
      </c>
      <c r="AW501" t="s">
        <v>429</v>
      </c>
      <c r="AX501" t="s">
        <v>429</v>
      </c>
      <c r="AY501">
        <v>0</v>
      </c>
      <c r="AZ501">
        <v>0</v>
      </c>
      <c r="BA501">
        <f>1-AY501/AZ501</f>
        <v>0</v>
      </c>
      <c r="BB501">
        <v>0</v>
      </c>
      <c r="BC501" t="s">
        <v>429</v>
      </c>
      <c r="BD501" t="s">
        <v>429</v>
      </c>
      <c r="BE501">
        <v>0</v>
      </c>
      <c r="BF501">
        <v>0</v>
      </c>
      <c r="BG501">
        <f>1-BE501/BF501</f>
        <v>0</v>
      </c>
      <c r="BH501">
        <v>0.5</v>
      </c>
      <c r="BI501">
        <f>DH501</f>
        <v>0</v>
      </c>
      <c r="BJ501">
        <f>K501</f>
        <v>0</v>
      </c>
      <c r="BK501">
        <f>BG501*BH501*BI501</f>
        <v>0</v>
      </c>
      <c r="BL501">
        <f>(BJ501-BB501)/BI501</f>
        <v>0</v>
      </c>
      <c r="BM501">
        <f>(AZ501-BF501)/BF501</f>
        <v>0</v>
      </c>
      <c r="BN501">
        <f>AY501/(BA501+AY501/BF501)</f>
        <v>0</v>
      </c>
      <c r="BO501" t="s">
        <v>429</v>
      </c>
      <c r="BP501">
        <v>0</v>
      </c>
      <c r="BQ501">
        <f>IF(BP501&lt;&gt;0, BP501, BN501)</f>
        <v>0</v>
      </c>
      <c r="BR501">
        <f>1-BQ501/BF501</f>
        <v>0</v>
      </c>
      <c r="BS501">
        <f>(BF501-BE501)/(BF501-BQ501)</f>
        <v>0</v>
      </c>
      <c r="BT501">
        <f>(AZ501-BF501)/(AZ501-BQ501)</f>
        <v>0</v>
      </c>
      <c r="BU501">
        <f>(BF501-BE501)/(BF501-AY501)</f>
        <v>0</v>
      </c>
      <c r="BV501">
        <f>(AZ501-BF501)/(AZ501-AY501)</f>
        <v>0</v>
      </c>
      <c r="BW501">
        <f>(BS501*BQ501/BE501)</f>
        <v>0</v>
      </c>
      <c r="BX501">
        <f>(1-BW501)</f>
        <v>0</v>
      </c>
      <c r="DG501">
        <f>$B$13*EF501+$C$13*EG501+$F$13*ER501*(1-EU501)</f>
        <v>0</v>
      </c>
      <c r="DH501">
        <f>DG501*DI501</f>
        <v>0</v>
      </c>
      <c r="DI501">
        <f>($B$13*$D$11+$C$13*$D$11+$F$13*((FE501+EW501)/MAX(FE501+EW501+FF501, 0.1)*$I$11+FF501/MAX(FE501+EW501+FF501, 0.1)*$J$11))/($B$13+$C$13+$F$13)</f>
        <v>0</v>
      </c>
      <c r="DJ501">
        <f>($B$13*$K$11+$C$13*$K$11+$F$13*((FE501+EW501)/MAX(FE501+EW501+FF501, 0.1)*$P$11+FF501/MAX(FE501+EW501+FF501, 0.1)*$Q$11))/($B$13+$C$13+$F$13)</f>
        <v>0</v>
      </c>
      <c r="DK501">
        <v>6</v>
      </c>
      <c r="DL501">
        <v>0.5</v>
      </c>
      <c r="DM501" t="s">
        <v>430</v>
      </c>
      <c r="DN501">
        <v>2</v>
      </c>
      <c r="DO501" t="b">
        <v>1</v>
      </c>
      <c r="DP501">
        <v>1686163508.25</v>
      </c>
      <c r="DQ501">
        <v>358.6387333333333</v>
      </c>
      <c r="DR501">
        <v>419.8424000000001</v>
      </c>
      <c r="DS501">
        <v>22.12659333333333</v>
      </c>
      <c r="DT501">
        <v>4.226684000000001</v>
      </c>
      <c r="DU501">
        <v>359.6730000000001</v>
      </c>
      <c r="DV501">
        <v>22.36609666666666</v>
      </c>
      <c r="DW501">
        <v>499.9931</v>
      </c>
      <c r="DX501">
        <v>90.60703666666667</v>
      </c>
      <c r="DY501">
        <v>0.09995375333333333</v>
      </c>
      <c r="DZ501">
        <v>28.93085666666667</v>
      </c>
      <c r="EA501">
        <v>27.98958333333333</v>
      </c>
      <c r="EB501">
        <v>999.9000000000002</v>
      </c>
      <c r="EC501">
        <v>0</v>
      </c>
      <c r="ED501">
        <v>0</v>
      </c>
      <c r="EE501">
        <v>10003.615</v>
      </c>
      <c r="EF501">
        <v>0</v>
      </c>
      <c r="EG501">
        <v>420.3816333333333</v>
      </c>
      <c r="EH501">
        <v>-61.20365333333334</v>
      </c>
      <c r="EI501">
        <v>366.7538333333334</v>
      </c>
      <c r="EJ501">
        <v>421.6244333333333</v>
      </c>
      <c r="EK501">
        <v>17.89991333333334</v>
      </c>
      <c r="EL501">
        <v>419.8424000000001</v>
      </c>
      <c r="EM501">
        <v>4.226684000000001</v>
      </c>
      <c r="EN501">
        <v>2.004825333333334</v>
      </c>
      <c r="EO501">
        <v>0.3829674</v>
      </c>
      <c r="EP501">
        <v>17.48249666666667</v>
      </c>
      <c r="EQ501">
        <v>-6.321055999999999</v>
      </c>
      <c r="ER501">
        <v>2000.017333333333</v>
      </c>
      <c r="ES501">
        <v>0.9800014</v>
      </c>
      <c r="ET501">
        <v>0.01999811666666666</v>
      </c>
      <c r="EU501">
        <v>0</v>
      </c>
      <c r="EV501">
        <v>964.1285666666668</v>
      </c>
      <c r="EW501">
        <v>5.00078</v>
      </c>
      <c r="EX501">
        <v>22935.55666666667</v>
      </c>
      <c r="EY501">
        <v>16379.79</v>
      </c>
      <c r="EZ501">
        <v>42.02893333333332</v>
      </c>
      <c r="FA501">
        <v>43.03306666666666</v>
      </c>
      <c r="FB501">
        <v>42.04139999999998</v>
      </c>
      <c r="FC501">
        <v>42.52046666666665</v>
      </c>
      <c r="FD501">
        <v>43.06653333333333</v>
      </c>
      <c r="FE501">
        <v>1955.117333333333</v>
      </c>
      <c r="FF501">
        <v>39.90000000000001</v>
      </c>
      <c r="FG501">
        <v>0</v>
      </c>
      <c r="FH501">
        <v>1686163509.7</v>
      </c>
      <c r="FI501">
        <v>0</v>
      </c>
      <c r="FJ501">
        <v>964.1298846153845</v>
      </c>
      <c r="FK501">
        <v>0.07976067207422899</v>
      </c>
      <c r="FL501">
        <v>419.6752140421053</v>
      </c>
      <c r="FM501">
        <v>22939.00384615385</v>
      </c>
      <c r="FN501">
        <v>15</v>
      </c>
      <c r="FO501">
        <v>0</v>
      </c>
      <c r="FP501" t="s">
        <v>431</v>
      </c>
      <c r="FQ501">
        <v>1685208052.5</v>
      </c>
      <c r="FR501">
        <v>1685208070</v>
      </c>
      <c r="FS501">
        <v>0</v>
      </c>
      <c r="FT501">
        <v>0.013</v>
      </c>
      <c r="FU501">
        <v>-0.005</v>
      </c>
      <c r="FV501">
        <v>-0.464</v>
      </c>
      <c r="FW501">
        <v>-0.401</v>
      </c>
      <c r="FX501">
        <v>420</v>
      </c>
      <c r="FY501">
        <v>0</v>
      </c>
      <c r="FZ501">
        <v>0.03</v>
      </c>
      <c r="GA501">
        <v>0.02</v>
      </c>
      <c r="GB501">
        <v>-61.24544000000001</v>
      </c>
      <c r="GC501">
        <v>0.4376442776736799</v>
      </c>
      <c r="GD501">
        <v>0.08513908855514028</v>
      </c>
      <c r="GE501">
        <v>0</v>
      </c>
      <c r="GF501">
        <v>17.899625</v>
      </c>
      <c r="GG501">
        <v>-0.003658536585433498</v>
      </c>
      <c r="GH501">
        <v>0.004141663313211127</v>
      </c>
      <c r="GI501">
        <v>1</v>
      </c>
      <c r="GJ501">
        <v>1</v>
      </c>
      <c r="GK501">
        <v>2</v>
      </c>
      <c r="GL501" t="s">
        <v>439</v>
      </c>
      <c r="GM501">
        <v>3.0983</v>
      </c>
      <c r="GN501">
        <v>2.75788</v>
      </c>
      <c r="GO501">
        <v>0.07755579999999999</v>
      </c>
      <c r="GP501">
        <v>0.08726200000000001</v>
      </c>
      <c r="GQ501">
        <v>0.102904</v>
      </c>
      <c r="GR501">
        <v>0.0283719</v>
      </c>
      <c r="GS501">
        <v>23653.4</v>
      </c>
      <c r="GT501">
        <v>23035.7</v>
      </c>
      <c r="GU501">
        <v>26198.3</v>
      </c>
      <c r="GV501">
        <v>25590.8</v>
      </c>
      <c r="GW501">
        <v>37708.4</v>
      </c>
      <c r="GX501">
        <v>37718.4</v>
      </c>
      <c r="GY501">
        <v>45804.9</v>
      </c>
      <c r="GZ501">
        <v>42001.7</v>
      </c>
      <c r="HA501">
        <v>1.8395</v>
      </c>
      <c r="HB501">
        <v>1.70497</v>
      </c>
      <c r="HC501">
        <v>-0.0332519</v>
      </c>
      <c r="HD501">
        <v>0</v>
      </c>
      <c r="HE501">
        <v>28.5389</v>
      </c>
      <c r="HF501">
        <v>999.9</v>
      </c>
      <c r="HG501">
        <v>26.6</v>
      </c>
      <c r="HH501">
        <v>47.6</v>
      </c>
      <c r="HI501">
        <v>32.3155</v>
      </c>
      <c r="HJ501">
        <v>61.3889</v>
      </c>
      <c r="HK501">
        <v>28.9062</v>
      </c>
      <c r="HL501">
        <v>1</v>
      </c>
      <c r="HM501">
        <v>0.370935</v>
      </c>
      <c r="HN501">
        <v>1.50524</v>
      </c>
      <c r="HO501">
        <v>20.301</v>
      </c>
      <c r="HP501">
        <v>5.21489</v>
      </c>
      <c r="HQ501">
        <v>11.98</v>
      </c>
      <c r="HR501">
        <v>4.96405</v>
      </c>
      <c r="HS501">
        <v>3.27457</v>
      </c>
      <c r="HT501">
        <v>9999</v>
      </c>
      <c r="HU501">
        <v>9999</v>
      </c>
      <c r="HV501">
        <v>9999</v>
      </c>
      <c r="HW501">
        <v>60.7</v>
      </c>
      <c r="HX501">
        <v>1.86401</v>
      </c>
      <c r="HY501">
        <v>1.86022</v>
      </c>
      <c r="HZ501">
        <v>1.85867</v>
      </c>
      <c r="IA501">
        <v>1.85993</v>
      </c>
      <c r="IB501">
        <v>1.85989</v>
      </c>
      <c r="IC501">
        <v>1.85852</v>
      </c>
      <c r="ID501">
        <v>1.85761</v>
      </c>
      <c r="IE501">
        <v>1.85242</v>
      </c>
      <c r="IF501">
        <v>0</v>
      </c>
      <c r="IG501">
        <v>0</v>
      </c>
      <c r="IH501">
        <v>0</v>
      </c>
      <c r="II501">
        <v>0</v>
      </c>
      <c r="IJ501" t="s">
        <v>433</v>
      </c>
      <c r="IK501" t="s">
        <v>434</v>
      </c>
      <c r="IL501" t="s">
        <v>435</v>
      </c>
      <c r="IM501" t="s">
        <v>435</v>
      </c>
      <c r="IN501" t="s">
        <v>435</v>
      </c>
      <c r="IO501" t="s">
        <v>435</v>
      </c>
      <c r="IP501">
        <v>0</v>
      </c>
      <c r="IQ501">
        <v>100</v>
      </c>
      <c r="IR501">
        <v>100</v>
      </c>
      <c r="IS501">
        <v>-1.034</v>
      </c>
      <c r="IT501">
        <v>-0.2395</v>
      </c>
      <c r="IU501">
        <v>-0.7885906718864093</v>
      </c>
      <c r="IV501">
        <v>-0.0007240741224296705</v>
      </c>
      <c r="IW501">
        <v>1.394155135453638E-07</v>
      </c>
      <c r="IX501">
        <v>-7.009397865246837E-11</v>
      </c>
      <c r="IY501">
        <v>-0.2677907096197649</v>
      </c>
      <c r="IZ501">
        <v>-0.01839738240005131</v>
      </c>
      <c r="JA501">
        <v>0.0009886339832832726</v>
      </c>
      <c r="JB501">
        <v>-4.895939666473346E-06</v>
      </c>
      <c r="JC501">
        <v>3</v>
      </c>
      <c r="JD501">
        <v>2018</v>
      </c>
      <c r="JE501">
        <v>1</v>
      </c>
      <c r="JF501">
        <v>26</v>
      </c>
      <c r="JG501">
        <v>15924.4</v>
      </c>
      <c r="JH501">
        <v>15924.1</v>
      </c>
      <c r="JI501">
        <v>1.13403</v>
      </c>
      <c r="JJ501">
        <v>2.69165</v>
      </c>
      <c r="JK501">
        <v>1.49658</v>
      </c>
      <c r="JL501">
        <v>2.37427</v>
      </c>
      <c r="JM501">
        <v>1.54785</v>
      </c>
      <c r="JN501">
        <v>2.49512</v>
      </c>
      <c r="JO501">
        <v>48.7016</v>
      </c>
      <c r="JP501">
        <v>14.2546</v>
      </c>
      <c r="JQ501">
        <v>18</v>
      </c>
      <c r="JR501">
        <v>488.333</v>
      </c>
      <c r="JS501">
        <v>417.923</v>
      </c>
      <c r="JT501">
        <v>26.7254</v>
      </c>
      <c r="JU501">
        <v>31.985</v>
      </c>
      <c r="JV501">
        <v>29.9985</v>
      </c>
      <c r="JW501">
        <v>32.318</v>
      </c>
      <c r="JX501">
        <v>32.3233</v>
      </c>
      <c r="JY501">
        <v>22.7987</v>
      </c>
      <c r="JZ501">
        <v>74.86960000000001</v>
      </c>
      <c r="KA501">
        <v>0</v>
      </c>
      <c r="KB501">
        <v>26.7283</v>
      </c>
      <c r="KC501">
        <v>419.865</v>
      </c>
      <c r="KD501">
        <v>4.30161</v>
      </c>
      <c r="KE501">
        <v>100.103</v>
      </c>
      <c r="KF501">
        <v>99.8781</v>
      </c>
    </row>
    <row r="502" spans="1:292">
      <c r="A502">
        <v>482</v>
      </c>
      <c r="B502">
        <v>1686163521</v>
      </c>
      <c r="C502">
        <v>14270</v>
      </c>
      <c r="D502" t="s">
        <v>1404</v>
      </c>
      <c r="E502" t="s">
        <v>1405</v>
      </c>
      <c r="F502">
        <v>5</v>
      </c>
      <c r="G502" t="s">
        <v>1403</v>
      </c>
      <c r="H502">
        <v>1686163513.155172</v>
      </c>
      <c r="I502">
        <f>(J502)/1000</f>
        <v>0</v>
      </c>
      <c r="J502">
        <f>IF(DO502, AM502, AG502)</f>
        <v>0</v>
      </c>
      <c r="K502">
        <f>IF(DO502, AH502, AF502)</f>
        <v>0</v>
      </c>
      <c r="L502">
        <f>DQ502 - IF(AT502&gt;1, K502*DK502*100.0/(AV502*EE502), 0)</f>
        <v>0</v>
      </c>
      <c r="M502">
        <f>((S502-I502/2)*L502-K502)/(S502+I502/2)</f>
        <v>0</v>
      </c>
      <c r="N502">
        <f>M502*(DX502+DY502)/1000.0</f>
        <v>0</v>
      </c>
      <c r="O502">
        <f>(DQ502 - IF(AT502&gt;1, K502*DK502*100.0/(AV502*EE502), 0))*(DX502+DY502)/1000.0</f>
        <v>0</v>
      </c>
      <c r="P502">
        <f>2.0/((1/R502-1/Q502)+SIGN(R502)*SQRT((1/R502-1/Q502)*(1/R502-1/Q502) + 4*DL502/((DL502+1)*(DL502+1))*(2*1/R502*1/Q502-1/Q502*1/Q502)))</f>
        <v>0</v>
      </c>
      <c r="Q502">
        <f>IF(LEFT(DM502,1)&lt;&gt;"0",IF(LEFT(DM502,1)="1",3.0,DN502),$D$5+$E$5*(EE502*DX502/($K$5*1000))+$F$5*(EE502*DX502/($K$5*1000))*MAX(MIN(DK502,$J$5),$I$5)*MAX(MIN(DK502,$J$5),$I$5)+$G$5*MAX(MIN(DK502,$J$5),$I$5)*(EE502*DX502/($K$5*1000))+$H$5*(EE502*DX502/($K$5*1000))*(EE502*DX502/($K$5*1000)))</f>
        <v>0</v>
      </c>
      <c r="R502">
        <f>I502*(1000-(1000*0.61365*exp(17.502*V502/(240.97+V502))/(DX502+DY502)+DS502)/2)/(1000*0.61365*exp(17.502*V502/(240.97+V502))/(DX502+DY502)-DS502)</f>
        <v>0</v>
      </c>
      <c r="S502">
        <f>1/((DL502+1)/(P502/1.6)+1/(Q502/1.37)) + DL502/((DL502+1)/(P502/1.6) + DL502/(Q502/1.37))</f>
        <v>0</v>
      </c>
      <c r="T502">
        <f>(DG502*DJ502)</f>
        <v>0</v>
      </c>
      <c r="U502">
        <f>(DZ502+(T502+2*0.95*5.67E-8*(((DZ502+$B$9)+273)^4-(DZ502+273)^4)-44100*I502)/(1.84*29.3*Q502+8*0.95*5.67E-8*(DZ502+273)^3))</f>
        <v>0</v>
      </c>
      <c r="V502">
        <f>($C$9*EA502+$D$9*EB502+$E$9*U502)</f>
        <v>0</v>
      </c>
      <c r="W502">
        <f>0.61365*exp(17.502*V502/(240.97+V502))</f>
        <v>0</v>
      </c>
      <c r="X502">
        <f>(Y502/Z502*100)</f>
        <v>0</v>
      </c>
      <c r="Y502">
        <f>DS502*(DX502+DY502)/1000</f>
        <v>0</v>
      </c>
      <c r="Z502">
        <f>0.61365*exp(17.502*DZ502/(240.97+DZ502))</f>
        <v>0</v>
      </c>
      <c r="AA502">
        <f>(W502-DS502*(DX502+DY502)/1000)</f>
        <v>0</v>
      </c>
      <c r="AB502">
        <f>(-I502*44100)</f>
        <v>0</v>
      </c>
      <c r="AC502">
        <f>2*29.3*Q502*0.92*(DZ502-V502)</f>
        <v>0</v>
      </c>
      <c r="AD502">
        <f>2*0.95*5.67E-8*(((DZ502+$B$9)+273)^4-(V502+273)^4)</f>
        <v>0</v>
      </c>
      <c r="AE502">
        <f>T502+AD502+AB502+AC502</f>
        <v>0</v>
      </c>
      <c r="AF502">
        <f>DW502*AT502*(DR502-DQ502*(1000-AT502*DT502)/(1000-AT502*DS502))/(100*DK502)</f>
        <v>0</v>
      </c>
      <c r="AG502">
        <f>1000*DW502*AT502*(DS502-DT502)/(100*DK502*(1000-AT502*DS502))</f>
        <v>0</v>
      </c>
      <c r="AH502">
        <f>(AI502 - AJ502 - DX502*1E3/(8.314*(DZ502+273.15)) * AL502/DW502 * AK502) * DW502/(100*DK502) * (1000 - DT502)/1000</f>
        <v>0</v>
      </c>
      <c r="AI502">
        <v>421.7077461048325</v>
      </c>
      <c r="AJ502">
        <v>366.6470242424242</v>
      </c>
      <c r="AK502">
        <v>-0.001434864587812522</v>
      </c>
      <c r="AL502">
        <v>66.85550641965871</v>
      </c>
      <c r="AM502">
        <f>(AO502 - AN502 + DX502*1E3/(8.314*(DZ502+273.15)) * AQ502/DW502 * AP502) * DW502/(100*DK502) * 1000/(1000 - AO502)</f>
        <v>0</v>
      </c>
      <c r="AN502">
        <v>4.223896584383036</v>
      </c>
      <c r="AO502">
        <v>22.12718787878787</v>
      </c>
      <c r="AP502">
        <v>1.636277554029657E-06</v>
      </c>
      <c r="AQ502">
        <v>96.76421338397185</v>
      </c>
      <c r="AR502">
        <v>0</v>
      </c>
      <c r="AS502">
        <v>0</v>
      </c>
      <c r="AT502">
        <f>IF(AR502*$H$15&gt;=AV502,1.0,(AV502/(AV502-AR502*$H$15)))</f>
        <v>0</v>
      </c>
      <c r="AU502">
        <f>(AT502-1)*100</f>
        <v>0</v>
      </c>
      <c r="AV502">
        <f>MAX(0,($B$15+$C$15*EE502)/(1+$D$15*EE502)*DX502/(DZ502+273)*$E$15)</f>
        <v>0</v>
      </c>
      <c r="AW502" t="s">
        <v>429</v>
      </c>
      <c r="AX502" t="s">
        <v>429</v>
      </c>
      <c r="AY502">
        <v>0</v>
      </c>
      <c r="AZ502">
        <v>0</v>
      </c>
      <c r="BA502">
        <f>1-AY502/AZ502</f>
        <v>0</v>
      </c>
      <c r="BB502">
        <v>0</v>
      </c>
      <c r="BC502" t="s">
        <v>429</v>
      </c>
      <c r="BD502" t="s">
        <v>429</v>
      </c>
      <c r="BE502">
        <v>0</v>
      </c>
      <c r="BF502">
        <v>0</v>
      </c>
      <c r="BG502">
        <f>1-BE502/BF502</f>
        <v>0</v>
      </c>
      <c r="BH502">
        <v>0.5</v>
      </c>
      <c r="BI502">
        <f>DH502</f>
        <v>0</v>
      </c>
      <c r="BJ502">
        <f>K502</f>
        <v>0</v>
      </c>
      <c r="BK502">
        <f>BG502*BH502*BI502</f>
        <v>0</v>
      </c>
      <c r="BL502">
        <f>(BJ502-BB502)/BI502</f>
        <v>0</v>
      </c>
      <c r="BM502">
        <f>(AZ502-BF502)/BF502</f>
        <v>0</v>
      </c>
      <c r="BN502">
        <f>AY502/(BA502+AY502/BF502)</f>
        <v>0</v>
      </c>
      <c r="BO502" t="s">
        <v>429</v>
      </c>
      <c r="BP502">
        <v>0</v>
      </c>
      <c r="BQ502">
        <f>IF(BP502&lt;&gt;0, BP502, BN502)</f>
        <v>0</v>
      </c>
      <c r="BR502">
        <f>1-BQ502/BF502</f>
        <v>0</v>
      </c>
      <c r="BS502">
        <f>(BF502-BE502)/(BF502-BQ502)</f>
        <v>0</v>
      </c>
      <c r="BT502">
        <f>(AZ502-BF502)/(AZ502-BQ502)</f>
        <v>0</v>
      </c>
      <c r="BU502">
        <f>(BF502-BE502)/(BF502-AY502)</f>
        <v>0</v>
      </c>
      <c r="BV502">
        <f>(AZ502-BF502)/(AZ502-AY502)</f>
        <v>0</v>
      </c>
      <c r="BW502">
        <f>(BS502*BQ502/BE502)</f>
        <v>0</v>
      </c>
      <c r="BX502">
        <f>(1-BW502)</f>
        <v>0</v>
      </c>
      <c r="DG502">
        <f>$B$13*EF502+$C$13*EG502+$F$13*ER502*(1-EU502)</f>
        <v>0</v>
      </c>
      <c r="DH502">
        <f>DG502*DI502</f>
        <v>0</v>
      </c>
      <c r="DI502">
        <f>($B$13*$D$11+$C$13*$D$11+$F$13*((FE502+EW502)/MAX(FE502+EW502+FF502, 0.1)*$I$11+FF502/MAX(FE502+EW502+FF502, 0.1)*$J$11))/($B$13+$C$13+$F$13)</f>
        <v>0</v>
      </c>
      <c r="DJ502">
        <f>($B$13*$K$11+$C$13*$K$11+$F$13*((FE502+EW502)/MAX(FE502+EW502+FF502, 0.1)*$P$11+FF502/MAX(FE502+EW502+FF502, 0.1)*$Q$11))/($B$13+$C$13+$F$13)</f>
        <v>0</v>
      </c>
      <c r="DK502">
        <v>6</v>
      </c>
      <c r="DL502">
        <v>0.5</v>
      </c>
      <c r="DM502" t="s">
        <v>430</v>
      </c>
      <c r="DN502">
        <v>2</v>
      </c>
      <c r="DO502" t="b">
        <v>1</v>
      </c>
      <c r="DP502">
        <v>1686163513.155172</v>
      </c>
      <c r="DQ502">
        <v>358.6168620689655</v>
      </c>
      <c r="DR502">
        <v>419.7687931034482</v>
      </c>
      <c r="DS502">
        <v>22.12684827586207</v>
      </c>
      <c r="DT502">
        <v>4.226832068965518</v>
      </c>
      <c r="DU502">
        <v>359.651103448276</v>
      </c>
      <c r="DV502">
        <v>22.36633793103449</v>
      </c>
      <c r="DW502">
        <v>499.972</v>
      </c>
      <c r="DX502">
        <v>90.6067275862069</v>
      </c>
      <c r="DY502">
        <v>0.09990259655172415</v>
      </c>
      <c r="DZ502">
        <v>28.92853793103448</v>
      </c>
      <c r="EA502">
        <v>27.9929448275862</v>
      </c>
      <c r="EB502">
        <v>999.9000000000002</v>
      </c>
      <c r="EC502">
        <v>0</v>
      </c>
      <c r="ED502">
        <v>0</v>
      </c>
      <c r="EE502">
        <v>10004.19379310345</v>
      </c>
      <c r="EF502">
        <v>0</v>
      </c>
      <c r="EG502">
        <v>425.7049310344827</v>
      </c>
      <c r="EH502">
        <v>-61.1519275862069</v>
      </c>
      <c r="EI502">
        <v>366.7315172413794</v>
      </c>
      <c r="EJ502">
        <v>421.550551724138</v>
      </c>
      <c r="EK502">
        <v>17.90001724137931</v>
      </c>
      <c r="EL502">
        <v>419.7687931034482</v>
      </c>
      <c r="EM502">
        <v>4.226832068965518</v>
      </c>
      <c r="EN502">
        <v>2.004841724137931</v>
      </c>
      <c r="EO502">
        <v>0.3829794137931035</v>
      </c>
      <c r="EP502">
        <v>17.48262068965517</v>
      </c>
      <c r="EQ502">
        <v>-6.320645517241379</v>
      </c>
      <c r="ER502">
        <v>2000.002413793104</v>
      </c>
      <c r="ES502">
        <v>0.9800011379310345</v>
      </c>
      <c r="ET502">
        <v>0.0199983724137931</v>
      </c>
      <c r="EU502">
        <v>0</v>
      </c>
      <c r="EV502">
        <v>964.1216896551724</v>
      </c>
      <c r="EW502">
        <v>5.00078</v>
      </c>
      <c r="EX502">
        <v>22973.03103448276</v>
      </c>
      <c r="EY502">
        <v>16379.67241379311</v>
      </c>
      <c r="EZ502">
        <v>42.01703448275861</v>
      </c>
      <c r="FA502">
        <v>43.01710344827587</v>
      </c>
      <c r="FB502">
        <v>42.11179310344826</v>
      </c>
      <c r="FC502">
        <v>42.49537931034482</v>
      </c>
      <c r="FD502">
        <v>43.06444827586205</v>
      </c>
      <c r="FE502">
        <v>1955.102413793104</v>
      </c>
      <c r="FF502">
        <v>39.90000000000001</v>
      </c>
      <c r="FG502">
        <v>0</v>
      </c>
      <c r="FH502">
        <v>1686163514.5</v>
      </c>
      <c r="FI502">
        <v>0</v>
      </c>
      <c r="FJ502">
        <v>964.1528461538461</v>
      </c>
      <c r="FK502">
        <v>1.522529908202321</v>
      </c>
      <c r="FL502">
        <v>524.9059822677452</v>
      </c>
      <c r="FM502">
        <v>22976.73461538461</v>
      </c>
      <c r="FN502">
        <v>15</v>
      </c>
      <c r="FO502">
        <v>0</v>
      </c>
      <c r="FP502" t="s">
        <v>431</v>
      </c>
      <c r="FQ502">
        <v>1685208052.5</v>
      </c>
      <c r="FR502">
        <v>1685208070</v>
      </c>
      <c r="FS502">
        <v>0</v>
      </c>
      <c r="FT502">
        <v>0.013</v>
      </c>
      <c r="FU502">
        <v>-0.005</v>
      </c>
      <c r="FV502">
        <v>-0.464</v>
      </c>
      <c r="FW502">
        <v>-0.401</v>
      </c>
      <c r="FX502">
        <v>420</v>
      </c>
      <c r="FY502">
        <v>0</v>
      </c>
      <c r="FZ502">
        <v>0.03</v>
      </c>
      <c r="GA502">
        <v>0.02</v>
      </c>
      <c r="GB502">
        <v>-61.1613475</v>
      </c>
      <c r="GC502">
        <v>0.6614622889305266</v>
      </c>
      <c r="GD502">
        <v>0.2285161711865274</v>
      </c>
      <c r="GE502">
        <v>0</v>
      </c>
      <c r="GF502">
        <v>17.90016</v>
      </c>
      <c r="GG502">
        <v>-0.002616135084448548</v>
      </c>
      <c r="GH502">
        <v>0.003084136832243244</v>
      </c>
      <c r="GI502">
        <v>1</v>
      </c>
      <c r="GJ502">
        <v>1</v>
      </c>
      <c r="GK502">
        <v>2</v>
      </c>
      <c r="GL502" t="s">
        <v>439</v>
      </c>
      <c r="GM502">
        <v>3.09844</v>
      </c>
      <c r="GN502">
        <v>2.7582</v>
      </c>
      <c r="GO502">
        <v>0.07753549999999999</v>
      </c>
      <c r="GP502">
        <v>0.08695219999999999</v>
      </c>
      <c r="GQ502">
        <v>0.102909</v>
      </c>
      <c r="GR502">
        <v>0.0284835</v>
      </c>
      <c r="GS502">
        <v>23654.6</v>
      </c>
      <c r="GT502">
        <v>23044</v>
      </c>
      <c r="GU502">
        <v>26198.9</v>
      </c>
      <c r="GV502">
        <v>25591.3</v>
      </c>
      <c r="GW502">
        <v>37708.9</v>
      </c>
      <c r="GX502">
        <v>37714.8</v>
      </c>
      <c r="GY502">
        <v>45805.9</v>
      </c>
      <c r="GZ502">
        <v>42002.5</v>
      </c>
      <c r="HA502">
        <v>1.83985</v>
      </c>
      <c r="HB502">
        <v>1.7054</v>
      </c>
      <c r="HC502">
        <v>-0.0328273</v>
      </c>
      <c r="HD502">
        <v>0</v>
      </c>
      <c r="HE502">
        <v>28.5365</v>
      </c>
      <c r="HF502">
        <v>999.9</v>
      </c>
      <c r="HG502">
        <v>26.6</v>
      </c>
      <c r="HH502">
        <v>47.6</v>
      </c>
      <c r="HI502">
        <v>32.3185</v>
      </c>
      <c r="HJ502">
        <v>61.6089</v>
      </c>
      <c r="HK502">
        <v>28.8462</v>
      </c>
      <c r="HL502">
        <v>1</v>
      </c>
      <c r="HM502">
        <v>0.369388</v>
      </c>
      <c r="HN502">
        <v>1.51088</v>
      </c>
      <c r="HO502">
        <v>20.3001</v>
      </c>
      <c r="HP502">
        <v>5.2095</v>
      </c>
      <c r="HQ502">
        <v>11.98</v>
      </c>
      <c r="HR502">
        <v>4.9628</v>
      </c>
      <c r="HS502">
        <v>3.27385</v>
      </c>
      <c r="HT502">
        <v>9999</v>
      </c>
      <c r="HU502">
        <v>9999</v>
      </c>
      <c r="HV502">
        <v>9999</v>
      </c>
      <c r="HW502">
        <v>60.7</v>
      </c>
      <c r="HX502">
        <v>1.86401</v>
      </c>
      <c r="HY502">
        <v>1.86021</v>
      </c>
      <c r="HZ502">
        <v>1.85867</v>
      </c>
      <c r="IA502">
        <v>1.85992</v>
      </c>
      <c r="IB502">
        <v>1.85989</v>
      </c>
      <c r="IC502">
        <v>1.85852</v>
      </c>
      <c r="ID502">
        <v>1.8576</v>
      </c>
      <c r="IE502">
        <v>1.85242</v>
      </c>
      <c r="IF502">
        <v>0</v>
      </c>
      <c r="IG502">
        <v>0</v>
      </c>
      <c r="IH502">
        <v>0</v>
      </c>
      <c r="II502">
        <v>0</v>
      </c>
      <c r="IJ502" t="s">
        <v>433</v>
      </c>
      <c r="IK502" t="s">
        <v>434</v>
      </c>
      <c r="IL502" t="s">
        <v>435</v>
      </c>
      <c r="IM502" t="s">
        <v>435</v>
      </c>
      <c r="IN502" t="s">
        <v>435</v>
      </c>
      <c r="IO502" t="s">
        <v>435</v>
      </c>
      <c r="IP502">
        <v>0</v>
      </c>
      <c r="IQ502">
        <v>100</v>
      </c>
      <c r="IR502">
        <v>100</v>
      </c>
      <c r="IS502">
        <v>-1.034</v>
      </c>
      <c r="IT502">
        <v>-0.2395</v>
      </c>
      <c r="IU502">
        <v>-0.7885906718864093</v>
      </c>
      <c r="IV502">
        <v>-0.0007240741224296705</v>
      </c>
      <c r="IW502">
        <v>1.394155135453638E-07</v>
      </c>
      <c r="IX502">
        <v>-7.009397865246837E-11</v>
      </c>
      <c r="IY502">
        <v>-0.2677907096197649</v>
      </c>
      <c r="IZ502">
        <v>-0.01839738240005131</v>
      </c>
      <c r="JA502">
        <v>0.0009886339832832726</v>
      </c>
      <c r="JB502">
        <v>-4.895939666473346E-06</v>
      </c>
      <c r="JC502">
        <v>3</v>
      </c>
      <c r="JD502">
        <v>2018</v>
      </c>
      <c r="JE502">
        <v>1</v>
      </c>
      <c r="JF502">
        <v>26</v>
      </c>
      <c r="JG502">
        <v>15924.5</v>
      </c>
      <c r="JH502">
        <v>15924.2</v>
      </c>
      <c r="JI502">
        <v>1.10962</v>
      </c>
      <c r="JJ502">
        <v>2.69775</v>
      </c>
      <c r="JK502">
        <v>1.49658</v>
      </c>
      <c r="JL502">
        <v>2.37427</v>
      </c>
      <c r="JM502">
        <v>1.54907</v>
      </c>
      <c r="JN502">
        <v>2.39502</v>
      </c>
      <c r="JO502">
        <v>48.6707</v>
      </c>
      <c r="JP502">
        <v>14.2371</v>
      </c>
      <c r="JQ502">
        <v>18</v>
      </c>
      <c r="JR502">
        <v>488.4</v>
      </c>
      <c r="JS502">
        <v>418.05</v>
      </c>
      <c r="JT502">
        <v>26.7308</v>
      </c>
      <c r="JU502">
        <v>31.9653</v>
      </c>
      <c r="JV502">
        <v>29.9986</v>
      </c>
      <c r="JW502">
        <v>32.2981</v>
      </c>
      <c r="JX502">
        <v>32.3042</v>
      </c>
      <c r="JY502">
        <v>22.2514</v>
      </c>
      <c r="JZ502">
        <v>74.59610000000001</v>
      </c>
      <c r="KA502">
        <v>0</v>
      </c>
      <c r="KB502">
        <v>26.7315</v>
      </c>
      <c r="KC502">
        <v>399.823</v>
      </c>
      <c r="KD502">
        <v>4.27734</v>
      </c>
      <c r="KE502">
        <v>100.106</v>
      </c>
      <c r="KF502">
        <v>99.88</v>
      </c>
    </row>
    <row r="503" spans="1:292">
      <c r="A503">
        <v>483</v>
      </c>
      <c r="B503">
        <v>1686163526</v>
      </c>
      <c r="C503">
        <v>14275</v>
      </c>
      <c r="D503" t="s">
        <v>1406</v>
      </c>
      <c r="E503" t="s">
        <v>1407</v>
      </c>
      <c r="F503">
        <v>5</v>
      </c>
      <c r="G503" t="s">
        <v>1403</v>
      </c>
      <c r="H503">
        <v>1686163518.232143</v>
      </c>
      <c r="I503">
        <f>(J503)/1000</f>
        <v>0</v>
      </c>
      <c r="J503">
        <f>IF(DO503, AM503, AG503)</f>
        <v>0</v>
      </c>
      <c r="K503">
        <f>IF(DO503, AH503, AF503)</f>
        <v>0</v>
      </c>
      <c r="L503">
        <f>DQ503 - IF(AT503&gt;1, K503*DK503*100.0/(AV503*EE503), 0)</f>
        <v>0</v>
      </c>
      <c r="M503">
        <f>((S503-I503/2)*L503-K503)/(S503+I503/2)</f>
        <v>0</v>
      </c>
      <c r="N503">
        <f>M503*(DX503+DY503)/1000.0</f>
        <v>0</v>
      </c>
      <c r="O503">
        <f>(DQ503 - IF(AT503&gt;1, K503*DK503*100.0/(AV503*EE503), 0))*(DX503+DY503)/1000.0</f>
        <v>0</v>
      </c>
      <c r="P503">
        <f>2.0/((1/R503-1/Q503)+SIGN(R503)*SQRT((1/R503-1/Q503)*(1/R503-1/Q503) + 4*DL503/((DL503+1)*(DL503+1))*(2*1/R503*1/Q503-1/Q503*1/Q503)))</f>
        <v>0</v>
      </c>
      <c r="Q503">
        <f>IF(LEFT(DM503,1)&lt;&gt;"0",IF(LEFT(DM503,1)="1",3.0,DN503),$D$5+$E$5*(EE503*DX503/($K$5*1000))+$F$5*(EE503*DX503/($K$5*1000))*MAX(MIN(DK503,$J$5),$I$5)*MAX(MIN(DK503,$J$5),$I$5)+$G$5*MAX(MIN(DK503,$J$5),$I$5)*(EE503*DX503/($K$5*1000))+$H$5*(EE503*DX503/($K$5*1000))*(EE503*DX503/($K$5*1000)))</f>
        <v>0</v>
      </c>
      <c r="R503">
        <f>I503*(1000-(1000*0.61365*exp(17.502*V503/(240.97+V503))/(DX503+DY503)+DS503)/2)/(1000*0.61365*exp(17.502*V503/(240.97+V503))/(DX503+DY503)-DS503)</f>
        <v>0</v>
      </c>
      <c r="S503">
        <f>1/((DL503+1)/(P503/1.6)+1/(Q503/1.37)) + DL503/((DL503+1)/(P503/1.6) + DL503/(Q503/1.37))</f>
        <v>0</v>
      </c>
      <c r="T503">
        <f>(DG503*DJ503)</f>
        <v>0</v>
      </c>
      <c r="U503">
        <f>(DZ503+(T503+2*0.95*5.67E-8*(((DZ503+$B$9)+273)^4-(DZ503+273)^4)-44100*I503)/(1.84*29.3*Q503+8*0.95*5.67E-8*(DZ503+273)^3))</f>
        <v>0</v>
      </c>
      <c r="V503">
        <f>($C$9*EA503+$D$9*EB503+$E$9*U503)</f>
        <v>0</v>
      </c>
      <c r="W503">
        <f>0.61365*exp(17.502*V503/(240.97+V503))</f>
        <v>0</v>
      </c>
      <c r="X503">
        <f>(Y503/Z503*100)</f>
        <v>0</v>
      </c>
      <c r="Y503">
        <f>DS503*(DX503+DY503)/1000</f>
        <v>0</v>
      </c>
      <c r="Z503">
        <f>0.61365*exp(17.502*DZ503/(240.97+DZ503))</f>
        <v>0</v>
      </c>
      <c r="AA503">
        <f>(W503-DS503*(DX503+DY503)/1000)</f>
        <v>0</v>
      </c>
      <c r="AB503">
        <f>(-I503*44100)</f>
        <v>0</v>
      </c>
      <c r="AC503">
        <f>2*29.3*Q503*0.92*(DZ503-V503)</f>
        <v>0</v>
      </c>
      <c r="AD503">
        <f>2*0.95*5.67E-8*(((DZ503+$B$9)+273)^4-(V503+273)^4)</f>
        <v>0</v>
      </c>
      <c r="AE503">
        <f>T503+AD503+AB503+AC503</f>
        <v>0</v>
      </c>
      <c r="AF503">
        <f>DW503*AT503*(DR503-DQ503*(1000-AT503*DT503)/(1000-AT503*DS503))/(100*DK503)</f>
        <v>0</v>
      </c>
      <c r="AG503">
        <f>1000*DW503*AT503*(DS503-DT503)/(100*DK503*(1000-AT503*DS503))</f>
        <v>0</v>
      </c>
      <c r="AH503">
        <f>(AI503 - AJ503 - DX503*1E3/(8.314*(DZ503+273.15)) * AL503/DW503 * AK503) * DW503/(100*DK503) * (1000 - DT503)/1000</f>
        <v>0</v>
      </c>
      <c r="AI503">
        <v>415.9298421912454</v>
      </c>
      <c r="AJ503">
        <v>364.0610909090908</v>
      </c>
      <c r="AK503">
        <v>-0.6476864813712837</v>
      </c>
      <c r="AL503">
        <v>66.85550641965871</v>
      </c>
      <c r="AM503">
        <f>(AO503 - AN503 + DX503*1E3/(8.314*(DZ503+273.15)) * AQ503/DW503 * AP503) * DW503/(100*DK503) * 1000/(1000 - AO503)</f>
        <v>0</v>
      </c>
      <c r="AN503">
        <v>4.271068432243561</v>
      </c>
      <c r="AO503">
        <v>22.12956363636363</v>
      </c>
      <c r="AP503">
        <v>-1.905354894372345E-05</v>
      </c>
      <c r="AQ503">
        <v>96.76421338397185</v>
      </c>
      <c r="AR503">
        <v>0</v>
      </c>
      <c r="AS503">
        <v>0</v>
      </c>
      <c r="AT503">
        <f>IF(AR503*$H$15&gt;=AV503,1.0,(AV503/(AV503-AR503*$H$15)))</f>
        <v>0</v>
      </c>
      <c r="AU503">
        <f>(AT503-1)*100</f>
        <v>0</v>
      </c>
      <c r="AV503">
        <f>MAX(0,($B$15+$C$15*EE503)/(1+$D$15*EE503)*DX503/(DZ503+273)*$E$15)</f>
        <v>0</v>
      </c>
      <c r="AW503" t="s">
        <v>429</v>
      </c>
      <c r="AX503" t="s">
        <v>429</v>
      </c>
      <c r="AY503">
        <v>0</v>
      </c>
      <c r="AZ503">
        <v>0</v>
      </c>
      <c r="BA503">
        <f>1-AY503/AZ503</f>
        <v>0</v>
      </c>
      <c r="BB503">
        <v>0</v>
      </c>
      <c r="BC503" t="s">
        <v>429</v>
      </c>
      <c r="BD503" t="s">
        <v>429</v>
      </c>
      <c r="BE503">
        <v>0</v>
      </c>
      <c r="BF503">
        <v>0</v>
      </c>
      <c r="BG503">
        <f>1-BE503/BF503</f>
        <v>0</v>
      </c>
      <c r="BH503">
        <v>0.5</v>
      </c>
      <c r="BI503">
        <f>DH503</f>
        <v>0</v>
      </c>
      <c r="BJ503">
        <f>K503</f>
        <v>0</v>
      </c>
      <c r="BK503">
        <f>BG503*BH503*BI503</f>
        <v>0</v>
      </c>
      <c r="BL503">
        <f>(BJ503-BB503)/BI503</f>
        <v>0</v>
      </c>
      <c r="BM503">
        <f>(AZ503-BF503)/BF503</f>
        <v>0</v>
      </c>
      <c r="BN503">
        <f>AY503/(BA503+AY503/BF503)</f>
        <v>0</v>
      </c>
      <c r="BO503" t="s">
        <v>429</v>
      </c>
      <c r="BP503">
        <v>0</v>
      </c>
      <c r="BQ503">
        <f>IF(BP503&lt;&gt;0, BP503, BN503)</f>
        <v>0</v>
      </c>
      <c r="BR503">
        <f>1-BQ503/BF503</f>
        <v>0</v>
      </c>
      <c r="BS503">
        <f>(BF503-BE503)/(BF503-BQ503)</f>
        <v>0</v>
      </c>
      <c r="BT503">
        <f>(AZ503-BF503)/(AZ503-BQ503)</f>
        <v>0</v>
      </c>
      <c r="BU503">
        <f>(BF503-BE503)/(BF503-AY503)</f>
        <v>0</v>
      </c>
      <c r="BV503">
        <f>(AZ503-BF503)/(AZ503-AY503)</f>
        <v>0</v>
      </c>
      <c r="BW503">
        <f>(BS503*BQ503/BE503)</f>
        <v>0</v>
      </c>
      <c r="BX503">
        <f>(1-BW503)</f>
        <v>0</v>
      </c>
      <c r="DG503">
        <f>$B$13*EF503+$C$13*EG503+$F$13*ER503*(1-EU503)</f>
        <v>0</v>
      </c>
      <c r="DH503">
        <f>DG503*DI503</f>
        <v>0</v>
      </c>
      <c r="DI503">
        <f>($B$13*$D$11+$C$13*$D$11+$F$13*((FE503+EW503)/MAX(FE503+EW503+FF503, 0.1)*$I$11+FF503/MAX(FE503+EW503+FF503, 0.1)*$J$11))/($B$13+$C$13+$F$13)</f>
        <v>0</v>
      </c>
      <c r="DJ503">
        <f>($B$13*$K$11+$C$13*$K$11+$F$13*((FE503+EW503)/MAX(FE503+EW503+FF503, 0.1)*$P$11+FF503/MAX(FE503+EW503+FF503, 0.1)*$Q$11))/($B$13+$C$13+$F$13)</f>
        <v>0</v>
      </c>
      <c r="DK503">
        <v>6</v>
      </c>
      <c r="DL503">
        <v>0.5</v>
      </c>
      <c r="DM503" t="s">
        <v>430</v>
      </c>
      <c r="DN503">
        <v>2</v>
      </c>
      <c r="DO503" t="b">
        <v>1</v>
      </c>
      <c r="DP503">
        <v>1686163518.232143</v>
      </c>
      <c r="DQ503">
        <v>358.2342857142858</v>
      </c>
      <c r="DR503">
        <v>417.4716071428572</v>
      </c>
      <c r="DS503">
        <v>22.12643928571429</v>
      </c>
      <c r="DT503">
        <v>4.240823928571428</v>
      </c>
      <c r="DU503">
        <v>359.2682857142858</v>
      </c>
      <c r="DV503">
        <v>22.36593571428572</v>
      </c>
      <c r="DW503">
        <v>499.9698571428571</v>
      </c>
      <c r="DX503">
        <v>90.60626785714285</v>
      </c>
      <c r="DY503">
        <v>0.09992649285714285</v>
      </c>
      <c r="DZ503">
        <v>28.92643214285714</v>
      </c>
      <c r="EA503">
        <v>27.99461071428572</v>
      </c>
      <c r="EB503">
        <v>999.9000000000002</v>
      </c>
      <c r="EC503">
        <v>0</v>
      </c>
      <c r="ED503">
        <v>0</v>
      </c>
      <c r="EE503">
        <v>9994.303214285714</v>
      </c>
      <c r="EF503">
        <v>0</v>
      </c>
      <c r="EG503">
        <v>430.9599642857142</v>
      </c>
      <c r="EH503">
        <v>-59.23739285714286</v>
      </c>
      <c r="EI503">
        <v>366.3400357142858</v>
      </c>
      <c r="EJ503">
        <v>419.2495</v>
      </c>
      <c r="EK503">
        <v>17.885625</v>
      </c>
      <c r="EL503">
        <v>417.4716071428572</v>
      </c>
      <c r="EM503">
        <v>4.240823928571428</v>
      </c>
      <c r="EN503">
        <v>2.004793571428571</v>
      </c>
      <c r="EO503">
        <v>0.3842452142857143</v>
      </c>
      <c r="EP503">
        <v>17.48224642857143</v>
      </c>
      <c r="EQ503">
        <v>-6.277705357142857</v>
      </c>
      <c r="ER503">
        <v>2000.029642857143</v>
      </c>
      <c r="ES503">
        <v>0.9800012857142857</v>
      </c>
      <c r="ET503">
        <v>0.01999823571428572</v>
      </c>
      <c r="EU503">
        <v>0</v>
      </c>
      <c r="EV503">
        <v>964.3481785714287</v>
      </c>
      <c r="EW503">
        <v>5.00078</v>
      </c>
      <c r="EX503">
        <v>23023</v>
      </c>
      <c r="EY503">
        <v>16379.89642857143</v>
      </c>
      <c r="EZ503">
        <v>41.9930357142857</v>
      </c>
      <c r="FA503">
        <v>42.99325</v>
      </c>
      <c r="FB503">
        <v>42.08235714285714</v>
      </c>
      <c r="FC503">
        <v>42.47517857142856</v>
      </c>
      <c r="FD503">
        <v>43.04</v>
      </c>
      <c r="FE503">
        <v>1955.129642857143</v>
      </c>
      <c r="FF503">
        <v>39.9</v>
      </c>
      <c r="FG503">
        <v>0</v>
      </c>
      <c r="FH503">
        <v>1686163519.3</v>
      </c>
      <c r="FI503">
        <v>0</v>
      </c>
      <c r="FJ503">
        <v>964.383346153846</v>
      </c>
      <c r="FK503">
        <v>3.490017091707683</v>
      </c>
      <c r="FL503">
        <v>656.4581201601305</v>
      </c>
      <c r="FM503">
        <v>23024.4923076923</v>
      </c>
      <c r="FN503">
        <v>15</v>
      </c>
      <c r="FO503">
        <v>0</v>
      </c>
      <c r="FP503" t="s">
        <v>431</v>
      </c>
      <c r="FQ503">
        <v>1685208052.5</v>
      </c>
      <c r="FR503">
        <v>1685208070</v>
      </c>
      <c r="FS503">
        <v>0</v>
      </c>
      <c r="FT503">
        <v>0.013</v>
      </c>
      <c r="FU503">
        <v>-0.005</v>
      </c>
      <c r="FV503">
        <v>-0.464</v>
      </c>
      <c r="FW503">
        <v>-0.401</v>
      </c>
      <c r="FX503">
        <v>420</v>
      </c>
      <c r="FY503">
        <v>0</v>
      </c>
      <c r="FZ503">
        <v>0.03</v>
      </c>
      <c r="GA503">
        <v>0.02</v>
      </c>
      <c r="GB503">
        <v>-60.05575121951219</v>
      </c>
      <c r="GC503">
        <v>16.80530383275251</v>
      </c>
      <c r="GD503">
        <v>2.348698022322046</v>
      </c>
      <c r="GE503">
        <v>0</v>
      </c>
      <c r="GF503">
        <v>17.89147073170732</v>
      </c>
      <c r="GG503">
        <v>-0.130891986062718</v>
      </c>
      <c r="GH503">
        <v>0.01787382940260374</v>
      </c>
      <c r="GI503">
        <v>1</v>
      </c>
      <c r="GJ503">
        <v>1</v>
      </c>
      <c r="GK503">
        <v>2</v>
      </c>
      <c r="GL503" t="s">
        <v>439</v>
      </c>
      <c r="GM503">
        <v>3.09852</v>
      </c>
      <c r="GN503">
        <v>2.75797</v>
      </c>
      <c r="GO503">
        <v>0.0770277</v>
      </c>
      <c r="GP503">
        <v>0.0850947</v>
      </c>
      <c r="GQ503">
        <v>0.102927</v>
      </c>
      <c r="GR503">
        <v>0.0286988</v>
      </c>
      <c r="GS503">
        <v>23668.4</v>
      </c>
      <c r="GT503">
        <v>23091.6</v>
      </c>
      <c r="GU503">
        <v>26199.7</v>
      </c>
      <c r="GV503">
        <v>25592</v>
      </c>
      <c r="GW503">
        <v>37709.1</v>
      </c>
      <c r="GX503">
        <v>37707.1</v>
      </c>
      <c r="GY503">
        <v>45807.1</v>
      </c>
      <c r="GZ503">
        <v>42003.5</v>
      </c>
      <c r="HA503">
        <v>1.84013</v>
      </c>
      <c r="HB503">
        <v>1.70543</v>
      </c>
      <c r="HC503">
        <v>-0.0334531</v>
      </c>
      <c r="HD503">
        <v>0</v>
      </c>
      <c r="HE503">
        <v>28.5346</v>
      </c>
      <c r="HF503">
        <v>999.9</v>
      </c>
      <c r="HG503">
        <v>26.6</v>
      </c>
      <c r="HH503">
        <v>47.6</v>
      </c>
      <c r="HI503">
        <v>32.3185</v>
      </c>
      <c r="HJ503">
        <v>61.5289</v>
      </c>
      <c r="HK503">
        <v>28.6138</v>
      </c>
      <c r="HL503">
        <v>1</v>
      </c>
      <c r="HM503">
        <v>0.367904</v>
      </c>
      <c r="HN503">
        <v>1.51878</v>
      </c>
      <c r="HO503">
        <v>20.3004</v>
      </c>
      <c r="HP503">
        <v>5.21145</v>
      </c>
      <c r="HQ503">
        <v>11.98</v>
      </c>
      <c r="HR503">
        <v>4.96335</v>
      </c>
      <c r="HS503">
        <v>3.2741</v>
      </c>
      <c r="HT503">
        <v>9999</v>
      </c>
      <c r="HU503">
        <v>9999</v>
      </c>
      <c r="HV503">
        <v>9999</v>
      </c>
      <c r="HW503">
        <v>60.7</v>
      </c>
      <c r="HX503">
        <v>1.86401</v>
      </c>
      <c r="HY503">
        <v>1.86021</v>
      </c>
      <c r="HZ503">
        <v>1.85867</v>
      </c>
      <c r="IA503">
        <v>1.85991</v>
      </c>
      <c r="IB503">
        <v>1.85989</v>
      </c>
      <c r="IC503">
        <v>1.85852</v>
      </c>
      <c r="ID503">
        <v>1.8576</v>
      </c>
      <c r="IE503">
        <v>1.85242</v>
      </c>
      <c r="IF503">
        <v>0</v>
      </c>
      <c r="IG503">
        <v>0</v>
      </c>
      <c r="IH503">
        <v>0</v>
      </c>
      <c r="II503">
        <v>0</v>
      </c>
      <c r="IJ503" t="s">
        <v>433</v>
      </c>
      <c r="IK503" t="s">
        <v>434</v>
      </c>
      <c r="IL503" t="s">
        <v>435</v>
      </c>
      <c r="IM503" t="s">
        <v>435</v>
      </c>
      <c r="IN503" t="s">
        <v>435</v>
      </c>
      <c r="IO503" t="s">
        <v>435</v>
      </c>
      <c r="IP503">
        <v>0</v>
      </c>
      <c r="IQ503">
        <v>100</v>
      </c>
      <c r="IR503">
        <v>100</v>
      </c>
      <c r="IS503">
        <v>-1.032</v>
      </c>
      <c r="IT503">
        <v>-0.2394</v>
      </c>
      <c r="IU503">
        <v>-0.7885906718864093</v>
      </c>
      <c r="IV503">
        <v>-0.0007240741224296705</v>
      </c>
      <c r="IW503">
        <v>1.394155135453638E-07</v>
      </c>
      <c r="IX503">
        <v>-7.009397865246837E-11</v>
      </c>
      <c r="IY503">
        <v>-0.2677907096197649</v>
      </c>
      <c r="IZ503">
        <v>-0.01839738240005131</v>
      </c>
      <c r="JA503">
        <v>0.0009886339832832726</v>
      </c>
      <c r="JB503">
        <v>-4.895939666473346E-06</v>
      </c>
      <c r="JC503">
        <v>3</v>
      </c>
      <c r="JD503">
        <v>2018</v>
      </c>
      <c r="JE503">
        <v>1</v>
      </c>
      <c r="JF503">
        <v>26</v>
      </c>
      <c r="JG503">
        <v>15924.6</v>
      </c>
      <c r="JH503">
        <v>15924.3</v>
      </c>
      <c r="JI503">
        <v>1.07666</v>
      </c>
      <c r="JJ503">
        <v>2.69287</v>
      </c>
      <c r="JK503">
        <v>1.49658</v>
      </c>
      <c r="JL503">
        <v>2.37427</v>
      </c>
      <c r="JM503">
        <v>1.54785</v>
      </c>
      <c r="JN503">
        <v>2.41577</v>
      </c>
      <c r="JO503">
        <v>48.6707</v>
      </c>
      <c r="JP503">
        <v>14.2459</v>
      </c>
      <c r="JQ503">
        <v>18</v>
      </c>
      <c r="JR503">
        <v>488.427</v>
      </c>
      <c r="JS503">
        <v>417.94</v>
      </c>
      <c r="JT503">
        <v>26.7331</v>
      </c>
      <c r="JU503">
        <v>31.9463</v>
      </c>
      <c r="JV503">
        <v>29.9986</v>
      </c>
      <c r="JW503">
        <v>32.2788</v>
      </c>
      <c r="JX503">
        <v>32.2851</v>
      </c>
      <c r="JY503">
        <v>21.6124</v>
      </c>
      <c r="JZ503">
        <v>74.59610000000001</v>
      </c>
      <c r="KA503">
        <v>0</v>
      </c>
      <c r="KB503">
        <v>26.7323</v>
      </c>
      <c r="KC503">
        <v>386.445</v>
      </c>
      <c r="KD503">
        <v>4.25083</v>
      </c>
      <c r="KE503">
        <v>100.108</v>
      </c>
      <c r="KF503">
        <v>99.88249999999999</v>
      </c>
    </row>
    <row r="504" spans="1:292">
      <c r="A504">
        <v>484</v>
      </c>
      <c r="B504">
        <v>1686163531</v>
      </c>
      <c r="C504">
        <v>14280</v>
      </c>
      <c r="D504" t="s">
        <v>1408</v>
      </c>
      <c r="E504" t="s">
        <v>1409</v>
      </c>
      <c r="F504">
        <v>5</v>
      </c>
      <c r="G504" t="s">
        <v>1403</v>
      </c>
      <c r="H504">
        <v>1686163523.5</v>
      </c>
      <c r="I504">
        <f>(J504)/1000</f>
        <v>0</v>
      </c>
      <c r="J504">
        <f>IF(DO504, AM504, AG504)</f>
        <v>0</v>
      </c>
      <c r="K504">
        <f>IF(DO504, AH504, AF504)</f>
        <v>0</v>
      </c>
      <c r="L504">
        <f>DQ504 - IF(AT504&gt;1, K504*DK504*100.0/(AV504*EE504), 0)</f>
        <v>0</v>
      </c>
      <c r="M504">
        <f>((S504-I504/2)*L504-K504)/(S504+I504/2)</f>
        <v>0</v>
      </c>
      <c r="N504">
        <f>M504*(DX504+DY504)/1000.0</f>
        <v>0</v>
      </c>
      <c r="O504">
        <f>(DQ504 - IF(AT504&gt;1, K504*DK504*100.0/(AV504*EE504), 0))*(DX504+DY504)/1000.0</f>
        <v>0</v>
      </c>
      <c r="P504">
        <f>2.0/((1/R504-1/Q504)+SIGN(R504)*SQRT((1/R504-1/Q504)*(1/R504-1/Q504) + 4*DL504/((DL504+1)*(DL504+1))*(2*1/R504*1/Q504-1/Q504*1/Q504)))</f>
        <v>0</v>
      </c>
      <c r="Q504">
        <f>IF(LEFT(DM504,1)&lt;&gt;"0",IF(LEFT(DM504,1)="1",3.0,DN504),$D$5+$E$5*(EE504*DX504/($K$5*1000))+$F$5*(EE504*DX504/($K$5*1000))*MAX(MIN(DK504,$J$5),$I$5)*MAX(MIN(DK504,$J$5),$I$5)+$G$5*MAX(MIN(DK504,$J$5),$I$5)*(EE504*DX504/($K$5*1000))+$H$5*(EE504*DX504/($K$5*1000))*(EE504*DX504/($K$5*1000)))</f>
        <v>0</v>
      </c>
      <c r="R504">
        <f>I504*(1000-(1000*0.61365*exp(17.502*V504/(240.97+V504))/(DX504+DY504)+DS504)/2)/(1000*0.61365*exp(17.502*V504/(240.97+V504))/(DX504+DY504)-DS504)</f>
        <v>0</v>
      </c>
      <c r="S504">
        <f>1/((DL504+1)/(P504/1.6)+1/(Q504/1.37)) + DL504/((DL504+1)/(P504/1.6) + DL504/(Q504/1.37))</f>
        <v>0</v>
      </c>
      <c r="T504">
        <f>(DG504*DJ504)</f>
        <v>0</v>
      </c>
      <c r="U504">
        <f>(DZ504+(T504+2*0.95*5.67E-8*(((DZ504+$B$9)+273)^4-(DZ504+273)^4)-44100*I504)/(1.84*29.3*Q504+8*0.95*5.67E-8*(DZ504+273)^3))</f>
        <v>0</v>
      </c>
      <c r="V504">
        <f>($C$9*EA504+$D$9*EB504+$E$9*U504)</f>
        <v>0</v>
      </c>
      <c r="W504">
        <f>0.61365*exp(17.502*V504/(240.97+V504))</f>
        <v>0</v>
      </c>
      <c r="X504">
        <f>(Y504/Z504*100)</f>
        <v>0</v>
      </c>
      <c r="Y504">
        <f>DS504*(DX504+DY504)/1000</f>
        <v>0</v>
      </c>
      <c r="Z504">
        <f>0.61365*exp(17.502*DZ504/(240.97+DZ504))</f>
        <v>0</v>
      </c>
      <c r="AA504">
        <f>(W504-DS504*(DX504+DY504)/1000)</f>
        <v>0</v>
      </c>
      <c r="AB504">
        <f>(-I504*44100)</f>
        <v>0</v>
      </c>
      <c r="AC504">
        <f>2*29.3*Q504*0.92*(DZ504-V504)</f>
        <v>0</v>
      </c>
      <c r="AD504">
        <f>2*0.95*5.67E-8*(((DZ504+$B$9)+273)^4-(V504+273)^4)</f>
        <v>0</v>
      </c>
      <c r="AE504">
        <f>T504+AD504+AB504+AC504</f>
        <v>0</v>
      </c>
      <c r="AF504">
        <f>DW504*AT504*(DR504-DQ504*(1000-AT504*DT504)/(1000-AT504*DS504))/(100*DK504)</f>
        <v>0</v>
      </c>
      <c r="AG504">
        <f>1000*DW504*AT504*(DS504-DT504)/(100*DK504*(1000-AT504*DS504))</f>
        <v>0</v>
      </c>
      <c r="AH504">
        <f>(AI504 - AJ504 - DX504*1E3/(8.314*(DZ504+273.15)) * AL504/DW504 * AK504) * DW504/(100*DK504) * (1000 - DT504)/1000</f>
        <v>0</v>
      </c>
      <c r="AI504">
        <v>402.0876909172047</v>
      </c>
      <c r="AJ504">
        <v>356.1426848484847</v>
      </c>
      <c r="AK504">
        <v>-1.703984583846354</v>
      </c>
      <c r="AL504">
        <v>66.85550641965871</v>
      </c>
      <c r="AM504">
        <f>(AO504 - AN504 + DX504*1E3/(8.314*(DZ504+273.15)) * AQ504/DW504 * AP504) * DW504/(100*DK504) * 1000/(1000 - AO504)</f>
        <v>0</v>
      </c>
      <c r="AN504">
        <v>4.283119246842372</v>
      </c>
      <c r="AO504">
        <v>22.14575757575757</v>
      </c>
      <c r="AP504">
        <v>8.140169396188911E-05</v>
      </c>
      <c r="AQ504">
        <v>96.76421338397185</v>
      </c>
      <c r="AR504">
        <v>0</v>
      </c>
      <c r="AS504">
        <v>0</v>
      </c>
      <c r="AT504">
        <f>IF(AR504*$H$15&gt;=AV504,1.0,(AV504/(AV504-AR504*$H$15)))</f>
        <v>0</v>
      </c>
      <c r="AU504">
        <f>(AT504-1)*100</f>
        <v>0</v>
      </c>
      <c r="AV504">
        <f>MAX(0,($B$15+$C$15*EE504)/(1+$D$15*EE504)*DX504/(DZ504+273)*$E$15)</f>
        <v>0</v>
      </c>
      <c r="AW504" t="s">
        <v>429</v>
      </c>
      <c r="AX504" t="s">
        <v>429</v>
      </c>
      <c r="AY504">
        <v>0</v>
      </c>
      <c r="AZ504">
        <v>0</v>
      </c>
      <c r="BA504">
        <f>1-AY504/AZ504</f>
        <v>0</v>
      </c>
      <c r="BB504">
        <v>0</v>
      </c>
      <c r="BC504" t="s">
        <v>429</v>
      </c>
      <c r="BD504" t="s">
        <v>429</v>
      </c>
      <c r="BE504">
        <v>0</v>
      </c>
      <c r="BF504">
        <v>0</v>
      </c>
      <c r="BG504">
        <f>1-BE504/BF504</f>
        <v>0</v>
      </c>
      <c r="BH504">
        <v>0.5</v>
      </c>
      <c r="BI504">
        <f>DH504</f>
        <v>0</v>
      </c>
      <c r="BJ504">
        <f>K504</f>
        <v>0</v>
      </c>
      <c r="BK504">
        <f>BG504*BH504*BI504</f>
        <v>0</v>
      </c>
      <c r="BL504">
        <f>(BJ504-BB504)/BI504</f>
        <v>0</v>
      </c>
      <c r="BM504">
        <f>(AZ504-BF504)/BF504</f>
        <v>0</v>
      </c>
      <c r="BN504">
        <f>AY504/(BA504+AY504/BF504)</f>
        <v>0</v>
      </c>
      <c r="BO504" t="s">
        <v>429</v>
      </c>
      <c r="BP504">
        <v>0</v>
      </c>
      <c r="BQ504">
        <f>IF(BP504&lt;&gt;0, BP504, BN504)</f>
        <v>0</v>
      </c>
      <c r="BR504">
        <f>1-BQ504/BF504</f>
        <v>0</v>
      </c>
      <c r="BS504">
        <f>(BF504-BE504)/(BF504-BQ504)</f>
        <v>0</v>
      </c>
      <c r="BT504">
        <f>(AZ504-BF504)/(AZ504-BQ504)</f>
        <v>0</v>
      </c>
      <c r="BU504">
        <f>(BF504-BE504)/(BF504-AY504)</f>
        <v>0</v>
      </c>
      <c r="BV504">
        <f>(AZ504-BF504)/(AZ504-AY504)</f>
        <v>0</v>
      </c>
      <c r="BW504">
        <f>(BS504*BQ504/BE504)</f>
        <v>0</v>
      </c>
      <c r="BX504">
        <f>(1-BW504)</f>
        <v>0</v>
      </c>
      <c r="DG504">
        <f>$B$13*EF504+$C$13*EG504+$F$13*ER504*(1-EU504)</f>
        <v>0</v>
      </c>
      <c r="DH504">
        <f>DG504*DI504</f>
        <v>0</v>
      </c>
      <c r="DI504">
        <f>($B$13*$D$11+$C$13*$D$11+$F$13*((FE504+EW504)/MAX(FE504+EW504+FF504, 0.1)*$I$11+FF504/MAX(FE504+EW504+FF504, 0.1)*$J$11))/($B$13+$C$13+$F$13)</f>
        <v>0</v>
      </c>
      <c r="DJ504">
        <f>($B$13*$K$11+$C$13*$K$11+$F$13*((FE504+EW504)/MAX(FE504+EW504+FF504, 0.1)*$P$11+FF504/MAX(FE504+EW504+FF504, 0.1)*$Q$11))/($B$13+$C$13+$F$13)</f>
        <v>0</v>
      </c>
      <c r="DK504">
        <v>6</v>
      </c>
      <c r="DL504">
        <v>0.5</v>
      </c>
      <c r="DM504" t="s">
        <v>430</v>
      </c>
      <c r="DN504">
        <v>2</v>
      </c>
      <c r="DO504" t="b">
        <v>1</v>
      </c>
      <c r="DP504">
        <v>1686163523.5</v>
      </c>
      <c r="DQ504">
        <v>355.9154814814814</v>
      </c>
      <c r="DR504">
        <v>410.3537777777777</v>
      </c>
      <c r="DS504">
        <v>22.1324</v>
      </c>
      <c r="DT504">
        <v>4.260452222222222</v>
      </c>
      <c r="DU504">
        <v>356.948</v>
      </c>
      <c r="DV504">
        <v>22.37178518518519</v>
      </c>
      <c r="DW504">
        <v>499.9752222222222</v>
      </c>
      <c r="DX504">
        <v>90.60588148148148</v>
      </c>
      <c r="DY504">
        <v>0.0999663703703704</v>
      </c>
      <c r="DZ504">
        <v>28.92451111111111</v>
      </c>
      <c r="EA504">
        <v>27.99406296296297</v>
      </c>
      <c r="EB504">
        <v>999.9000000000001</v>
      </c>
      <c r="EC504">
        <v>0</v>
      </c>
      <c r="ED504">
        <v>0</v>
      </c>
      <c r="EE504">
        <v>9994.325555555557</v>
      </c>
      <c r="EF504">
        <v>0</v>
      </c>
      <c r="EG504">
        <v>437.0474444444444</v>
      </c>
      <c r="EH504">
        <v>-54.43841481481481</v>
      </c>
      <c r="EI504">
        <v>363.970962962963</v>
      </c>
      <c r="EJ504">
        <v>412.1094444444444</v>
      </c>
      <c r="EK504">
        <v>17.87195555555556</v>
      </c>
      <c r="EL504">
        <v>410.3537777777777</v>
      </c>
      <c r="EM504">
        <v>4.260452222222222</v>
      </c>
      <c r="EN504">
        <v>2.005325555555556</v>
      </c>
      <c r="EO504">
        <v>0.386022</v>
      </c>
      <c r="EP504">
        <v>17.48645185185185</v>
      </c>
      <c r="EQ504">
        <v>-6.217481111111111</v>
      </c>
      <c r="ER504">
        <v>2000.001481481482</v>
      </c>
      <c r="ES504">
        <v>0.9800007777777778</v>
      </c>
      <c r="ET504">
        <v>0.01999873333333333</v>
      </c>
      <c r="EU504">
        <v>0</v>
      </c>
      <c r="EV504">
        <v>964.3520740740742</v>
      </c>
      <c r="EW504">
        <v>5.00078</v>
      </c>
      <c r="EX504">
        <v>23079.18518518519</v>
      </c>
      <c r="EY504">
        <v>16379.65925925926</v>
      </c>
      <c r="EZ504">
        <v>41.965</v>
      </c>
      <c r="FA504">
        <v>42.97666666666666</v>
      </c>
      <c r="FB504">
        <v>42.16418518518518</v>
      </c>
      <c r="FC504">
        <v>42.46966666666665</v>
      </c>
      <c r="FD504">
        <v>43.09</v>
      </c>
      <c r="FE504">
        <v>1955.101481481482</v>
      </c>
      <c r="FF504">
        <v>39.9</v>
      </c>
      <c r="FG504">
        <v>0</v>
      </c>
      <c r="FH504">
        <v>1686163524.7</v>
      </c>
      <c r="FI504">
        <v>0</v>
      </c>
      <c r="FJ504">
        <v>964.34096</v>
      </c>
      <c r="FK504">
        <v>-1.979230774731995</v>
      </c>
      <c r="FL504">
        <v>638.0923078243347</v>
      </c>
      <c r="FM504">
        <v>23084.168</v>
      </c>
      <c r="FN504">
        <v>15</v>
      </c>
      <c r="FO504">
        <v>0</v>
      </c>
      <c r="FP504" t="s">
        <v>431</v>
      </c>
      <c r="FQ504">
        <v>1685208052.5</v>
      </c>
      <c r="FR504">
        <v>1685208070</v>
      </c>
      <c r="FS504">
        <v>0</v>
      </c>
      <c r="FT504">
        <v>0.013</v>
      </c>
      <c r="FU504">
        <v>-0.005</v>
      </c>
      <c r="FV504">
        <v>-0.464</v>
      </c>
      <c r="FW504">
        <v>-0.401</v>
      </c>
      <c r="FX504">
        <v>420</v>
      </c>
      <c r="FY504">
        <v>0</v>
      </c>
      <c r="FZ504">
        <v>0.03</v>
      </c>
      <c r="GA504">
        <v>0.02</v>
      </c>
      <c r="GB504">
        <v>-56.3430025</v>
      </c>
      <c r="GC504">
        <v>55.79843414634151</v>
      </c>
      <c r="GD504">
        <v>5.844018830714336</v>
      </c>
      <c r="GE504">
        <v>0</v>
      </c>
      <c r="GF504">
        <v>17.8790575</v>
      </c>
      <c r="GG504">
        <v>-0.1900896810506696</v>
      </c>
      <c r="GH504">
        <v>0.02182582057449364</v>
      </c>
      <c r="GI504">
        <v>1</v>
      </c>
      <c r="GJ504">
        <v>1</v>
      </c>
      <c r="GK504">
        <v>2</v>
      </c>
      <c r="GL504" t="s">
        <v>439</v>
      </c>
      <c r="GM504">
        <v>3.0985</v>
      </c>
      <c r="GN504">
        <v>2.75808</v>
      </c>
      <c r="GO504">
        <v>0.0756431</v>
      </c>
      <c r="GP504">
        <v>0.0826559</v>
      </c>
      <c r="GQ504">
        <v>0.102979</v>
      </c>
      <c r="GR504">
        <v>0.0287021</v>
      </c>
      <c r="GS504">
        <v>23704.7</v>
      </c>
      <c r="GT504">
        <v>23154</v>
      </c>
      <c r="GU504">
        <v>26200.5</v>
      </c>
      <c r="GV504">
        <v>25592.9</v>
      </c>
      <c r="GW504">
        <v>37707.9</v>
      </c>
      <c r="GX504">
        <v>37708</v>
      </c>
      <c r="GY504">
        <v>45808.6</v>
      </c>
      <c r="GZ504">
        <v>42004.8</v>
      </c>
      <c r="HA504">
        <v>1.8402</v>
      </c>
      <c r="HB504">
        <v>1.7058</v>
      </c>
      <c r="HC504">
        <v>-0.03317</v>
      </c>
      <c r="HD504">
        <v>0</v>
      </c>
      <c r="HE504">
        <v>28.5304</v>
      </c>
      <c r="HF504">
        <v>999.9</v>
      </c>
      <c r="HG504">
        <v>26.6</v>
      </c>
      <c r="HH504">
        <v>47.6</v>
      </c>
      <c r="HI504">
        <v>32.3185</v>
      </c>
      <c r="HJ504">
        <v>61.4789</v>
      </c>
      <c r="HK504">
        <v>28.8021</v>
      </c>
      <c r="HL504">
        <v>1</v>
      </c>
      <c r="HM504">
        <v>0.36623</v>
      </c>
      <c r="HN504">
        <v>1.50052</v>
      </c>
      <c r="HO504">
        <v>20.3001</v>
      </c>
      <c r="HP504">
        <v>5.21085</v>
      </c>
      <c r="HQ504">
        <v>11.98</v>
      </c>
      <c r="HR504">
        <v>4.96295</v>
      </c>
      <c r="HS504">
        <v>3.2739</v>
      </c>
      <c r="HT504">
        <v>9999</v>
      </c>
      <c r="HU504">
        <v>9999</v>
      </c>
      <c r="HV504">
        <v>9999</v>
      </c>
      <c r="HW504">
        <v>60.7</v>
      </c>
      <c r="HX504">
        <v>1.86401</v>
      </c>
      <c r="HY504">
        <v>1.86021</v>
      </c>
      <c r="HZ504">
        <v>1.85867</v>
      </c>
      <c r="IA504">
        <v>1.85989</v>
      </c>
      <c r="IB504">
        <v>1.85989</v>
      </c>
      <c r="IC504">
        <v>1.85852</v>
      </c>
      <c r="ID504">
        <v>1.8576</v>
      </c>
      <c r="IE504">
        <v>1.85242</v>
      </c>
      <c r="IF504">
        <v>0</v>
      </c>
      <c r="IG504">
        <v>0</v>
      </c>
      <c r="IH504">
        <v>0</v>
      </c>
      <c r="II504">
        <v>0</v>
      </c>
      <c r="IJ504" t="s">
        <v>433</v>
      </c>
      <c r="IK504" t="s">
        <v>434</v>
      </c>
      <c r="IL504" t="s">
        <v>435</v>
      </c>
      <c r="IM504" t="s">
        <v>435</v>
      </c>
      <c r="IN504" t="s">
        <v>435</v>
      </c>
      <c r="IO504" t="s">
        <v>435</v>
      </c>
      <c r="IP504">
        <v>0</v>
      </c>
      <c r="IQ504">
        <v>100</v>
      </c>
      <c r="IR504">
        <v>100</v>
      </c>
      <c r="IS504">
        <v>-1.027</v>
      </c>
      <c r="IT504">
        <v>-0.2391</v>
      </c>
      <c r="IU504">
        <v>-0.7885906718864093</v>
      </c>
      <c r="IV504">
        <v>-0.0007240741224296705</v>
      </c>
      <c r="IW504">
        <v>1.394155135453638E-07</v>
      </c>
      <c r="IX504">
        <v>-7.009397865246837E-11</v>
      </c>
      <c r="IY504">
        <v>-0.2677907096197649</v>
      </c>
      <c r="IZ504">
        <v>-0.01839738240005131</v>
      </c>
      <c r="JA504">
        <v>0.0009886339832832726</v>
      </c>
      <c r="JB504">
        <v>-4.895939666473346E-06</v>
      </c>
      <c r="JC504">
        <v>3</v>
      </c>
      <c r="JD504">
        <v>2018</v>
      </c>
      <c r="JE504">
        <v>1</v>
      </c>
      <c r="JF504">
        <v>26</v>
      </c>
      <c r="JG504">
        <v>15924.6</v>
      </c>
      <c r="JH504">
        <v>15924.4</v>
      </c>
      <c r="JI504">
        <v>1.03882</v>
      </c>
      <c r="JJ504">
        <v>2.68921</v>
      </c>
      <c r="JK504">
        <v>1.49658</v>
      </c>
      <c r="JL504">
        <v>2.37427</v>
      </c>
      <c r="JM504">
        <v>1.54785</v>
      </c>
      <c r="JN504">
        <v>2.48169</v>
      </c>
      <c r="JO504">
        <v>48.6397</v>
      </c>
      <c r="JP504">
        <v>14.2459</v>
      </c>
      <c r="JQ504">
        <v>18</v>
      </c>
      <c r="JR504">
        <v>488.334</v>
      </c>
      <c r="JS504">
        <v>418.038</v>
      </c>
      <c r="JT504">
        <v>26.7352</v>
      </c>
      <c r="JU504">
        <v>31.9269</v>
      </c>
      <c r="JV504">
        <v>29.9986</v>
      </c>
      <c r="JW504">
        <v>32.2597</v>
      </c>
      <c r="JX504">
        <v>32.266</v>
      </c>
      <c r="JY504">
        <v>20.8403</v>
      </c>
      <c r="JZ504">
        <v>74.59610000000001</v>
      </c>
      <c r="KA504">
        <v>0</v>
      </c>
      <c r="KB504">
        <v>26.7397</v>
      </c>
      <c r="KC504">
        <v>366.328</v>
      </c>
      <c r="KD504">
        <v>4.23299</v>
      </c>
      <c r="KE504">
        <v>100.112</v>
      </c>
      <c r="KF504">
        <v>99.88590000000001</v>
      </c>
    </row>
    <row r="505" spans="1:292">
      <c r="A505">
        <v>485</v>
      </c>
      <c r="B505">
        <v>1686163536</v>
      </c>
      <c r="C505">
        <v>14285</v>
      </c>
      <c r="D505" t="s">
        <v>1410</v>
      </c>
      <c r="E505" t="s">
        <v>1411</v>
      </c>
      <c r="F505">
        <v>5</v>
      </c>
      <c r="G505" t="s">
        <v>1403</v>
      </c>
      <c r="H505">
        <v>1686163528.214286</v>
      </c>
      <c r="I505">
        <f>(J505)/1000</f>
        <v>0</v>
      </c>
      <c r="J505">
        <f>IF(DO505, AM505, AG505)</f>
        <v>0</v>
      </c>
      <c r="K505">
        <f>IF(DO505, AH505, AF505)</f>
        <v>0</v>
      </c>
      <c r="L505">
        <f>DQ505 - IF(AT505&gt;1, K505*DK505*100.0/(AV505*EE505), 0)</f>
        <v>0</v>
      </c>
      <c r="M505">
        <f>((S505-I505/2)*L505-K505)/(S505+I505/2)</f>
        <v>0</v>
      </c>
      <c r="N505">
        <f>M505*(DX505+DY505)/1000.0</f>
        <v>0</v>
      </c>
      <c r="O505">
        <f>(DQ505 - IF(AT505&gt;1, K505*DK505*100.0/(AV505*EE505), 0))*(DX505+DY505)/1000.0</f>
        <v>0</v>
      </c>
      <c r="P505">
        <f>2.0/((1/R505-1/Q505)+SIGN(R505)*SQRT((1/R505-1/Q505)*(1/R505-1/Q505) + 4*DL505/((DL505+1)*(DL505+1))*(2*1/R505*1/Q505-1/Q505*1/Q505)))</f>
        <v>0</v>
      </c>
      <c r="Q505">
        <f>IF(LEFT(DM505,1)&lt;&gt;"0",IF(LEFT(DM505,1)="1",3.0,DN505),$D$5+$E$5*(EE505*DX505/($K$5*1000))+$F$5*(EE505*DX505/($K$5*1000))*MAX(MIN(DK505,$J$5),$I$5)*MAX(MIN(DK505,$J$5),$I$5)+$G$5*MAX(MIN(DK505,$J$5),$I$5)*(EE505*DX505/($K$5*1000))+$H$5*(EE505*DX505/($K$5*1000))*(EE505*DX505/($K$5*1000)))</f>
        <v>0</v>
      </c>
      <c r="R505">
        <f>I505*(1000-(1000*0.61365*exp(17.502*V505/(240.97+V505))/(DX505+DY505)+DS505)/2)/(1000*0.61365*exp(17.502*V505/(240.97+V505))/(DX505+DY505)-DS505)</f>
        <v>0</v>
      </c>
      <c r="S505">
        <f>1/((DL505+1)/(P505/1.6)+1/(Q505/1.37)) + DL505/((DL505+1)/(P505/1.6) + DL505/(Q505/1.37))</f>
        <v>0</v>
      </c>
      <c r="T505">
        <f>(DG505*DJ505)</f>
        <v>0</v>
      </c>
      <c r="U505">
        <f>(DZ505+(T505+2*0.95*5.67E-8*(((DZ505+$B$9)+273)^4-(DZ505+273)^4)-44100*I505)/(1.84*29.3*Q505+8*0.95*5.67E-8*(DZ505+273)^3))</f>
        <v>0</v>
      </c>
      <c r="V505">
        <f>($C$9*EA505+$D$9*EB505+$E$9*U505)</f>
        <v>0</v>
      </c>
      <c r="W505">
        <f>0.61365*exp(17.502*V505/(240.97+V505))</f>
        <v>0</v>
      </c>
      <c r="X505">
        <f>(Y505/Z505*100)</f>
        <v>0</v>
      </c>
      <c r="Y505">
        <f>DS505*(DX505+DY505)/1000</f>
        <v>0</v>
      </c>
      <c r="Z505">
        <f>0.61365*exp(17.502*DZ505/(240.97+DZ505))</f>
        <v>0</v>
      </c>
      <c r="AA505">
        <f>(W505-DS505*(DX505+DY505)/1000)</f>
        <v>0</v>
      </c>
      <c r="AB505">
        <f>(-I505*44100)</f>
        <v>0</v>
      </c>
      <c r="AC505">
        <f>2*29.3*Q505*0.92*(DZ505-V505)</f>
        <v>0</v>
      </c>
      <c r="AD505">
        <f>2*0.95*5.67E-8*(((DZ505+$B$9)+273)^4-(V505+273)^4)</f>
        <v>0</v>
      </c>
      <c r="AE505">
        <f>T505+AD505+AB505+AC505</f>
        <v>0</v>
      </c>
      <c r="AF505">
        <f>DW505*AT505*(DR505-DQ505*(1000-AT505*DT505)/(1000-AT505*DS505))/(100*DK505)</f>
        <v>0</v>
      </c>
      <c r="AG505">
        <f>1000*DW505*AT505*(DS505-DT505)/(100*DK505*(1000-AT505*DS505))</f>
        <v>0</v>
      </c>
      <c r="AH505">
        <f>(AI505 - AJ505 - DX505*1E3/(8.314*(DZ505+273.15)) * AL505/DW505 * AK505) * DW505/(100*DK505) * (1000 - DT505)/1000</f>
        <v>0</v>
      </c>
      <c r="AI505">
        <v>385.9828466536704</v>
      </c>
      <c r="AJ505">
        <v>344.6363999999998</v>
      </c>
      <c r="AK505">
        <v>-2.381031474166065</v>
      </c>
      <c r="AL505">
        <v>66.85550641965871</v>
      </c>
      <c r="AM505">
        <f>(AO505 - AN505 + DX505*1E3/(8.314*(DZ505+273.15)) * AQ505/DW505 * AP505) * DW505/(100*DK505) * 1000/(1000 - AO505)</f>
        <v>0</v>
      </c>
      <c r="AN505">
        <v>4.281253992381068</v>
      </c>
      <c r="AO505">
        <v>22.1446593939394</v>
      </c>
      <c r="AP505">
        <v>-2.957659095187076E-06</v>
      </c>
      <c r="AQ505">
        <v>96.76421338397185</v>
      </c>
      <c r="AR505">
        <v>0</v>
      </c>
      <c r="AS505">
        <v>0</v>
      </c>
      <c r="AT505">
        <f>IF(AR505*$H$15&gt;=AV505,1.0,(AV505/(AV505-AR505*$H$15)))</f>
        <v>0</v>
      </c>
      <c r="AU505">
        <f>(AT505-1)*100</f>
        <v>0</v>
      </c>
      <c r="AV505">
        <f>MAX(0,($B$15+$C$15*EE505)/(1+$D$15*EE505)*DX505/(DZ505+273)*$E$15)</f>
        <v>0</v>
      </c>
      <c r="AW505" t="s">
        <v>429</v>
      </c>
      <c r="AX505" t="s">
        <v>429</v>
      </c>
      <c r="AY505">
        <v>0</v>
      </c>
      <c r="AZ505">
        <v>0</v>
      </c>
      <c r="BA505">
        <f>1-AY505/AZ505</f>
        <v>0</v>
      </c>
      <c r="BB505">
        <v>0</v>
      </c>
      <c r="BC505" t="s">
        <v>429</v>
      </c>
      <c r="BD505" t="s">
        <v>429</v>
      </c>
      <c r="BE505">
        <v>0</v>
      </c>
      <c r="BF505">
        <v>0</v>
      </c>
      <c r="BG505">
        <f>1-BE505/BF505</f>
        <v>0</v>
      </c>
      <c r="BH505">
        <v>0.5</v>
      </c>
      <c r="BI505">
        <f>DH505</f>
        <v>0</v>
      </c>
      <c r="BJ505">
        <f>K505</f>
        <v>0</v>
      </c>
      <c r="BK505">
        <f>BG505*BH505*BI505</f>
        <v>0</v>
      </c>
      <c r="BL505">
        <f>(BJ505-BB505)/BI505</f>
        <v>0</v>
      </c>
      <c r="BM505">
        <f>(AZ505-BF505)/BF505</f>
        <v>0</v>
      </c>
      <c r="BN505">
        <f>AY505/(BA505+AY505/BF505)</f>
        <v>0</v>
      </c>
      <c r="BO505" t="s">
        <v>429</v>
      </c>
      <c r="BP505">
        <v>0</v>
      </c>
      <c r="BQ505">
        <f>IF(BP505&lt;&gt;0, BP505, BN505)</f>
        <v>0</v>
      </c>
      <c r="BR505">
        <f>1-BQ505/BF505</f>
        <v>0</v>
      </c>
      <c r="BS505">
        <f>(BF505-BE505)/(BF505-BQ505)</f>
        <v>0</v>
      </c>
      <c r="BT505">
        <f>(AZ505-BF505)/(AZ505-BQ505)</f>
        <v>0</v>
      </c>
      <c r="BU505">
        <f>(BF505-BE505)/(BF505-AY505)</f>
        <v>0</v>
      </c>
      <c r="BV505">
        <f>(AZ505-BF505)/(AZ505-AY505)</f>
        <v>0</v>
      </c>
      <c r="BW505">
        <f>(BS505*BQ505/BE505)</f>
        <v>0</v>
      </c>
      <c r="BX505">
        <f>(1-BW505)</f>
        <v>0</v>
      </c>
      <c r="DG505">
        <f>$B$13*EF505+$C$13*EG505+$F$13*ER505*(1-EU505)</f>
        <v>0</v>
      </c>
      <c r="DH505">
        <f>DG505*DI505</f>
        <v>0</v>
      </c>
      <c r="DI505">
        <f>($B$13*$D$11+$C$13*$D$11+$F$13*((FE505+EW505)/MAX(FE505+EW505+FF505, 0.1)*$I$11+FF505/MAX(FE505+EW505+FF505, 0.1)*$J$11))/($B$13+$C$13+$F$13)</f>
        <v>0</v>
      </c>
      <c r="DJ505">
        <f>($B$13*$K$11+$C$13*$K$11+$F$13*((FE505+EW505)/MAX(FE505+EW505+FF505, 0.1)*$P$11+FF505/MAX(FE505+EW505+FF505, 0.1)*$Q$11))/($B$13+$C$13+$F$13)</f>
        <v>0</v>
      </c>
      <c r="DK505">
        <v>6</v>
      </c>
      <c r="DL505">
        <v>0.5</v>
      </c>
      <c r="DM505" t="s">
        <v>430</v>
      </c>
      <c r="DN505">
        <v>2</v>
      </c>
      <c r="DO505" t="b">
        <v>1</v>
      </c>
      <c r="DP505">
        <v>1686163528.214286</v>
      </c>
      <c r="DQ505">
        <v>350.5996428571429</v>
      </c>
      <c r="DR505">
        <v>398.7744642857142</v>
      </c>
      <c r="DS505">
        <v>22.13818214285714</v>
      </c>
      <c r="DT505">
        <v>4.276929285714286</v>
      </c>
      <c r="DU505">
        <v>351.6285714285714</v>
      </c>
      <c r="DV505">
        <v>22.37745714285714</v>
      </c>
      <c r="DW505">
        <v>499.9951428571429</v>
      </c>
      <c r="DX505">
        <v>90.60554642857142</v>
      </c>
      <c r="DY505">
        <v>0.09995236785714286</v>
      </c>
      <c r="DZ505">
        <v>28.92480357142857</v>
      </c>
      <c r="EA505">
        <v>27.99449285714286</v>
      </c>
      <c r="EB505">
        <v>999.9000000000002</v>
      </c>
      <c r="EC505">
        <v>0</v>
      </c>
      <c r="ED505">
        <v>0</v>
      </c>
      <c r="EE505">
        <v>10004.12428571428</v>
      </c>
      <c r="EF505">
        <v>0</v>
      </c>
      <c r="EG505">
        <v>442.45625</v>
      </c>
      <c r="EH505">
        <v>-48.17486785714286</v>
      </c>
      <c r="EI505">
        <v>358.5369285714286</v>
      </c>
      <c r="EJ505">
        <v>400.48725</v>
      </c>
      <c r="EK505">
        <v>17.86125714285714</v>
      </c>
      <c r="EL505">
        <v>398.7744642857142</v>
      </c>
      <c r="EM505">
        <v>4.276929285714286</v>
      </c>
      <c r="EN505">
        <v>2.005841428571428</v>
      </c>
      <c r="EO505">
        <v>0.3875135714285714</v>
      </c>
      <c r="EP505">
        <v>17.49052857142857</v>
      </c>
      <c r="EQ505">
        <v>-6.166922857142857</v>
      </c>
      <c r="ER505">
        <v>2000.010357142857</v>
      </c>
      <c r="ES505">
        <v>0.9800007500000001</v>
      </c>
      <c r="ET505">
        <v>0.01999876428571428</v>
      </c>
      <c r="EU505">
        <v>0</v>
      </c>
      <c r="EV505">
        <v>963.3851428571428</v>
      </c>
      <c r="EW505">
        <v>5.00078</v>
      </c>
      <c r="EX505">
        <v>23105.50714285715</v>
      </c>
      <c r="EY505">
        <v>16379.73571428571</v>
      </c>
      <c r="EZ505">
        <v>41.9527857142857</v>
      </c>
      <c r="FA505">
        <v>42.95724999999999</v>
      </c>
      <c r="FB505">
        <v>42.17835714285713</v>
      </c>
      <c r="FC505">
        <v>42.46407142857142</v>
      </c>
      <c r="FD505">
        <v>43.19175000000001</v>
      </c>
      <c r="FE505">
        <v>1955.110357142857</v>
      </c>
      <c r="FF505">
        <v>39.9</v>
      </c>
      <c r="FG505">
        <v>0</v>
      </c>
      <c r="FH505">
        <v>1686163529.5</v>
      </c>
      <c r="FI505">
        <v>0</v>
      </c>
      <c r="FJ505">
        <v>963.19984</v>
      </c>
      <c r="FK505">
        <v>-23.94530765156689</v>
      </c>
      <c r="FL505">
        <v>59.57692306889258</v>
      </c>
      <c r="FM505">
        <v>23107.18</v>
      </c>
      <c r="FN505">
        <v>15</v>
      </c>
      <c r="FO505">
        <v>0</v>
      </c>
      <c r="FP505" t="s">
        <v>431</v>
      </c>
      <c r="FQ505">
        <v>1685208052.5</v>
      </c>
      <c r="FR505">
        <v>1685208070</v>
      </c>
      <c r="FS505">
        <v>0</v>
      </c>
      <c r="FT505">
        <v>0.013</v>
      </c>
      <c r="FU505">
        <v>-0.005</v>
      </c>
      <c r="FV505">
        <v>-0.464</v>
      </c>
      <c r="FW505">
        <v>-0.401</v>
      </c>
      <c r="FX505">
        <v>420</v>
      </c>
      <c r="FY505">
        <v>0</v>
      </c>
      <c r="FZ505">
        <v>0.03</v>
      </c>
      <c r="GA505">
        <v>0.02</v>
      </c>
      <c r="GB505">
        <v>-52.11756585365854</v>
      </c>
      <c r="GC505">
        <v>77.48193240418111</v>
      </c>
      <c r="GD505">
        <v>7.755714934370929</v>
      </c>
      <c r="GE505">
        <v>0</v>
      </c>
      <c r="GF505">
        <v>17.87243658536585</v>
      </c>
      <c r="GG505">
        <v>-0.1387484320557419</v>
      </c>
      <c r="GH505">
        <v>0.0197134565418668</v>
      </c>
      <c r="GI505">
        <v>1</v>
      </c>
      <c r="GJ505">
        <v>1</v>
      </c>
      <c r="GK505">
        <v>2</v>
      </c>
      <c r="GL505" t="s">
        <v>439</v>
      </c>
      <c r="GM505">
        <v>3.09837</v>
      </c>
      <c r="GN505">
        <v>2.75827</v>
      </c>
      <c r="GO505">
        <v>0.0736639</v>
      </c>
      <c r="GP505">
        <v>0.0799261</v>
      </c>
      <c r="GQ505">
        <v>0.102974</v>
      </c>
      <c r="GR505">
        <v>0.0286988</v>
      </c>
      <c r="GS505">
        <v>23756</v>
      </c>
      <c r="GT505">
        <v>23223.6</v>
      </c>
      <c r="GU505">
        <v>26201.2</v>
      </c>
      <c r="GV505">
        <v>25593.6</v>
      </c>
      <c r="GW505">
        <v>37708.7</v>
      </c>
      <c r="GX505">
        <v>37708.5</v>
      </c>
      <c r="GY505">
        <v>45809.7</v>
      </c>
      <c r="GZ505">
        <v>42005.6</v>
      </c>
      <c r="HA505">
        <v>1.84018</v>
      </c>
      <c r="HB505">
        <v>1.70605</v>
      </c>
      <c r="HC505">
        <v>-0.0318438</v>
      </c>
      <c r="HD505">
        <v>0</v>
      </c>
      <c r="HE505">
        <v>28.5287</v>
      </c>
      <c r="HF505">
        <v>999.9</v>
      </c>
      <c r="HG505">
        <v>26.6</v>
      </c>
      <c r="HH505">
        <v>47.6</v>
      </c>
      <c r="HI505">
        <v>32.3181</v>
      </c>
      <c r="HJ505">
        <v>61.0089</v>
      </c>
      <c r="HK505">
        <v>28.9503</v>
      </c>
      <c r="HL505">
        <v>1</v>
      </c>
      <c r="HM505">
        <v>0.364675</v>
      </c>
      <c r="HN505">
        <v>1.48213</v>
      </c>
      <c r="HO505">
        <v>20.3004</v>
      </c>
      <c r="HP505">
        <v>5.211</v>
      </c>
      <c r="HQ505">
        <v>11.98</v>
      </c>
      <c r="HR505">
        <v>4.96335</v>
      </c>
      <c r="HS505">
        <v>3.27405</v>
      </c>
      <c r="HT505">
        <v>9999</v>
      </c>
      <c r="HU505">
        <v>9999</v>
      </c>
      <c r="HV505">
        <v>9999</v>
      </c>
      <c r="HW505">
        <v>60.7</v>
      </c>
      <c r="HX505">
        <v>1.86401</v>
      </c>
      <c r="HY505">
        <v>1.86021</v>
      </c>
      <c r="HZ505">
        <v>1.85867</v>
      </c>
      <c r="IA505">
        <v>1.85989</v>
      </c>
      <c r="IB505">
        <v>1.85989</v>
      </c>
      <c r="IC505">
        <v>1.85852</v>
      </c>
      <c r="ID505">
        <v>1.8576</v>
      </c>
      <c r="IE505">
        <v>1.85242</v>
      </c>
      <c r="IF505">
        <v>0</v>
      </c>
      <c r="IG505">
        <v>0</v>
      </c>
      <c r="IH505">
        <v>0</v>
      </c>
      <c r="II505">
        <v>0</v>
      </c>
      <c r="IJ505" t="s">
        <v>433</v>
      </c>
      <c r="IK505" t="s">
        <v>434</v>
      </c>
      <c r="IL505" t="s">
        <v>435</v>
      </c>
      <c r="IM505" t="s">
        <v>435</v>
      </c>
      <c r="IN505" t="s">
        <v>435</v>
      </c>
      <c r="IO505" t="s">
        <v>435</v>
      </c>
      <c r="IP505">
        <v>0</v>
      </c>
      <c r="IQ505">
        <v>100</v>
      </c>
      <c r="IR505">
        <v>100</v>
      </c>
      <c r="IS505">
        <v>-1.019</v>
      </c>
      <c r="IT505">
        <v>-0.2391</v>
      </c>
      <c r="IU505">
        <v>-0.7885906718864093</v>
      </c>
      <c r="IV505">
        <v>-0.0007240741224296705</v>
      </c>
      <c r="IW505">
        <v>1.394155135453638E-07</v>
      </c>
      <c r="IX505">
        <v>-7.009397865246837E-11</v>
      </c>
      <c r="IY505">
        <v>-0.2677907096197649</v>
      </c>
      <c r="IZ505">
        <v>-0.01839738240005131</v>
      </c>
      <c r="JA505">
        <v>0.0009886339832832726</v>
      </c>
      <c r="JB505">
        <v>-4.895939666473346E-06</v>
      </c>
      <c r="JC505">
        <v>3</v>
      </c>
      <c r="JD505">
        <v>2018</v>
      </c>
      <c r="JE505">
        <v>1</v>
      </c>
      <c r="JF505">
        <v>26</v>
      </c>
      <c r="JG505">
        <v>15924.7</v>
      </c>
      <c r="JH505">
        <v>15924.4</v>
      </c>
      <c r="JI505">
        <v>1.00464</v>
      </c>
      <c r="JJ505">
        <v>2.69409</v>
      </c>
      <c r="JK505">
        <v>1.49658</v>
      </c>
      <c r="JL505">
        <v>2.37427</v>
      </c>
      <c r="JM505">
        <v>1.54907</v>
      </c>
      <c r="JN505">
        <v>2.45728</v>
      </c>
      <c r="JO505">
        <v>48.6397</v>
      </c>
      <c r="JP505">
        <v>14.2459</v>
      </c>
      <c r="JQ505">
        <v>18</v>
      </c>
      <c r="JR505">
        <v>488.181</v>
      </c>
      <c r="JS505">
        <v>418.057</v>
      </c>
      <c r="JT505">
        <v>26.7405</v>
      </c>
      <c r="JU505">
        <v>31.9079</v>
      </c>
      <c r="JV505">
        <v>29.9986</v>
      </c>
      <c r="JW505">
        <v>32.2405</v>
      </c>
      <c r="JX505">
        <v>32.2463</v>
      </c>
      <c r="JY505">
        <v>20.145</v>
      </c>
      <c r="JZ505">
        <v>74.59610000000001</v>
      </c>
      <c r="KA505">
        <v>0</v>
      </c>
      <c r="KB505">
        <v>26.7459</v>
      </c>
      <c r="KC505">
        <v>352.964</v>
      </c>
      <c r="KD505">
        <v>4.2249</v>
      </c>
      <c r="KE505">
        <v>100.114</v>
      </c>
      <c r="KF505">
        <v>99.8879</v>
      </c>
    </row>
    <row r="506" spans="1:292">
      <c r="A506">
        <v>486</v>
      </c>
      <c r="B506">
        <v>1686163541</v>
      </c>
      <c r="C506">
        <v>14290</v>
      </c>
      <c r="D506" t="s">
        <v>1412</v>
      </c>
      <c r="E506" t="s">
        <v>1413</v>
      </c>
      <c r="F506">
        <v>5</v>
      </c>
      <c r="G506" t="s">
        <v>1403</v>
      </c>
      <c r="H506">
        <v>1686163533.5</v>
      </c>
      <c r="I506">
        <f>(J506)/1000</f>
        <v>0</v>
      </c>
      <c r="J506">
        <f>IF(DO506, AM506, AG506)</f>
        <v>0</v>
      </c>
      <c r="K506">
        <f>IF(DO506, AH506, AF506)</f>
        <v>0</v>
      </c>
      <c r="L506">
        <f>DQ506 - IF(AT506&gt;1, K506*DK506*100.0/(AV506*EE506), 0)</f>
        <v>0</v>
      </c>
      <c r="M506">
        <f>((S506-I506/2)*L506-K506)/(S506+I506/2)</f>
        <v>0</v>
      </c>
      <c r="N506">
        <f>M506*(DX506+DY506)/1000.0</f>
        <v>0</v>
      </c>
      <c r="O506">
        <f>(DQ506 - IF(AT506&gt;1, K506*DK506*100.0/(AV506*EE506), 0))*(DX506+DY506)/1000.0</f>
        <v>0</v>
      </c>
      <c r="P506">
        <f>2.0/((1/R506-1/Q506)+SIGN(R506)*SQRT((1/R506-1/Q506)*(1/R506-1/Q506) + 4*DL506/((DL506+1)*(DL506+1))*(2*1/R506*1/Q506-1/Q506*1/Q506)))</f>
        <v>0</v>
      </c>
      <c r="Q506">
        <f>IF(LEFT(DM506,1)&lt;&gt;"0",IF(LEFT(DM506,1)="1",3.0,DN506),$D$5+$E$5*(EE506*DX506/($K$5*1000))+$F$5*(EE506*DX506/($K$5*1000))*MAX(MIN(DK506,$J$5),$I$5)*MAX(MIN(DK506,$J$5),$I$5)+$G$5*MAX(MIN(DK506,$J$5),$I$5)*(EE506*DX506/($K$5*1000))+$H$5*(EE506*DX506/($K$5*1000))*(EE506*DX506/($K$5*1000)))</f>
        <v>0</v>
      </c>
      <c r="R506">
        <f>I506*(1000-(1000*0.61365*exp(17.502*V506/(240.97+V506))/(DX506+DY506)+DS506)/2)/(1000*0.61365*exp(17.502*V506/(240.97+V506))/(DX506+DY506)-DS506)</f>
        <v>0</v>
      </c>
      <c r="S506">
        <f>1/((DL506+1)/(P506/1.6)+1/(Q506/1.37)) + DL506/((DL506+1)/(P506/1.6) + DL506/(Q506/1.37))</f>
        <v>0</v>
      </c>
      <c r="T506">
        <f>(DG506*DJ506)</f>
        <v>0</v>
      </c>
      <c r="U506">
        <f>(DZ506+(T506+2*0.95*5.67E-8*(((DZ506+$B$9)+273)^4-(DZ506+273)^4)-44100*I506)/(1.84*29.3*Q506+8*0.95*5.67E-8*(DZ506+273)^3))</f>
        <v>0</v>
      </c>
      <c r="V506">
        <f>($C$9*EA506+$D$9*EB506+$E$9*U506)</f>
        <v>0</v>
      </c>
      <c r="W506">
        <f>0.61365*exp(17.502*V506/(240.97+V506))</f>
        <v>0</v>
      </c>
      <c r="X506">
        <f>(Y506/Z506*100)</f>
        <v>0</v>
      </c>
      <c r="Y506">
        <f>DS506*(DX506+DY506)/1000</f>
        <v>0</v>
      </c>
      <c r="Z506">
        <f>0.61365*exp(17.502*DZ506/(240.97+DZ506))</f>
        <v>0</v>
      </c>
      <c r="AA506">
        <f>(W506-DS506*(DX506+DY506)/1000)</f>
        <v>0</v>
      </c>
      <c r="AB506">
        <f>(-I506*44100)</f>
        <v>0</v>
      </c>
      <c r="AC506">
        <f>2*29.3*Q506*0.92*(DZ506-V506)</f>
        <v>0</v>
      </c>
      <c r="AD506">
        <f>2*0.95*5.67E-8*(((DZ506+$B$9)+273)^4-(V506+273)^4)</f>
        <v>0</v>
      </c>
      <c r="AE506">
        <f>T506+AD506+AB506+AC506</f>
        <v>0</v>
      </c>
      <c r="AF506">
        <f>DW506*AT506*(DR506-DQ506*(1000-AT506*DT506)/(1000-AT506*DS506))/(100*DK506)</f>
        <v>0</v>
      </c>
      <c r="AG506">
        <f>1000*DW506*AT506*(DS506-DT506)/(100*DK506*(1000-AT506*DS506))</f>
        <v>0</v>
      </c>
      <c r="AH506">
        <f>(AI506 - AJ506 - DX506*1E3/(8.314*(DZ506+273.15)) * AL506/DW506 * AK506) * DW506/(100*DK506) * (1000 - DT506)/1000</f>
        <v>0</v>
      </c>
      <c r="AI506">
        <v>369.4621146450556</v>
      </c>
      <c r="AJ506">
        <v>331.3446424242425</v>
      </c>
      <c r="AK506">
        <v>-2.690956708579389</v>
      </c>
      <c r="AL506">
        <v>66.85550641965871</v>
      </c>
      <c r="AM506">
        <f>(AO506 - AN506 + DX506*1E3/(8.314*(DZ506+273.15)) * AQ506/DW506 * AP506) * DW506/(100*DK506) * 1000/(1000 - AO506)</f>
        <v>0</v>
      </c>
      <c r="AN506">
        <v>4.280957622025801</v>
      </c>
      <c r="AO506">
        <v>22.13422727272727</v>
      </c>
      <c r="AP506">
        <v>-0.003276363591555902</v>
      </c>
      <c r="AQ506">
        <v>96.76421338397185</v>
      </c>
      <c r="AR506">
        <v>0</v>
      </c>
      <c r="AS506">
        <v>0</v>
      </c>
      <c r="AT506">
        <f>IF(AR506*$H$15&gt;=AV506,1.0,(AV506/(AV506-AR506*$H$15)))</f>
        <v>0</v>
      </c>
      <c r="AU506">
        <f>(AT506-1)*100</f>
        <v>0</v>
      </c>
      <c r="AV506">
        <f>MAX(0,($B$15+$C$15*EE506)/(1+$D$15*EE506)*DX506/(DZ506+273)*$E$15)</f>
        <v>0</v>
      </c>
      <c r="AW506" t="s">
        <v>429</v>
      </c>
      <c r="AX506" t="s">
        <v>429</v>
      </c>
      <c r="AY506">
        <v>0</v>
      </c>
      <c r="AZ506">
        <v>0</v>
      </c>
      <c r="BA506">
        <f>1-AY506/AZ506</f>
        <v>0</v>
      </c>
      <c r="BB506">
        <v>0</v>
      </c>
      <c r="BC506" t="s">
        <v>429</v>
      </c>
      <c r="BD506" t="s">
        <v>429</v>
      </c>
      <c r="BE506">
        <v>0</v>
      </c>
      <c r="BF506">
        <v>0</v>
      </c>
      <c r="BG506">
        <f>1-BE506/BF506</f>
        <v>0</v>
      </c>
      <c r="BH506">
        <v>0.5</v>
      </c>
      <c r="BI506">
        <f>DH506</f>
        <v>0</v>
      </c>
      <c r="BJ506">
        <f>K506</f>
        <v>0</v>
      </c>
      <c r="BK506">
        <f>BG506*BH506*BI506</f>
        <v>0</v>
      </c>
      <c r="BL506">
        <f>(BJ506-BB506)/BI506</f>
        <v>0</v>
      </c>
      <c r="BM506">
        <f>(AZ506-BF506)/BF506</f>
        <v>0</v>
      </c>
      <c r="BN506">
        <f>AY506/(BA506+AY506/BF506)</f>
        <v>0</v>
      </c>
      <c r="BO506" t="s">
        <v>429</v>
      </c>
      <c r="BP506">
        <v>0</v>
      </c>
      <c r="BQ506">
        <f>IF(BP506&lt;&gt;0, BP506, BN506)</f>
        <v>0</v>
      </c>
      <c r="BR506">
        <f>1-BQ506/BF506</f>
        <v>0</v>
      </c>
      <c r="BS506">
        <f>(BF506-BE506)/(BF506-BQ506)</f>
        <v>0</v>
      </c>
      <c r="BT506">
        <f>(AZ506-BF506)/(AZ506-BQ506)</f>
        <v>0</v>
      </c>
      <c r="BU506">
        <f>(BF506-BE506)/(BF506-AY506)</f>
        <v>0</v>
      </c>
      <c r="BV506">
        <f>(AZ506-BF506)/(AZ506-AY506)</f>
        <v>0</v>
      </c>
      <c r="BW506">
        <f>(BS506*BQ506/BE506)</f>
        <v>0</v>
      </c>
      <c r="BX506">
        <f>(1-BW506)</f>
        <v>0</v>
      </c>
      <c r="DG506">
        <f>$B$13*EF506+$C$13*EG506+$F$13*ER506*(1-EU506)</f>
        <v>0</v>
      </c>
      <c r="DH506">
        <f>DG506*DI506</f>
        <v>0</v>
      </c>
      <c r="DI506">
        <f>($B$13*$D$11+$C$13*$D$11+$F$13*((FE506+EW506)/MAX(FE506+EW506+FF506, 0.1)*$I$11+FF506/MAX(FE506+EW506+FF506, 0.1)*$J$11))/($B$13+$C$13+$F$13)</f>
        <v>0</v>
      </c>
      <c r="DJ506">
        <f>($B$13*$K$11+$C$13*$K$11+$F$13*((FE506+EW506)/MAX(FE506+EW506+FF506, 0.1)*$P$11+FF506/MAX(FE506+EW506+FF506, 0.1)*$Q$11))/($B$13+$C$13+$F$13)</f>
        <v>0</v>
      </c>
      <c r="DK506">
        <v>6</v>
      </c>
      <c r="DL506">
        <v>0.5</v>
      </c>
      <c r="DM506" t="s">
        <v>430</v>
      </c>
      <c r="DN506">
        <v>2</v>
      </c>
      <c r="DO506" t="b">
        <v>1</v>
      </c>
      <c r="DP506">
        <v>1686163533.5</v>
      </c>
      <c r="DQ506">
        <v>340.9224814814815</v>
      </c>
      <c r="DR506">
        <v>382.5413703703703</v>
      </c>
      <c r="DS506">
        <v>22.14108518518519</v>
      </c>
      <c r="DT506">
        <v>4.281636666666667</v>
      </c>
      <c r="DU506">
        <v>341.9450740740741</v>
      </c>
      <c r="DV506">
        <v>22.38031851851852</v>
      </c>
      <c r="DW506">
        <v>499.9862592592592</v>
      </c>
      <c r="DX506">
        <v>90.60535555555556</v>
      </c>
      <c r="DY506">
        <v>0.09997265925925927</v>
      </c>
      <c r="DZ506">
        <v>28.92557037037037</v>
      </c>
      <c r="EA506">
        <v>27.99662962962963</v>
      </c>
      <c r="EB506">
        <v>999.9000000000001</v>
      </c>
      <c r="EC506">
        <v>0</v>
      </c>
      <c r="ED506">
        <v>0</v>
      </c>
      <c r="EE506">
        <v>10005.82481481482</v>
      </c>
      <c r="EF506">
        <v>0</v>
      </c>
      <c r="EG506">
        <v>446.9822962962963</v>
      </c>
      <c r="EH506">
        <v>-41.61882592592593</v>
      </c>
      <c r="EI506">
        <v>348.6418148148148</v>
      </c>
      <c r="EJ506">
        <v>384.1862592592593</v>
      </c>
      <c r="EK506">
        <v>17.85945185185185</v>
      </c>
      <c r="EL506">
        <v>382.5413703703703</v>
      </c>
      <c r="EM506">
        <v>4.281636666666667</v>
      </c>
      <c r="EN506">
        <v>2.00610037037037</v>
      </c>
      <c r="EO506">
        <v>0.3879393333333333</v>
      </c>
      <c r="EP506">
        <v>17.49257407407407</v>
      </c>
      <c r="EQ506">
        <v>-6.152531481481481</v>
      </c>
      <c r="ER506">
        <v>1999.986296296296</v>
      </c>
      <c r="ES506">
        <v>0.9800004444444446</v>
      </c>
      <c r="ET506">
        <v>0.01999905925925925</v>
      </c>
      <c r="EU506">
        <v>0</v>
      </c>
      <c r="EV506">
        <v>960.2531851851854</v>
      </c>
      <c r="EW506">
        <v>5.00078</v>
      </c>
      <c r="EX506">
        <v>23077.4</v>
      </c>
      <c r="EY506">
        <v>16379.51851851852</v>
      </c>
      <c r="EZ506">
        <v>41.94866666666666</v>
      </c>
      <c r="FA506">
        <v>42.94166666666665</v>
      </c>
      <c r="FB506">
        <v>42.21503703703703</v>
      </c>
      <c r="FC506">
        <v>42.44422222222222</v>
      </c>
      <c r="FD506">
        <v>43.1895925925926</v>
      </c>
      <c r="FE506">
        <v>1955.086296296296</v>
      </c>
      <c r="FF506">
        <v>39.9</v>
      </c>
      <c r="FG506">
        <v>0</v>
      </c>
      <c r="FH506">
        <v>1686163534.3</v>
      </c>
      <c r="FI506">
        <v>0</v>
      </c>
      <c r="FJ506">
        <v>960.1273200000001</v>
      </c>
      <c r="FK506">
        <v>-52.79576931745014</v>
      </c>
      <c r="FL506">
        <v>-858.1076936736677</v>
      </c>
      <c r="FM506">
        <v>23074.984</v>
      </c>
      <c r="FN506">
        <v>15</v>
      </c>
      <c r="FO506">
        <v>0</v>
      </c>
      <c r="FP506" t="s">
        <v>431</v>
      </c>
      <c r="FQ506">
        <v>1685208052.5</v>
      </c>
      <c r="FR506">
        <v>1685208070</v>
      </c>
      <c r="FS506">
        <v>0</v>
      </c>
      <c r="FT506">
        <v>0.013</v>
      </c>
      <c r="FU506">
        <v>-0.005</v>
      </c>
      <c r="FV506">
        <v>-0.464</v>
      </c>
      <c r="FW506">
        <v>-0.401</v>
      </c>
      <c r="FX506">
        <v>420</v>
      </c>
      <c r="FY506">
        <v>0</v>
      </c>
      <c r="FZ506">
        <v>0.03</v>
      </c>
      <c r="GA506">
        <v>0.02</v>
      </c>
      <c r="GB506">
        <v>-46.30350487804878</v>
      </c>
      <c r="GC506">
        <v>77.02431846689888</v>
      </c>
      <c r="GD506">
        <v>7.685593515839093</v>
      </c>
      <c r="GE506">
        <v>0</v>
      </c>
      <c r="GF506">
        <v>17.86102682926829</v>
      </c>
      <c r="GG506">
        <v>-0.03592055749129948</v>
      </c>
      <c r="GH506">
        <v>0.01054528040058421</v>
      </c>
      <c r="GI506">
        <v>1</v>
      </c>
      <c r="GJ506">
        <v>1</v>
      </c>
      <c r="GK506">
        <v>2</v>
      </c>
      <c r="GL506" t="s">
        <v>439</v>
      </c>
      <c r="GM506">
        <v>3.09848</v>
      </c>
      <c r="GN506">
        <v>2.75786</v>
      </c>
      <c r="GO506">
        <v>0.07138170000000001</v>
      </c>
      <c r="GP506">
        <v>0.0772114</v>
      </c>
      <c r="GQ506">
        <v>0.102954</v>
      </c>
      <c r="GR506">
        <v>0.0286869</v>
      </c>
      <c r="GS506">
        <v>23815.3</v>
      </c>
      <c r="GT506">
        <v>23292.5</v>
      </c>
      <c r="GU506">
        <v>26201.9</v>
      </c>
      <c r="GV506">
        <v>25594</v>
      </c>
      <c r="GW506">
        <v>37710.3</v>
      </c>
      <c r="GX506">
        <v>37709.4</v>
      </c>
      <c r="GY506">
        <v>45811</v>
      </c>
      <c r="GZ506">
        <v>42006.4</v>
      </c>
      <c r="HA506">
        <v>1.84035</v>
      </c>
      <c r="HB506">
        <v>1.70618</v>
      </c>
      <c r="HC506">
        <v>-0.0321642</v>
      </c>
      <c r="HD506">
        <v>0</v>
      </c>
      <c r="HE506">
        <v>28.5287</v>
      </c>
      <c r="HF506">
        <v>999.9</v>
      </c>
      <c r="HG506">
        <v>26.6</v>
      </c>
      <c r="HH506">
        <v>47.6</v>
      </c>
      <c r="HI506">
        <v>32.3201</v>
      </c>
      <c r="HJ506">
        <v>61.4089</v>
      </c>
      <c r="HK506">
        <v>28.734</v>
      </c>
      <c r="HL506">
        <v>1</v>
      </c>
      <c r="HM506">
        <v>0.363255</v>
      </c>
      <c r="HN506">
        <v>1.61545</v>
      </c>
      <c r="HO506">
        <v>20.299</v>
      </c>
      <c r="HP506">
        <v>5.2098</v>
      </c>
      <c r="HQ506">
        <v>11.98</v>
      </c>
      <c r="HR506">
        <v>4.9629</v>
      </c>
      <c r="HS506">
        <v>3.27387</v>
      </c>
      <c r="HT506">
        <v>9999</v>
      </c>
      <c r="HU506">
        <v>9999</v>
      </c>
      <c r="HV506">
        <v>9999</v>
      </c>
      <c r="HW506">
        <v>60.7</v>
      </c>
      <c r="HX506">
        <v>1.86401</v>
      </c>
      <c r="HY506">
        <v>1.86021</v>
      </c>
      <c r="HZ506">
        <v>1.85867</v>
      </c>
      <c r="IA506">
        <v>1.85993</v>
      </c>
      <c r="IB506">
        <v>1.85989</v>
      </c>
      <c r="IC506">
        <v>1.85852</v>
      </c>
      <c r="ID506">
        <v>1.8576</v>
      </c>
      <c r="IE506">
        <v>1.85242</v>
      </c>
      <c r="IF506">
        <v>0</v>
      </c>
      <c r="IG506">
        <v>0</v>
      </c>
      <c r="IH506">
        <v>0</v>
      </c>
      <c r="II506">
        <v>0</v>
      </c>
      <c r="IJ506" t="s">
        <v>433</v>
      </c>
      <c r="IK506" t="s">
        <v>434</v>
      </c>
      <c r="IL506" t="s">
        <v>435</v>
      </c>
      <c r="IM506" t="s">
        <v>435</v>
      </c>
      <c r="IN506" t="s">
        <v>435</v>
      </c>
      <c r="IO506" t="s">
        <v>435</v>
      </c>
      <c r="IP506">
        <v>0</v>
      </c>
      <c r="IQ506">
        <v>100</v>
      </c>
      <c r="IR506">
        <v>100</v>
      </c>
      <c r="IS506">
        <v>-1.01</v>
      </c>
      <c r="IT506">
        <v>-0.2393</v>
      </c>
      <c r="IU506">
        <v>-0.7885906718864093</v>
      </c>
      <c r="IV506">
        <v>-0.0007240741224296705</v>
      </c>
      <c r="IW506">
        <v>1.394155135453638E-07</v>
      </c>
      <c r="IX506">
        <v>-7.009397865246837E-11</v>
      </c>
      <c r="IY506">
        <v>-0.2677907096197649</v>
      </c>
      <c r="IZ506">
        <v>-0.01839738240005131</v>
      </c>
      <c r="JA506">
        <v>0.0009886339832832726</v>
      </c>
      <c r="JB506">
        <v>-4.895939666473346E-06</v>
      </c>
      <c r="JC506">
        <v>3</v>
      </c>
      <c r="JD506">
        <v>2018</v>
      </c>
      <c r="JE506">
        <v>1</v>
      </c>
      <c r="JF506">
        <v>26</v>
      </c>
      <c r="JG506">
        <v>15924.8</v>
      </c>
      <c r="JH506">
        <v>15924.5</v>
      </c>
      <c r="JI506">
        <v>0.965576</v>
      </c>
      <c r="JJ506">
        <v>2.70264</v>
      </c>
      <c r="JK506">
        <v>1.49658</v>
      </c>
      <c r="JL506">
        <v>2.37427</v>
      </c>
      <c r="JM506">
        <v>1.54785</v>
      </c>
      <c r="JN506">
        <v>2.37183</v>
      </c>
      <c r="JO506">
        <v>48.6397</v>
      </c>
      <c r="JP506">
        <v>14.2371</v>
      </c>
      <c r="JQ506">
        <v>18</v>
      </c>
      <c r="JR506">
        <v>488.143</v>
      </c>
      <c r="JS506">
        <v>418.007</v>
      </c>
      <c r="JT506">
        <v>26.7388</v>
      </c>
      <c r="JU506">
        <v>31.8894</v>
      </c>
      <c r="JV506">
        <v>29.9987</v>
      </c>
      <c r="JW506">
        <v>32.2209</v>
      </c>
      <c r="JX506">
        <v>32.2272</v>
      </c>
      <c r="JY506">
        <v>19.3525</v>
      </c>
      <c r="JZ506">
        <v>74.59610000000001</v>
      </c>
      <c r="KA506">
        <v>0</v>
      </c>
      <c r="KB506">
        <v>26.71</v>
      </c>
      <c r="KC506">
        <v>332.904</v>
      </c>
      <c r="KD506">
        <v>4.21604</v>
      </c>
      <c r="KE506">
        <v>100.117</v>
      </c>
      <c r="KF506">
        <v>99.8897</v>
      </c>
    </row>
    <row r="507" spans="1:292">
      <c r="A507">
        <v>487</v>
      </c>
      <c r="B507">
        <v>1686163546</v>
      </c>
      <c r="C507">
        <v>14295</v>
      </c>
      <c r="D507" t="s">
        <v>1414</v>
      </c>
      <c r="E507" t="s">
        <v>1415</v>
      </c>
      <c r="F507">
        <v>5</v>
      </c>
      <c r="G507" t="s">
        <v>1403</v>
      </c>
      <c r="H507">
        <v>1686163538.214286</v>
      </c>
      <c r="I507">
        <f>(J507)/1000</f>
        <v>0</v>
      </c>
      <c r="J507">
        <f>IF(DO507, AM507, AG507)</f>
        <v>0</v>
      </c>
      <c r="K507">
        <f>IF(DO507, AH507, AF507)</f>
        <v>0</v>
      </c>
      <c r="L507">
        <f>DQ507 - IF(AT507&gt;1, K507*DK507*100.0/(AV507*EE507), 0)</f>
        <v>0</v>
      </c>
      <c r="M507">
        <f>((S507-I507/2)*L507-K507)/(S507+I507/2)</f>
        <v>0</v>
      </c>
      <c r="N507">
        <f>M507*(DX507+DY507)/1000.0</f>
        <v>0</v>
      </c>
      <c r="O507">
        <f>(DQ507 - IF(AT507&gt;1, K507*DK507*100.0/(AV507*EE507), 0))*(DX507+DY507)/1000.0</f>
        <v>0</v>
      </c>
      <c r="P507">
        <f>2.0/((1/R507-1/Q507)+SIGN(R507)*SQRT((1/R507-1/Q507)*(1/R507-1/Q507) + 4*DL507/((DL507+1)*(DL507+1))*(2*1/R507*1/Q507-1/Q507*1/Q507)))</f>
        <v>0</v>
      </c>
      <c r="Q507">
        <f>IF(LEFT(DM507,1)&lt;&gt;"0",IF(LEFT(DM507,1)="1",3.0,DN507),$D$5+$E$5*(EE507*DX507/($K$5*1000))+$F$5*(EE507*DX507/($K$5*1000))*MAX(MIN(DK507,$J$5),$I$5)*MAX(MIN(DK507,$J$5),$I$5)+$G$5*MAX(MIN(DK507,$J$5),$I$5)*(EE507*DX507/($K$5*1000))+$H$5*(EE507*DX507/($K$5*1000))*(EE507*DX507/($K$5*1000)))</f>
        <v>0</v>
      </c>
      <c r="R507">
        <f>I507*(1000-(1000*0.61365*exp(17.502*V507/(240.97+V507))/(DX507+DY507)+DS507)/2)/(1000*0.61365*exp(17.502*V507/(240.97+V507))/(DX507+DY507)-DS507)</f>
        <v>0</v>
      </c>
      <c r="S507">
        <f>1/((DL507+1)/(P507/1.6)+1/(Q507/1.37)) + DL507/((DL507+1)/(P507/1.6) + DL507/(Q507/1.37))</f>
        <v>0</v>
      </c>
      <c r="T507">
        <f>(DG507*DJ507)</f>
        <v>0</v>
      </c>
      <c r="U507">
        <f>(DZ507+(T507+2*0.95*5.67E-8*(((DZ507+$B$9)+273)^4-(DZ507+273)^4)-44100*I507)/(1.84*29.3*Q507+8*0.95*5.67E-8*(DZ507+273)^3))</f>
        <v>0</v>
      </c>
      <c r="V507">
        <f>($C$9*EA507+$D$9*EB507+$E$9*U507)</f>
        <v>0</v>
      </c>
      <c r="W507">
        <f>0.61365*exp(17.502*V507/(240.97+V507))</f>
        <v>0</v>
      </c>
      <c r="X507">
        <f>(Y507/Z507*100)</f>
        <v>0</v>
      </c>
      <c r="Y507">
        <f>DS507*(DX507+DY507)/1000</f>
        <v>0</v>
      </c>
      <c r="Z507">
        <f>0.61365*exp(17.502*DZ507/(240.97+DZ507))</f>
        <v>0</v>
      </c>
      <c r="AA507">
        <f>(W507-DS507*(DX507+DY507)/1000)</f>
        <v>0</v>
      </c>
      <c r="AB507">
        <f>(-I507*44100)</f>
        <v>0</v>
      </c>
      <c r="AC507">
        <f>2*29.3*Q507*0.92*(DZ507-V507)</f>
        <v>0</v>
      </c>
      <c r="AD507">
        <f>2*0.95*5.67E-8*(((DZ507+$B$9)+273)^4-(V507+273)^4)</f>
        <v>0</v>
      </c>
      <c r="AE507">
        <f>T507+AD507+AB507+AC507</f>
        <v>0</v>
      </c>
      <c r="AF507">
        <f>DW507*AT507*(DR507-DQ507*(1000-AT507*DT507)/(1000-AT507*DS507))/(100*DK507)</f>
        <v>0</v>
      </c>
      <c r="AG507">
        <f>1000*DW507*AT507*(DS507-DT507)/(100*DK507*(1000-AT507*DS507))</f>
        <v>0</v>
      </c>
      <c r="AH507">
        <f>(AI507 - AJ507 - DX507*1E3/(8.314*(DZ507+273.15)) * AL507/DW507 * AK507) * DW507/(100*DK507) * (1000 - DT507)/1000</f>
        <v>0</v>
      </c>
      <c r="AI507">
        <v>352.8155070011927</v>
      </c>
      <c r="AJ507">
        <v>317.3663151515152</v>
      </c>
      <c r="AK507">
        <v>-2.81320947584766</v>
      </c>
      <c r="AL507">
        <v>66.85550641965871</v>
      </c>
      <c r="AM507">
        <f>(AO507 - AN507 + DX507*1E3/(8.314*(DZ507+273.15)) * AQ507/DW507 * AP507) * DW507/(100*DK507) * 1000/(1000 - AO507)</f>
        <v>0</v>
      </c>
      <c r="AN507">
        <v>4.278760557731796</v>
      </c>
      <c r="AO507">
        <v>22.14915575757575</v>
      </c>
      <c r="AP507">
        <v>0.0004637685444524616</v>
      </c>
      <c r="AQ507">
        <v>96.76421338397185</v>
      </c>
      <c r="AR507">
        <v>0</v>
      </c>
      <c r="AS507">
        <v>0</v>
      </c>
      <c r="AT507">
        <f>IF(AR507*$H$15&gt;=AV507,1.0,(AV507/(AV507-AR507*$H$15)))</f>
        <v>0</v>
      </c>
      <c r="AU507">
        <f>(AT507-1)*100</f>
        <v>0</v>
      </c>
      <c r="AV507">
        <f>MAX(0,($B$15+$C$15*EE507)/(1+$D$15*EE507)*DX507/(DZ507+273)*$E$15)</f>
        <v>0</v>
      </c>
      <c r="AW507" t="s">
        <v>429</v>
      </c>
      <c r="AX507" t="s">
        <v>429</v>
      </c>
      <c r="AY507">
        <v>0</v>
      </c>
      <c r="AZ507">
        <v>0</v>
      </c>
      <c r="BA507">
        <f>1-AY507/AZ507</f>
        <v>0</v>
      </c>
      <c r="BB507">
        <v>0</v>
      </c>
      <c r="BC507" t="s">
        <v>429</v>
      </c>
      <c r="BD507" t="s">
        <v>429</v>
      </c>
      <c r="BE507">
        <v>0</v>
      </c>
      <c r="BF507">
        <v>0</v>
      </c>
      <c r="BG507">
        <f>1-BE507/BF507</f>
        <v>0</v>
      </c>
      <c r="BH507">
        <v>0.5</v>
      </c>
      <c r="BI507">
        <f>DH507</f>
        <v>0</v>
      </c>
      <c r="BJ507">
        <f>K507</f>
        <v>0</v>
      </c>
      <c r="BK507">
        <f>BG507*BH507*BI507</f>
        <v>0</v>
      </c>
      <c r="BL507">
        <f>(BJ507-BB507)/BI507</f>
        <v>0</v>
      </c>
      <c r="BM507">
        <f>(AZ507-BF507)/BF507</f>
        <v>0</v>
      </c>
      <c r="BN507">
        <f>AY507/(BA507+AY507/BF507)</f>
        <v>0</v>
      </c>
      <c r="BO507" t="s">
        <v>429</v>
      </c>
      <c r="BP507">
        <v>0</v>
      </c>
      <c r="BQ507">
        <f>IF(BP507&lt;&gt;0, BP507, BN507)</f>
        <v>0</v>
      </c>
      <c r="BR507">
        <f>1-BQ507/BF507</f>
        <v>0</v>
      </c>
      <c r="BS507">
        <f>(BF507-BE507)/(BF507-BQ507)</f>
        <v>0</v>
      </c>
      <c r="BT507">
        <f>(AZ507-BF507)/(AZ507-BQ507)</f>
        <v>0</v>
      </c>
      <c r="BU507">
        <f>(BF507-BE507)/(BF507-AY507)</f>
        <v>0</v>
      </c>
      <c r="BV507">
        <f>(AZ507-BF507)/(AZ507-AY507)</f>
        <v>0</v>
      </c>
      <c r="BW507">
        <f>(BS507*BQ507/BE507)</f>
        <v>0</v>
      </c>
      <c r="BX507">
        <f>(1-BW507)</f>
        <v>0</v>
      </c>
      <c r="DG507">
        <f>$B$13*EF507+$C$13*EG507+$F$13*ER507*(1-EU507)</f>
        <v>0</v>
      </c>
      <c r="DH507">
        <f>DG507*DI507</f>
        <v>0</v>
      </c>
      <c r="DI507">
        <f>($B$13*$D$11+$C$13*$D$11+$F$13*((FE507+EW507)/MAX(FE507+EW507+FF507, 0.1)*$I$11+FF507/MAX(FE507+EW507+FF507, 0.1)*$J$11))/($B$13+$C$13+$F$13)</f>
        <v>0</v>
      </c>
      <c r="DJ507">
        <f>($B$13*$K$11+$C$13*$K$11+$F$13*((FE507+EW507)/MAX(FE507+EW507+FF507, 0.1)*$P$11+FF507/MAX(FE507+EW507+FF507, 0.1)*$Q$11))/($B$13+$C$13+$F$13)</f>
        <v>0</v>
      </c>
      <c r="DK507">
        <v>6</v>
      </c>
      <c r="DL507">
        <v>0.5</v>
      </c>
      <c r="DM507" t="s">
        <v>430</v>
      </c>
      <c r="DN507">
        <v>2</v>
      </c>
      <c r="DO507" t="b">
        <v>1</v>
      </c>
      <c r="DP507">
        <v>1686163538.214286</v>
      </c>
      <c r="DQ507">
        <v>329.6594642857144</v>
      </c>
      <c r="DR507">
        <v>367.0943214285713</v>
      </c>
      <c r="DS507">
        <v>22.14202142857143</v>
      </c>
      <c r="DT507">
        <v>4.280250000000001</v>
      </c>
      <c r="DU507">
        <v>330.6746785714286</v>
      </c>
      <c r="DV507">
        <v>22.38123928571429</v>
      </c>
      <c r="DW507">
        <v>499.9804285714286</v>
      </c>
      <c r="DX507">
        <v>90.60517142857145</v>
      </c>
      <c r="DY507">
        <v>0.09989746428571429</v>
      </c>
      <c r="DZ507">
        <v>28.92658571428572</v>
      </c>
      <c r="EA507">
        <v>28.00364642857142</v>
      </c>
      <c r="EB507">
        <v>999.9000000000002</v>
      </c>
      <c r="EC507">
        <v>0</v>
      </c>
      <c r="ED507">
        <v>0</v>
      </c>
      <c r="EE507">
        <v>10012.47571428572</v>
      </c>
      <c r="EF507">
        <v>0</v>
      </c>
      <c r="EG507">
        <v>448.6574285714286</v>
      </c>
      <c r="EH507">
        <v>-37.43478571428572</v>
      </c>
      <c r="EI507">
        <v>337.1240357142857</v>
      </c>
      <c r="EJ507">
        <v>368.67225</v>
      </c>
      <c r="EK507">
        <v>17.861775</v>
      </c>
      <c r="EL507">
        <v>367.0943214285713</v>
      </c>
      <c r="EM507">
        <v>4.280250000000001</v>
      </c>
      <c r="EN507">
        <v>2.006180714285715</v>
      </c>
      <c r="EO507">
        <v>0.3878128571428571</v>
      </c>
      <c r="EP507">
        <v>17.49320714285714</v>
      </c>
      <c r="EQ507">
        <v>-6.156795714285714</v>
      </c>
      <c r="ER507">
        <v>2000.001071428572</v>
      </c>
      <c r="ES507">
        <v>0.9800006428571429</v>
      </c>
      <c r="ET507">
        <v>0.01999886428571428</v>
      </c>
      <c r="EU507">
        <v>0</v>
      </c>
      <c r="EV507">
        <v>955.5163571428573</v>
      </c>
      <c r="EW507">
        <v>5.00078</v>
      </c>
      <c r="EX507">
        <v>22992.17500000001</v>
      </c>
      <c r="EY507">
        <v>16379.65</v>
      </c>
      <c r="EZ507">
        <v>41.93939285714286</v>
      </c>
      <c r="FA507">
        <v>42.92814285714284</v>
      </c>
      <c r="FB507">
        <v>42.17824999999998</v>
      </c>
      <c r="FC507">
        <v>42.43057142857141</v>
      </c>
      <c r="FD507">
        <v>43.20292857142856</v>
      </c>
      <c r="FE507">
        <v>1955.101071428571</v>
      </c>
      <c r="FF507">
        <v>39.9</v>
      </c>
      <c r="FG507">
        <v>0</v>
      </c>
      <c r="FH507">
        <v>1686163539.7</v>
      </c>
      <c r="FI507">
        <v>0</v>
      </c>
      <c r="FJ507">
        <v>954.9214615384616</v>
      </c>
      <c r="FK507">
        <v>-71.87104279437341</v>
      </c>
      <c r="FL507">
        <v>-1445.305984054715</v>
      </c>
      <c r="FM507">
        <v>22980.16923076923</v>
      </c>
      <c r="FN507">
        <v>15</v>
      </c>
      <c r="FO507">
        <v>0</v>
      </c>
      <c r="FP507" t="s">
        <v>431</v>
      </c>
      <c r="FQ507">
        <v>1685208052.5</v>
      </c>
      <c r="FR507">
        <v>1685208070</v>
      </c>
      <c r="FS507">
        <v>0</v>
      </c>
      <c r="FT507">
        <v>0.013</v>
      </c>
      <c r="FU507">
        <v>-0.005</v>
      </c>
      <c r="FV507">
        <v>-0.464</v>
      </c>
      <c r="FW507">
        <v>-0.401</v>
      </c>
      <c r="FX507">
        <v>420</v>
      </c>
      <c r="FY507">
        <v>0</v>
      </c>
      <c r="FZ507">
        <v>0.03</v>
      </c>
      <c r="GA507">
        <v>0.02</v>
      </c>
      <c r="GB507">
        <v>-39.892345</v>
      </c>
      <c r="GC507">
        <v>53.79343339587252</v>
      </c>
      <c r="GD507">
        <v>5.254774525464913</v>
      </c>
      <c r="GE507">
        <v>0</v>
      </c>
      <c r="GF507">
        <v>17.8607675</v>
      </c>
      <c r="GG507">
        <v>0.0142772983113757</v>
      </c>
      <c r="GH507">
        <v>0.00581013715414701</v>
      </c>
      <c r="GI507">
        <v>1</v>
      </c>
      <c r="GJ507">
        <v>1</v>
      </c>
      <c r="GK507">
        <v>2</v>
      </c>
      <c r="GL507" t="s">
        <v>439</v>
      </c>
      <c r="GM507">
        <v>3.09852</v>
      </c>
      <c r="GN507">
        <v>2.75829</v>
      </c>
      <c r="GO507">
        <v>0.06894260000000001</v>
      </c>
      <c r="GP507">
        <v>0.0743515</v>
      </c>
      <c r="GQ507">
        <v>0.103001</v>
      </c>
      <c r="GR507">
        <v>0.0286816</v>
      </c>
      <c r="GS507">
        <v>23878.5</v>
      </c>
      <c r="GT507">
        <v>23365.1</v>
      </c>
      <c r="GU507">
        <v>26202.6</v>
      </c>
      <c r="GV507">
        <v>25594.4</v>
      </c>
      <c r="GW507">
        <v>37709.1</v>
      </c>
      <c r="GX507">
        <v>37709.9</v>
      </c>
      <c r="GY507">
        <v>45812.3</v>
      </c>
      <c r="GZ507">
        <v>42007.1</v>
      </c>
      <c r="HA507">
        <v>1.84032</v>
      </c>
      <c r="HB507">
        <v>1.7065</v>
      </c>
      <c r="HC507">
        <v>-0.0318959</v>
      </c>
      <c r="HD507">
        <v>0</v>
      </c>
      <c r="HE507">
        <v>28.53</v>
      </c>
      <c r="HF507">
        <v>999.9</v>
      </c>
      <c r="HG507">
        <v>26.6</v>
      </c>
      <c r="HH507">
        <v>47.6</v>
      </c>
      <c r="HI507">
        <v>32.3173</v>
      </c>
      <c r="HJ507">
        <v>61.4789</v>
      </c>
      <c r="HK507">
        <v>28.754</v>
      </c>
      <c r="HL507">
        <v>1</v>
      </c>
      <c r="HM507">
        <v>0.361875</v>
      </c>
      <c r="HN507">
        <v>1.60249</v>
      </c>
      <c r="HO507">
        <v>20.2995</v>
      </c>
      <c r="HP507">
        <v>5.2119</v>
      </c>
      <c r="HQ507">
        <v>11.98</v>
      </c>
      <c r="HR507">
        <v>4.9633</v>
      </c>
      <c r="HS507">
        <v>3.27413</v>
      </c>
      <c r="HT507">
        <v>9999</v>
      </c>
      <c r="HU507">
        <v>9999</v>
      </c>
      <c r="HV507">
        <v>9999</v>
      </c>
      <c r="HW507">
        <v>60.7</v>
      </c>
      <c r="HX507">
        <v>1.86401</v>
      </c>
      <c r="HY507">
        <v>1.86021</v>
      </c>
      <c r="HZ507">
        <v>1.85867</v>
      </c>
      <c r="IA507">
        <v>1.85991</v>
      </c>
      <c r="IB507">
        <v>1.85989</v>
      </c>
      <c r="IC507">
        <v>1.85852</v>
      </c>
      <c r="ID507">
        <v>1.8576</v>
      </c>
      <c r="IE507">
        <v>1.85242</v>
      </c>
      <c r="IF507">
        <v>0</v>
      </c>
      <c r="IG507">
        <v>0</v>
      </c>
      <c r="IH507">
        <v>0</v>
      </c>
      <c r="II507">
        <v>0</v>
      </c>
      <c r="IJ507" t="s">
        <v>433</v>
      </c>
      <c r="IK507" t="s">
        <v>434</v>
      </c>
      <c r="IL507" t="s">
        <v>435</v>
      </c>
      <c r="IM507" t="s">
        <v>435</v>
      </c>
      <c r="IN507" t="s">
        <v>435</v>
      </c>
      <c r="IO507" t="s">
        <v>435</v>
      </c>
      <c r="IP507">
        <v>0</v>
      </c>
      <c r="IQ507">
        <v>100</v>
      </c>
      <c r="IR507">
        <v>100</v>
      </c>
      <c r="IS507">
        <v>-1.002</v>
      </c>
      <c r="IT507">
        <v>-0.2391</v>
      </c>
      <c r="IU507">
        <v>-0.7885906718864093</v>
      </c>
      <c r="IV507">
        <v>-0.0007240741224296705</v>
      </c>
      <c r="IW507">
        <v>1.394155135453638E-07</v>
      </c>
      <c r="IX507">
        <v>-7.009397865246837E-11</v>
      </c>
      <c r="IY507">
        <v>-0.2677907096197649</v>
      </c>
      <c r="IZ507">
        <v>-0.01839738240005131</v>
      </c>
      <c r="JA507">
        <v>0.0009886339832832726</v>
      </c>
      <c r="JB507">
        <v>-4.895939666473346E-06</v>
      </c>
      <c r="JC507">
        <v>3</v>
      </c>
      <c r="JD507">
        <v>2018</v>
      </c>
      <c r="JE507">
        <v>1</v>
      </c>
      <c r="JF507">
        <v>26</v>
      </c>
      <c r="JG507">
        <v>15924.9</v>
      </c>
      <c r="JH507">
        <v>15924.6</v>
      </c>
      <c r="JI507">
        <v>0.928955</v>
      </c>
      <c r="JJ507">
        <v>2.69409</v>
      </c>
      <c r="JK507">
        <v>1.49658</v>
      </c>
      <c r="JL507">
        <v>2.37427</v>
      </c>
      <c r="JM507">
        <v>1.54785</v>
      </c>
      <c r="JN507">
        <v>2.45728</v>
      </c>
      <c r="JO507">
        <v>48.6088</v>
      </c>
      <c r="JP507">
        <v>14.2459</v>
      </c>
      <c r="JQ507">
        <v>18</v>
      </c>
      <c r="JR507">
        <v>487.991</v>
      </c>
      <c r="JS507">
        <v>418.079</v>
      </c>
      <c r="JT507">
        <v>26.7109</v>
      </c>
      <c r="JU507">
        <v>31.8714</v>
      </c>
      <c r="JV507">
        <v>29.9987</v>
      </c>
      <c r="JW507">
        <v>32.2017</v>
      </c>
      <c r="JX507">
        <v>32.2089</v>
      </c>
      <c r="JY507">
        <v>18.6391</v>
      </c>
      <c r="JZ507">
        <v>74.59610000000001</v>
      </c>
      <c r="KA507">
        <v>0</v>
      </c>
      <c r="KB507">
        <v>26.7059</v>
      </c>
      <c r="KC507">
        <v>319.383</v>
      </c>
      <c r="KD507">
        <v>4.19345</v>
      </c>
      <c r="KE507">
        <v>100.12</v>
      </c>
      <c r="KF507">
        <v>99.8913</v>
      </c>
    </row>
    <row r="508" spans="1:292">
      <c r="A508">
        <v>488</v>
      </c>
      <c r="B508">
        <v>1686163551</v>
      </c>
      <c r="C508">
        <v>14300</v>
      </c>
      <c r="D508" t="s">
        <v>1416</v>
      </c>
      <c r="E508" t="s">
        <v>1417</v>
      </c>
      <c r="F508">
        <v>5</v>
      </c>
      <c r="G508" t="s">
        <v>1403</v>
      </c>
      <c r="H508">
        <v>1686163543.5</v>
      </c>
      <c r="I508">
        <f>(J508)/1000</f>
        <v>0</v>
      </c>
      <c r="J508">
        <f>IF(DO508, AM508, AG508)</f>
        <v>0</v>
      </c>
      <c r="K508">
        <f>IF(DO508, AH508, AF508)</f>
        <v>0</v>
      </c>
      <c r="L508">
        <f>DQ508 - IF(AT508&gt;1, K508*DK508*100.0/(AV508*EE508), 0)</f>
        <v>0</v>
      </c>
      <c r="M508">
        <f>((S508-I508/2)*L508-K508)/(S508+I508/2)</f>
        <v>0</v>
      </c>
      <c r="N508">
        <f>M508*(DX508+DY508)/1000.0</f>
        <v>0</v>
      </c>
      <c r="O508">
        <f>(DQ508 - IF(AT508&gt;1, K508*DK508*100.0/(AV508*EE508), 0))*(DX508+DY508)/1000.0</f>
        <v>0</v>
      </c>
      <c r="P508">
        <f>2.0/((1/R508-1/Q508)+SIGN(R508)*SQRT((1/R508-1/Q508)*(1/R508-1/Q508) + 4*DL508/((DL508+1)*(DL508+1))*(2*1/R508*1/Q508-1/Q508*1/Q508)))</f>
        <v>0</v>
      </c>
      <c r="Q508">
        <f>IF(LEFT(DM508,1)&lt;&gt;"0",IF(LEFT(DM508,1)="1",3.0,DN508),$D$5+$E$5*(EE508*DX508/($K$5*1000))+$F$5*(EE508*DX508/($K$5*1000))*MAX(MIN(DK508,$J$5),$I$5)*MAX(MIN(DK508,$J$5),$I$5)+$G$5*MAX(MIN(DK508,$J$5),$I$5)*(EE508*DX508/($K$5*1000))+$H$5*(EE508*DX508/($K$5*1000))*(EE508*DX508/($K$5*1000)))</f>
        <v>0</v>
      </c>
      <c r="R508">
        <f>I508*(1000-(1000*0.61365*exp(17.502*V508/(240.97+V508))/(DX508+DY508)+DS508)/2)/(1000*0.61365*exp(17.502*V508/(240.97+V508))/(DX508+DY508)-DS508)</f>
        <v>0</v>
      </c>
      <c r="S508">
        <f>1/((DL508+1)/(P508/1.6)+1/(Q508/1.37)) + DL508/((DL508+1)/(P508/1.6) + DL508/(Q508/1.37))</f>
        <v>0</v>
      </c>
      <c r="T508">
        <f>(DG508*DJ508)</f>
        <v>0</v>
      </c>
      <c r="U508">
        <f>(DZ508+(T508+2*0.95*5.67E-8*(((DZ508+$B$9)+273)^4-(DZ508+273)^4)-44100*I508)/(1.84*29.3*Q508+8*0.95*5.67E-8*(DZ508+273)^3))</f>
        <v>0</v>
      </c>
      <c r="V508">
        <f>($C$9*EA508+$D$9*EB508+$E$9*U508)</f>
        <v>0</v>
      </c>
      <c r="W508">
        <f>0.61365*exp(17.502*V508/(240.97+V508))</f>
        <v>0</v>
      </c>
      <c r="X508">
        <f>(Y508/Z508*100)</f>
        <v>0</v>
      </c>
      <c r="Y508">
        <f>DS508*(DX508+DY508)/1000</f>
        <v>0</v>
      </c>
      <c r="Z508">
        <f>0.61365*exp(17.502*DZ508/(240.97+DZ508))</f>
        <v>0</v>
      </c>
      <c r="AA508">
        <f>(W508-DS508*(DX508+DY508)/1000)</f>
        <v>0</v>
      </c>
      <c r="AB508">
        <f>(-I508*44100)</f>
        <v>0</v>
      </c>
      <c r="AC508">
        <f>2*29.3*Q508*0.92*(DZ508-V508)</f>
        <v>0</v>
      </c>
      <c r="AD508">
        <f>2*0.95*5.67E-8*(((DZ508+$B$9)+273)^4-(V508+273)^4)</f>
        <v>0</v>
      </c>
      <c r="AE508">
        <f>T508+AD508+AB508+AC508</f>
        <v>0</v>
      </c>
      <c r="AF508">
        <f>DW508*AT508*(DR508-DQ508*(1000-AT508*DT508)/(1000-AT508*DS508))/(100*DK508)</f>
        <v>0</v>
      </c>
      <c r="AG508">
        <f>1000*DW508*AT508*(DS508-DT508)/(100*DK508*(1000-AT508*DS508))</f>
        <v>0</v>
      </c>
      <c r="AH508">
        <f>(AI508 - AJ508 - DX508*1E3/(8.314*(DZ508+273.15)) * AL508/DW508 * AK508) * DW508/(100*DK508) * (1000 - DT508)/1000</f>
        <v>0</v>
      </c>
      <c r="AI508">
        <v>336.0810184236196</v>
      </c>
      <c r="AJ508">
        <v>302.9926363636364</v>
      </c>
      <c r="AK508">
        <v>-2.879073327482878</v>
      </c>
      <c r="AL508">
        <v>66.85550641965871</v>
      </c>
      <c r="AM508">
        <f>(AO508 - AN508 + DX508*1E3/(8.314*(DZ508+273.15)) * AQ508/DW508 * AP508) * DW508/(100*DK508) * 1000/(1000 - AO508)</f>
        <v>0</v>
      </c>
      <c r="AN508">
        <v>4.276359578393102</v>
      </c>
      <c r="AO508">
        <v>22.14149212121211</v>
      </c>
      <c r="AP508">
        <v>-0.0001419033663892788</v>
      </c>
      <c r="AQ508">
        <v>96.76421338397185</v>
      </c>
      <c r="AR508">
        <v>0</v>
      </c>
      <c r="AS508">
        <v>0</v>
      </c>
      <c r="AT508">
        <f>IF(AR508*$H$15&gt;=AV508,1.0,(AV508/(AV508-AR508*$H$15)))</f>
        <v>0</v>
      </c>
      <c r="AU508">
        <f>(AT508-1)*100</f>
        <v>0</v>
      </c>
      <c r="AV508">
        <f>MAX(0,($B$15+$C$15*EE508)/(1+$D$15*EE508)*DX508/(DZ508+273)*$E$15)</f>
        <v>0</v>
      </c>
      <c r="AW508" t="s">
        <v>429</v>
      </c>
      <c r="AX508" t="s">
        <v>429</v>
      </c>
      <c r="AY508">
        <v>0</v>
      </c>
      <c r="AZ508">
        <v>0</v>
      </c>
      <c r="BA508">
        <f>1-AY508/AZ508</f>
        <v>0</v>
      </c>
      <c r="BB508">
        <v>0</v>
      </c>
      <c r="BC508" t="s">
        <v>429</v>
      </c>
      <c r="BD508" t="s">
        <v>429</v>
      </c>
      <c r="BE508">
        <v>0</v>
      </c>
      <c r="BF508">
        <v>0</v>
      </c>
      <c r="BG508">
        <f>1-BE508/BF508</f>
        <v>0</v>
      </c>
      <c r="BH508">
        <v>0.5</v>
      </c>
      <c r="BI508">
        <f>DH508</f>
        <v>0</v>
      </c>
      <c r="BJ508">
        <f>K508</f>
        <v>0</v>
      </c>
      <c r="BK508">
        <f>BG508*BH508*BI508</f>
        <v>0</v>
      </c>
      <c r="BL508">
        <f>(BJ508-BB508)/BI508</f>
        <v>0</v>
      </c>
      <c r="BM508">
        <f>(AZ508-BF508)/BF508</f>
        <v>0</v>
      </c>
      <c r="BN508">
        <f>AY508/(BA508+AY508/BF508)</f>
        <v>0</v>
      </c>
      <c r="BO508" t="s">
        <v>429</v>
      </c>
      <c r="BP508">
        <v>0</v>
      </c>
      <c r="BQ508">
        <f>IF(BP508&lt;&gt;0, BP508, BN508)</f>
        <v>0</v>
      </c>
      <c r="BR508">
        <f>1-BQ508/BF508</f>
        <v>0</v>
      </c>
      <c r="BS508">
        <f>(BF508-BE508)/(BF508-BQ508)</f>
        <v>0</v>
      </c>
      <c r="BT508">
        <f>(AZ508-BF508)/(AZ508-BQ508)</f>
        <v>0</v>
      </c>
      <c r="BU508">
        <f>(BF508-BE508)/(BF508-AY508)</f>
        <v>0</v>
      </c>
      <c r="BV508">
        <f>(AZ508-BF508)/(AZ508-AY508)</f>
        <v>0</v>
      </c>
      <c r="BW508">
        <f>(BS508*BQ508/BE508)</f>
        <v>0</v>
      </c>
      <c r="BX508">
        <f>(1-BW508)</f>
        <v>0</v>
      </c>
      <c r="DG508">
        <f>$B$13*EF508+$C$13*EG508+$F$13*ER508*(1-EU508)</f>
        <v>0</v>
      </c>
      <c r="DH508">
        <f>DG508*DI508</f>
        <v>0</v>
      </c>
      <c r="DI508">
        <f>($B$13*$D$11+$C$13*$D$11+$F$13*((FE508+EW508)/MAX(FE508+EW508+FF508, 0.1)*$I$11+FF508/MAX(FE508+EW508+FF508, 0.1)*$J$11))/($B$13+$C$13+$F$13)</f>
        <v>0</v>
      </c>
      <c r="DJ508">
        <f>($B$13*$K$11+$C$13*$K$11+$F$13*((FE508+EW508)/MAX(FE508+EW508+FF508, 0.1)*$P$11+FF508/MAX(FE508+EW508+FF508, 0.1)*$Q$11))/($B$13+$C$13+$F$13)</f>
        <v>0</v>
      </c>
      <c r="DK508">
        <v>6</v>
      </c>
      <c r="DL508">
        <v>0.5</v>
      </c>
      <c r="DM508" t="s">
        <v>430</v>
      </c>
      <c r="DN508">
        <v>2</v>
      </c>
      <c r="DO508" t="b">
        <v>1</v>
      </c>
      <c r="DP508">
        <v>1686163543.5</v>
      </c>
      <c r="DQ508">
        <v>315.6954814814815</v>
      </c>
      <c r="DR508">
        <v>349.5864814814814</v>
      </c>
      <c r="DS508">
        <v>22.14207407407407</v>
      </c>
      <c r="DT508">
        <v>4.278271481481481</v>
      </c>
      <c r="DU508">
        <v>316.7016666666667</v>
      </c>
      <c r="DV508">
        <v>22.38128518518519</v>
      </c>
      <c r="DW508">
        <v>500.0017407407408</v>
      </c>
      <c r="DX508">
        <v>90.60456296296296</v>
      </c>
      <c r="DY508">
        <v>0.1000457111111111</v>
      </c>
      <c r="DZ508">
        <v>28.92800740740741</v>
      </c>
      <c r="EA508">
        <v>28.00841851851852</v>
      </c>
      <c r="EB508">
        <v>999.9000000000001</v>
      </c>
      <c r="EC508">
        <v>0</v>
      </c>
      <c r="ED508">
        <v>0</v>
      </c>
      <c r="EE508">
        <v>9994.426296296297</v>
      </c>
      <c r="EF508">
        <v>0</v>
      </c>
      <c r="EG508">
        <v>448.5991111111111</v>
      </c>
      <c r="EH508">
        <v>-33.89097407407407</v>
      </c>
      <c r="EI508">
        <v>322.8437407407408</v>
      </c>
      <c r="EJ508">
        <v>351.0885925925926</v>
      </c>
      <c r="EK508">
        <v>17.86380740740741</v>
      </c>
      <c r="EL508">
        <v>349.5864814814814</v>
      </c>
      <c r="EM508">
        <v>4.278271481481481</v>
      </c>
      <c r="EN508">
        <v>2.006171851851852</v>
      </c>
      <c r="EO508">
        <v>0.3876309259259259</v>
      </c>
      <c r="EP508">
        <v>17.49313703703704</v>
      </c>
      <c r="EQ508">
        <v>-6.162931481481481</v>
      </c>
      <c r="ER508">
        <v>1999.994814814815</v>
      </c>
      <c r="ES508">
        <v>0.9800005555555557</v>
      </c>
      <c r="ET508">
        <v>0.01999894814814815</v>
      </c>
      <c r="EU508">
        <v>0</v>
      </c>
      <c r="EV508">
        <v>948.9160370370371</v>
      </c>
      <c r="EW508">
        <v>5.00078</v>
      </c>
      <c r="EX508">
        <v>22860.55555555556</v>
      </c>
      <c r="EY508">
        <v>16379.58888888889</v>
      </c>
      <c r="EZ508">
        <v>41.91396296296295</v>
      </c>
      <c r="FA508">
        <v>42.90714814814815</v>
      </c>
      <c r="FB508">
        <v>42.26588888888887</v>
      </c>
      <c r="FC508">
        <v>42.40714814814814</v>
      </c>
      <c r="FD508">
        <v>43.17796296296296</v>
      </c>
      <c r="FE508">
        <v>1955.094814814815</v>
      </c>
      <c r="FF508">
        <v>39.9</v>
      </c>
      <c r="FG508">
        <v>0</v>
      </c>
      <c r="FH508">
        <v>1686163544.5</v>
      </c>
      <c r="FI508">
        <v>0</v>
      </c>
      <c r="FJ508">
        <v>948.8772692307691</v>
      </c>
      <c r="FK508">
        <v>-79.52064946636072</v>
      </c>
      <c r="FL508">
        <v>-1598.834185910398</v>
      </c>
      <c r="FM508">
        <v>22859.31153846154</v>
      </c>
      <c r="FN508">
        <v>15</v>
      </c>
      <c r="FO508">
        <v>0</v>
      </c>
      <c r="FP508" t="s">
        <v>431</v>
      </c>
      <c r="FQ508">
        <v>1685208052.5</v>
      </c>
      <c r="FR508">
        <v>1685208070</v>
      </c>
      <c r="FS508">
        <v>0</v>
      </c>
      <c r="FT508">
        <v>0.013</v>
      </c>
      <c r="FU508">
        <v>-0.005</v>
      </c>
      <c r="FV508">
        <v>-0.464</v>
      </c>
      <c r="FW508">
        <v>-0.401</v>
      </c>
      <c r="FX508">
        <v>420</v>
      </c>
      <c r="FY508">
        <v>0</v>
      </c>
      <c r="FZ508">
        <v>0.03</v>
      </c>
      <c r="GA508">
        <v>0.02</v>
      </c>
      <c r="GB508">
        <v>-35.8254725</v>
      </c>
      <c r="GC508">
        <v>40.04867279549726</v>
      </c>
      <c r="GD508">
        <v>3.881817693554625</v>
      </c>
      <c r="GE508">
        <v>0</v>
      </c>
      <c r="GF508">
        <v>17.86427</v>
      </c>
      <c r="GG508">
        <v>0.03235722326453117</v>
      </c>
      <c r="GH508">
        <v>0.00678410642605206</v>
      </c>
      <c r="GI508">
        <v>1</v>
      </c>
      <c r="GJ508">
        <v>1</v>
      </c>
      <c r="GK508">
        <v>2</v>
      </c>
      <c r="GL508" t="s">
        <v>439</v>
      </c>
      <c r="GM508">
        <v>3.09842</v>
      </c>
      <c r="GN508">
        <v>2.75787</v>
      </c>
      <c r="GO508">
        <v>0.0664011</v>
      </c>
      <c r="GP508">
        <v>0.0714819</v>
      </c>
      <c r="GQ508">
        <v>0.102974</v>
      </c>
      <c r="GR508">
        <v>0.0286579</v>
      </c>
      <c r="GS508">
        <v>23944.4</v>
      </c>
      <c r="GT508">
        <v>23438.3</v>
      </c>
      <c r="GU508">
        <v>26203.4</v>
      </c>
      <c r="GV508">
        <v>25595.2</v>
      </c>
      <c r="GW508">
        <v>37711</v>
      </c>
      <c r="GX508">
        <v>37711.3</v>
      </c>
      <c r="GY508">
        <v>45813.7</v>
      </c>
      <c r="GZ508">
        <v>42008</v>
      </c>
      <c r="HA508">
        <v>1.84072</v>
      </c>
      <c r="HB508">
        <v>1.70677</v>
      </c>
      <c r="HC508">
        <v>-0.031516</v>
      </c>
      <c r="HD508">
        <v>0</v>
      </c>
      <c r="HE508">
        <v>28.5338</v>
      </c>
      <c r="HF508">
        <v>999.9</v>
      </c>
      <c r="HG508">
        <v>26.6</v>
      </c>
      <c r="HH508">
        <v>47.5</v>
      </c>
      <c r="HI508">
        <v>32.1557</v>
      </c>
      <c r="HJ508">
        <v>61.1889</v>
      </c>
      <c r="HK508">
        <v>29.0064</v>
      </c>
      <c r="HL508">
        <v>1</v>
      </c>
      <c r="HM508">
        <v>0.360371</v>
      </c>
      <c r="HN508">
        <v>1.60218</v>
      </c>
      <c r="HO508">
        <v>20.2994</v>
      </c>
      <c r="HP508">
        <v>5.21085</v>
      </c>
      <c r="HQ508">
        <v>11.98</v>
      </c>
      <c r="HR508">
        <v>4.9632</v>
      </c>
      <c r="HS508">
        <v>3.27415</v>
      </c>
      <c r="HT508">
        <v>9999</v>
      </c>
      <c r="HU508">
        <v>9999</v>
      </c>
      <c r="HV508">
        <v>9999</v>
      </c>
      <c r="HW508">
        <v>60.7</v>
      </c>
      <c r="HX508">
        <v>1.86401</v>
      </c>
      <c r="HY508">
        <v>1.86023</v>
      </c>
      <c r="HZ508">
        <v>1.85867</v>
      </c>
      <c r="IA508">
        <v>1.85992</v>
      </c>
      <c r="IB508">
        <v>1.85989</v>
      </c>
      <c r="IC508">
        <v>1.85852</v>
      </c>
      <c r="ID508">
        <v>1.85761</v>
      </c>
      <c r="IE508">
        <v>1.85242</v>
      </c>
      <c r="IF508">
        <v>0</v>
      </c>
      <c r="IG508">
        <v>0</v>
      </c>
      <c r="IH508">
        <v>0</v>
      </c>
      <c r="II508">
        <v>0</v>
      </c>
      <c r="IJ508" t="s">
        <v>433</v>
      </c>
      <c r="IK508" t="s">
        <v>434</v>
      </c>
      <c r="IL508" t="s">
        <v>435</v>
      </c>
      <c r="IM508" t="s">
        <v>435</v>
      </c>
      <c r="IN508" t="s">
        <v>435</v>
      </c>
      <c r="IO508" t="s">
        <v>435</v>
      </c>
      <c r="IP508">
        <v>0</v>
      </c>
      <c r="IQ508">
        <v>100</v>
      </c>
      <c r="IR508">
        <v>100</v>
      </c>
      <c r="IS508">
        <v>-0.993</v>
      </c>
      <c r="IT508">
        <v>-0.2393</v>
      </c>
      <c r="IU508">
        <v>-0.7885906718864093</v>
      </c>
      <c r="IV508">
        <v>-0.0007240741224296705</v>
      </c>
      <c r="IW508">
        <v>1.394155135453638E-07</v>
      </c>
      <c r="IX508">
        <v>-7.009397865246837E-11</v>
      </c>
      <c r="IY508">
        <v>-0.2677907096197649</v>
      </c>
      <c r="IZ508">
        <v>-0.01839738240005131</v>
      </c>
      <c r="JA508">
        <v>0.0009886339832832726</v>
      </c>
      <c r="JB508">
        <v>-4.895939666473346E-06</v>
      </c>
      <c r="JC508">
        <v>3</v>
      </c>
      <c r="JD508">
        <v>2018</v>
      </c>
      <c r="JE508">
        <v>1</v>
      </c>
      <c r="JF508">
        <v>26</v>
      </c>
      <c r="JG508">
        <v>15925</v>
      </c>
      <c r="JH508">
        <v>15924.7</v>
      </c>
      <c r="JI508">
        <v>0.889893</v>
      </c>
      <c r="JJ508">
        <v>2.69775</v>
      </c>
      <c r="JK508">
        <v>1.49658</v>
      </c>
      <c r="JL508">
        <v>2.37427</v>
      </c>
      <c r="JM508">
        <v>1.54785</v>
      </c>
      <c r="JN508">
        <v>2.46948</v>
      </c>
      <c r="JO508">
        <v>48.6088</v>
      </c>
      <c r="JP508">
        <v>14.2459</v>
      </c>
      <c r="JQ508">
        <v>18</v>
      </c>
      <c r="JR508">
        <v>488.103</v>
      </c>
      <c r="JS508">
        <v>418.123</v>
      </c>
      <c r="JT508">
        <v>26.6997</v>
      </c>
      <c r="JU508">
        <v>31.8532</v>
      </c>
      <c r="JV508">
        <v>29.9987</v>
      </c>
      <c r="JW508">
        <v>32.184</v>
      </c>
      <c r="JX508">
        <v>32.1906</v>
      </c>
      <c r="JY508">
        <v>17.8375</v>
      </c>
      <c r="JZ508">
        <v>74.8704</v>
      </c>
      <c r="KA508">
        <v>0</v>
      </c>
      <c r="KB508">
        <v>26.6946</v>
      </c>
      <c r="KC508">
        <v>299.321</v>
      </c>
      <c r="KD508">
        <v>4.19351</v>
      </c>
      <c r="KE508">
        <v>100.123</v>
      </c>
      <c r="KF508">
        <v>99.8938</v>
      </c>
    </row>
    <row r="509" spans="1:292">
      <c r="A509">
        <v>489</v>
      </c>
      <c r="B509">
        <v>1686163556</v>
      </c>
      <c r="C509">
        <v>14305</v>
      </c>
      <c r="D509" t="s">
        <v>1418</v>
      </c>
      <c r="E509" t="s">
        <v>1419</v>
      </c>
      <c r="F509">
        <v>5</v>
      </c>
      <c r="G509" t="s">
        <v>1403</v>
      </c>
      <c r="H509">
        <v>1686163548.214286</v>
      </c>
      <c r="I509">
        <f>(J509)/1000</f>
        <v>0</v>
      </c>
      <c r="J509">
        <f>IF(DO509, AM509, AG509)</f>
        <v>0</v>
      </c>
      <c r="K509">
        <f>IF(DO509, AH509, AF509)</f>
        <v>0</v>
      </c>
      <c r="L509">
        <f>DQ509 - IF(AT509&gt;1, K509*DK509*100.0/(AV509*EE509), 0)</f>
        <v>0</v>
      </c>
      <c r="M509">
        <f>((S509-I509/2)*L509-K509)/(S509+I509/2)</f>
        <v>0</v>
      </c>
      <c r="N509">
        <f>M509*(DX509+DY509)/1000.0</f>
        <v>0</v>
      </c>
      <c r="O509">
        <f>(DQ509 - IF(AT509&gt;1, K509*DK509*100.0/(AV509*EE509), 0))*(DX509+DY509)/1000.0</f>
        <v>0</v>
      </c>
      <c r="P509">
        <f>2.0/((1/R509-1/Q509)+SIGN(R509)*SQRT((1/R509-1/Q509)*(1/R509-1/Q509) + 4*DL509/((DL509+1)*(DL509+1))*(2*1/R509*1/Q509-1/Q509*1/Q509)))</f>
        <v>0</v>
      </c>
      <c r="Q509">
        <f>IF(LEFT(DM509,1)&lt;&gt;"0",IF(LEFT(DM509,1)="1",3.0,DN509),$D$5+$E$5*(EE509*DX509/($K$5*1000))+$F$5*(EE509*DX509/($K$5*1000))*MAX(MIN(DK509,$J$5),$I$5)*MAX(MIN(DK509,$J$5),$I$5)+$G$5*MAX(MIN(DK509,$J$5),$I$5)*(EE509*DX509/($K$5*1000))+$H$5*(EE509*DX509/($K$5*1000))*(EE509*DX509/($K$5*1000)))</f>
        <v>0</v>
      </c>
      <c r="R509">
        <f>I509*(1000-(1000*0.61365*exp(17.502*V509/(240.97+V509))/(DX509+DY509)+DS509)/2)/(1000*0.61365*exp(17.502*V509/(240.97+V509))/(DX509+DY509)-DS509)</f>
        <v>0</v>
      </c>
      <c r="S509">
        <f>1/((DL509+1)/(P509/1.6)+1/(Q509/1.37)) + DL509/((DL509+1)/(P509/1.6) + DL509/(Q509/1.37))</f>
        <v>0</v>
      </c>
      <c r="T509">
        <f>(DG509*DJ509)</f>
        <v>0</v>
      </c>
      <c r="U509">
        <f>(DZ509+(T509+2*0.95*5.67E-8*(((DZ509+$B$9)+273)^4-(DZ509+273)^4)-44100*I509)/(1.84*29.3*Q509+8*0.95*5.67E-8*(DZ509+273)^3))</f>
        <v>0</v>
      </c>
      <c r="V509">
        <f>($C$9*EA509+$D$9*EB509+$E$9*U509)</f>
        <v>0</v>
      </c>
      <c r="W509">
        <f>0.61365*exp(17.502*V509/(240.97+V509))</f>
        <v>0</v>
      </c>
      <c r="X509">
        <f>(Y509/Z509*100)</f>
        <v>0</v>
      </c>
      <c r="Y509">
        <f>DS509*(DX509+DY509)/1000</f>
        <v>0</v>
      </c>
      <c r="Z509">
        <f>0.61365*exp(17.502*DZ509/(240.97+DZ509))</f>
        <v>0</v>
      </c>
      <c r="AA509">
        <f>(W509-DS509*(DX509+DY509)/1000)</f>
        <v>0</v>
      </c>
      <c r="AB509">
        <f>(-I509*44100)</f>
        <v>0</v>
      </c>
      <c r="AC509">
        <f>2*29.3*Q509*0.92*(DZ509-V509)</f>
        <v>0</v>
      </c>
      <c r="AD509">
        <f>2*0.95*5.67E-8*(((DZ509+$B$9)+273)^4-(V509+273)^4)</f>
        <v>0</v>
      </c>
      <c r="AE509">
        <f>T509+AD509+AB509+AC509</f>
        <v>0</v>
      </c>
      <c r="AF509">
        <f>DW509*AT509*(DR509-DQ509*(1000-AT509*DT509)/(1000-AT509*DS509))/(100*DK509)</f>
        <v>0</v>
      </c>
      <c r="AG509">
        <f>1000*DW509*AT509*(DS509-DT509)/(100*DK509*(1000-AT509*DS509))</f>
        <v>0</v>
      </c>
      <c r="AH509">
        <f>(AI509 - AJ509 - DX509*1E3/(8.314*(DZ509+273.15)) * AL509/DW509 * AK509) * DW509/(100*DK509) * (1000 - DT509)/1000</f>
        <v>0</v>
      </c>
      <c r="AI509">
        <v>319.4116553901561</v>
      </c>
      <c r="AJ509">
        <v>288.6228727272727</v>
      </c>
      <c r="AK509">
        <v>-2.87496128482532</v>
      </c>
      <c r="AL509">
        <v>66.85550641965871</v>
      </c>
      <c r="AM509">
        <f>(AO509 - AN509 + DX509*1E3/(8.314*(DZ509+273.15)) * AQ509/DW509 * AP509) * DW509/(100*DK509) * 1000/(1000 - AO509)</f>
        <v>0</v>
      </c>
      <c r="AN509">
        <v>4.270622806780555</v>
      </c>
      <c r="AO509">
        <v>22.14464606060606</v>
      </c>
      <c r="AP509">
        <v>5.401361231157017E-05</v>
      </c>
      <c r="AQ509">
        <v>96.76421338397185</v>
      </c>
      <c r="AR509">
        <v>0</v>
      </c>
      <c r="AS509">
        <v>0</v>
      </c>
      <c r="AT509">
        <f>IF(AR509*$H$15&gt;=AV509,1.0,(AV509/(AV509-AR509*$H$15)))</f>
        <v>0</v>
      </c>
      <c r="AU509">
        <f>(AT509-1)*100</f>
        <v>0</v>
      </c>
      <c r="AV509">
        <f>MAX(0,($B$15+$C$15*EE509)/(1+$D$15*EE509)*DX509/(DZ509+273)*$E$15)</f>
        <v>0</v>
      </c>
      <c r="AW509" t="s">
        <v>429</v>
      </c>
      <c r="AX509" t="s">
        <v>429</v>
      </c>
      <c r="AY509">
        <v>0</v>
      </c>
      <c r="AZ509">
        <v>0</v>
      </c>
      <c r="BA509">
        <f>1-AY509/AZ509</f>
        <v>0</v>
      </c>
      <c r="BB509">
        <v>0</v>
      </c>
      <c r="BC509" t="s">
        <v>429</v>
      </c>
      <c r="BD509" t="s">
        <v>429</v>
      </c>
      <c r="BE509">
        <v>0</v>
      </c>
      <c r="BF509">
        <v>0</v>
      </c>
      <c r="BG509">
        <f>1-BE509/BF509</f>
        <v>0</v>
      </c>
      <c r="BH509">
        <v>0.5</v>
      </c>
      <c r="BI509">
        <f>DH509</f>
        <v>0</v>
      </c>
      <c r="BJ509">
        <f>K509</f>
        <v>0</v>
      </c>
      <c r="BK509">
        <f>BG509*BH509*BI509</f>
        <v>0</v>
      </c>
      <c r="BL509">
        <f>(BJ509-BB509)/BI509</f>
        <v>0</v>
      </c>
      <c r="BM509">
        <f>(AZ509-BF509)/BF509</f>
        <v>0</v>
      </c>
      <c r="BN509">
        <f>AY509/(BA509+AY509/BF509)</f>
        <v>0</v>
      </c>
      <c r="BO509" t="s">
        <v>429</v>
      </c>
      <c r="BP509">
        <v>0</v>
      </c>
      <c r="BQ509">
        <f>IF(BP509&lt;&gt;0, BP509, BN509)</f>
        <v>0</v>
      </c>
      <c r="BR509">
        <f>1-BQ509/BF509</f>
        <v>0</v>
      </c>
      <c r="BS509">
        <f>(BF509-BE509)/(BF509-BQ509)</f>
        <v>0</v>
      </c>
      <c r="BT509">
        <f>(AZ509-BF509)/(AZ509-BQ509)</f>
        <v>0</v>
      </c>
      <c r="BU509">
        <f>(BF509-BE509)/(BF509-AY509)</f>
        <v>0</v>
      </c>
      <c r="BV509">
        <f>(AZ509-BF509)/(AZ509-AY509)</f>
        <v>0</v>
      </c>
      <c r="BW509">
        <f>(BS509*BQ509/BE509)</f>
        <v>0</v>
      </c>
      <c r="BX509">
        <f>(1-BW509)</f>
        <v>0</v>
      </c>
      <c r="DG509">
        <f>$B$13*EF509+$C$13*EG509+$F$13*ER509*(1-EU509)</f>
        <v>0</v>
      </c>
      <c r="DH509">
        <f>DG509*DI509</f>
        <v>0</v>
      </c>
      <c r="DI509">
        <f>($B$13*$D$11+$C$13*$D$11+$F$13*((FE509+EW509)/MAX(FE509+EW509+FF509, 0.1)*$I$11+FF509/MAX(FE509+EW509+FF509, 0.1)*$J$11))/($B$13+$C$13+$F$13)</f>
        <v>0</v>
      </c>
      <c r="DJ509">
        <f>($B$13*$K$11+$C$13*$K$11+$F$13*((FE509+EW509)/MAX(FE509+EW509+FF509, 0.1)*$P$11+FF509/MAX(FE509+EW509+FF509, 0.1)*$Q$11))/($B$13+$C$13+$F$13)</f>
        <v>0</v>
      </c>
      <c r="DK509">
        <v>6</v>
      </c>
      <c r="DL509">
        <v>0.5</v>
      </c>
      <c r="DM509" t="s">
        <v>430</v>
      </c>
      <c r="DN509">
        <v>2</v>
      </c>
      <c r="DO509" t="b">
        <v>1</v>
      </c>
      <c r="DP509">
        <v>1686163548.214286</v>
      </c>
      <c r="DQ509">
        <v>302.67</v>
      </c>
      <c r="DR509">
        <v>333.9142142857142</v>
      </c>
      <c r="DS509">
        <v>22.14381071428572</v>
      </c>
      <c r="DT509">
        <v>4.273388928571428</v>
      </c>
      <c r="DU509">
        <v>303.6676071428571</v>
      </c>
      <c r="DV509">
        <v>22.38297500000001</v>
      </c>
      <c r="DW509">
        <v>499.9926785714286</v>
      </c>
      <c r="DX509">
        <v>90.6041642857143</v>
      </c>
      <c r="DY509">
        <v>0.09998925000000002</v>
      </c>
      <c r="DZ509">
        <v>28.92898928571428</v>
      </c>
      <c r="EA509">
        <v>28.01389642857143</v>
      </c>
      <c r="EB509">
        <v>999.9000000000002</v>
      </c>
      <c r="EC509">
        <v>0</v>
      </c>
      <c r="ED509">
        <v>0</v>
      </c>
      <c r="EE509">
        <v>9994.691428571428</v>
      </c>
      <c r="EF509">
        <v>0</v>
      </c>
      <c r="EG509">
        <v>447.7200714285714</v>
      </c>
      <c r="EH509">
        <v>-31.24412142857143</v>
      </c>
      <c r="EI509">
        <v>309.524</v>
      </c>
      <c r="EJ509">
        <v>335.3473928571429</v>
      </c>
      <c r="EK509">
        <v>17.87041428571429</v>
      </c>
      <c r="EL509">
        <v>333.9142142857142</v>
      </c>
      <c r="EM509">
        <v>4.273388928571428</v>
      </c>
      <c r="EN509">
        <v>2.006320714285714</v>
      </c>
      <c r="EO509">
        <v>0.3871867857142857</v>
      </c>
      <c r="EP509">
        <v>17.49430357142857</v>
      </c>
      <c r="EQ509">
        <v>-6.177933214285715</v>
      </c>
      <c r="ER509">
        <v>1999.988571428571</v>
      </c>
      <c r="ES509">
        <v>0.9800004285714287</v>
      </c>
      <c r="ET509">
        <v>0.019999075</v>
      </c>
      <c r="EU509">
        <v>0</v>
      </c>
      <c r="EV509">
        <v>942.5799285714287</v>
      </c>
      <c r="EW509">
        <v>5.00078</v>
      </c>
      <c r="EX509">
        <v>22729.43214285714</v>
      </c>
      <c r="EY509">
        <v>16379.53928571429</v>
      </c>
      <c r="EZ509">
        <v>41.90371428571428</v>
      </c>
      <c r="FA509">
        <v>42.88828571428571</v>
      </c>
      <c r="FB509">
        <v>42.22960714285715</v>
      </c>
      <c r="FC509">
        <v>42.39924999999999</v>
      </c>
      <c r="FD509">
        <v>43.18053571428571</v>
      </c>
      <c r="FE509">
        <v>1955.088571428572</v>
      </c>
      <c r="FF509">
        <v>39.9</v>
      </c>
      <c r="FG509">
        <v>0</v>
      </c>
      <c r="FH509">
        <v>1686163549.3</v>
      </c>
      <c r="FI509">
        <v>0</v>
      </c>
      <c r="FJ509">
        <v>942.417730769231</v>
      </c>
      <c r="FK509">
        <v>-82.91422227051011</v>
      </c>
      <c r="FL509">
        <v>-1709.931625100833</v>
      </c>
      <c r="FM509">
        <v>22725.92692307692</v>
      </c>
      <c r="FN509">
        <v>15</v>
      </c>
      <c r="FO509">
        <v>0</v>
      </c>
      <c r="FP509" t="s">
        <v>431</v>
      </c>
      <c r="FQ509">
        <v>1685208052.5</v>
      </c>
      <c r="FR509">
        <v>1685208070</v>
      </c>
      <c r="FS509">
        <v>0</v>
      </c>
      <c r="FT509">
        <v>0.013</v>
      </c>
      <c r="FU509">
        <v>-0.005</v>
      </c>
      <c r="FV509">
        <v>-0.464</v>
      </c>
      <c r="FW509">
        <v>-0.401</v>
      </c>
      <c r="FX509">
        <v>420</v>
      </c>
      <c r="FY509">
        <v>0</v>
      </c>
      <c r="FZ509">
        <v>0.03</v>
      </c>
      <c r="GA509">
        <v>0.02</v>
      </c>
      <c r="GB509">
        <v>-33.1279024390244</v>
      </c>
      <c r="GC509">
        <v>34.36476585365852</v>
      </c>
      <c r="GD509">
        <v>3.395091064512926</v>
      </c>
      <c r="GE509">
        <v>0</v>
      </c>
      <c r="GF509">
        <v>17.86572926829268</v>
      </c>
      <c r="GG509">
        <v>0.06495261324044489</v>
      </c>
      <c r="GH509">
        <v>0.008409380473757338</v>
      </c>
      <c r="GI509">
        <v>1</v>
      </c>
      <c r="GJ509">
        <v>1</v>
      </c>
      <c r="GK509">
        <v>2</v>
      </c>
      <c r="GL509" t="s">
        <v>439</v>
      </c>
      <c r="GM509">
        <v>3.09842</v>
      </c>
      <c r="GN509">
        <v>2.75813</v>
      </c>
      <c r="GO509">
        <v>0.0638174</v>
      </c>
      <c r="GP509">
        <v>0.0685294</v>
      </c>
      <c r="GQ509">
        <v>0.102984</v>
      </c>
      <c r="GR509">
        <v>0.0284883</v>
      </c>
      <c r="GS509">
        <v>24011.4</v>
      </c>
      <c r="GT509">
        <v>23513.3</v>
      </c>
      <c r="GU509">
        <v>26204.2</v>
      </c>
      <c r="GV509">
        <v>25595.7</v>
      </c>
      <c r="GW509">
        <v>37711.3</v>
      </c>
      <c r="GX509">
        <v>37718.5</v>
      </c>
      <c r="GY509">
        <v>45815.1</v>
      </c>
      <c r="GZ509">
        <v>42009</v>
      </c>
      <c r="HA509">
        <v>1.84098</v>
      </c>
      <c r="HB509">
        <v>1.707</v>
      </c>
      <c r="HC509">
        <v>-0.0318214</v>
      </c>
      <c r="HD509">
        <v>0</v>
      </c>
      <c r="HE509">
        <v>28.5399</v>
      </c>
      <c r="HF509">
        <v>999.9</v>
      </c>
      <c r="HG509">
        <v>26.6</v>
      </c>
      <c r="HH509">
        <v>47.5</v>
      </c>
      <c r="HI509">
        <v>32.1562</v>
      </c>
      <c r="HJ509">
        <v>61.5589</v>
      </c>
      <c r="HK509">
        <v>28.8902</v>
      </c>
      <c r="HL509">
        <v>1</v>
      </c>
      <c r="HM509">
        <v>0.358968</v>
      </c>
      <c r="HN509">
        <v>1.6246</v>
      </c>
      <c r="HO509">
        <v>20.2989</v>
      </c>
      <c r="HP509">
        <v>5.2122</v>
      </c>
      <c r="HQ509">
        <v>11.98</v>
      </c>
      <c r="HR509">
        <v>4.96335</v>
      </c>
      <c r="HS509">
        <v>3.27425</v>
      </c>
      <c r="HT509">
        <v>9999</v>
      </c>
      <c r="HU509">
        <v>9999</v>
      </c>
      <c r="HV509">
        <v>9999</v>
      </c>
      <c r="HW509">
        <v>60.7</v>
      </c>
      <c r="HX509">
        <v>1.86401</v>
      </c>
      <c r="HY509">
        <v>1.86023</v>
      </c>
      <c r="HZ509">
        <v>1.85867</v>
      </c>
      <c r="IA509">
        <v>1.85992</v>
      </c>
      <c r="IB509">
        <v>1.85989</v>
      </c>
      <c r="IC509">
        <v>1.85852</v>
      </c>
      <c r="ID509">
        <v>1.8576</v>
      </c>
      <c r="IE509">
        <v>1.85242</v>
      </c>
      <c r="IF509">
        <v>0</v>
      </c>
      <c r="IG509">
        <v>0</v>
      </c>
      <c r="IH509">
        <v>0</v>
      </c>
      <c r="II509">
        <v>0</v>
      </c>
      <c r="IJ509" t="s">
        <v>433</v>
      </c>
      <c r="IK509" t="s">
        <v>434</v>
      </c>
      <c r="IL509" t="s">
        <v>435</v>
      </c>
      <c r="IM509" t="s">
        <v>435</v>
      </c>
      <c r="IN509" t="s">
        <v>435</v>
      </c>
      <c r="IO509" t="s">
        <v>435</v>
      </c>
      <c r="IP509">
        <v>0</v>
      </c>
      <c r="IQ509">
        <v>100</v>
      </c>
      <c r="IR509">
        <v>100</v>
      </c>
      <c r="IS509">
        <v>-0.983</v>
      </c>
      <c r="IT509">
        <v>-0.2392</v>
      </c>
      <c r="IU509">
        <v>-0.7885906718864093</v>
      </c>
      <c r="IV509">
        <v>-0.0007240741224296705</v>
      </c>
      <c r="IW509">
        <v>1.394155135453638E-07</v>
      </c>
      <c r="IX509">
        <v>-7.009397865246837E-11</v>
      </c>
      <c r="IY509">
        <v>-0.2677907096197649</v>
      </c>
      <c r="IZ509">
        <v>-0.01839738240005131</v>
      </c>
      <c r="JA509">
        <v>0.0009886339832832726</v>
      </c>
      <c r="JB509">
        <v>-4.895939666473346E-06</v>
      </c>
      <c r="JC509">
        <v>3</v>
      </c>
      <c r="JD509">
        <v>2018</v>
      </c>
      <c r="JE509">
        <v>1</v>
      </c>
      <c r="JF509">
        <v>26</v>
      </c>
      <c r="JG509">
        <v>15925.1</v>
      </c>
      <c r="JH509">
        <v>15924.8</v>
      </c>
      <c r="JI509">
        <v>0.853271</v>
      </c>
      <c r="JJ509">
        <v>2.71118</v>
      </c>
      <c r="JK509">
        <v>1.49658</v>
      </c>
      <c r="JL509">
        <v>2.37427</v>
      </c>
      <c r="JM509">
        <v>1.54785</v>
      </c>
      <c r="JN509">
        <v>2.41699</v>
      </c>
      <c r="JO509">
        <v>48.5779</v>
      </c>
      <c r="JP509">
        <v>14.2371</v>
      </c>
      <c r="JQ509">
        <v>18</v>
      </c>
      <c r="JR509">
        <v>488.116</v>
      </c>
      <c r="JS509">
        <v>418.136</v>
      </c>
      <c r="JT509">
        <v>26.6872</v>
      </c>
      <c r="JU509">
        <v>31.8357</v>
      </c>
      <c r="JV509">
        <v>29.9987</v>
      </c>
      <c r="JW509">
        <v>32.165</v>
      </c>
      <c r="JX509">
        <v>32.1723</v>
      </c>
      <c r="JY509">
        <v>17.1157</v>
      </c>
      <c r="JZ509">
        <v>74.8704</v>
      </c>
      <c r="KA509">
        <v>0</v>
      </c>
      <c r="KB509">
        <v>26.6785</v>
      </c>
      <c r="KC509">
        <v>285.946</v>
      </c>
      <c r="KD509">
        <v>4.18397</v>
      </c>
      <c r="KE509">
        <v>100.126</v>
      </c>
      <c r="KF509">
        <v>99.8961</v>
      </c>
    </row>
    <row r="510" spans="1:292">
      <c r="A510">
        <v>490</v>
      </c>
      <c r="B510">
        <v>1686163561</v>
      </c>
      <c r="C510">
        <v>14310</v>
      </c>
      <c r="D510" t="s">
        <v>1420</v>
      </c>
      <c r="E510" t="s">
        <v>1421</v>
      </c>
      <c r="F510">
        <v>5</v>
      </c>
      <c r="G510" t="s">
        <v>1403</v>
      </c>
      <c r="H510">
        <v>1686163553.5</v>
      </c>
      <c r="I510">
        <f>(J510)/1000</f>
        <v>0</v>
      </c>
      <c r="J510">
        <f>IF(DO510, AM510, AG510)</f>
        <v>0</v>
      </c>
      <c r="K510">
        <f>IF(DO510, AH510, AF510)</f>
        <v>0</v>
      </c>
      <c r="L510">
        <f>DQ510 - IF(AT510&gt;1, K510*DK510*100.0/(AV510*EE510), 0)</f>
        <v>0</v>
      </c>
      <c r="M510">
        <f>((S510-I510/2)*L510-K510)/(S510+I510/2)</f>
        <v>0</v>
      </c>
      <c r="N510">
        <f>M510*(DX510+DY510)/1000.0</f>
        <v>0</v>
      </c>
      <c r="O510">
        <f>(DQ510 - IF(AT510&gt;1, K510*DK510*100.0/(AV510*EE510), 0))*(DX510+DY510)/1000.0</f>
        <v>0</v>
      </c>
      <c r="P510">
        <f>2.0/((1/R510-1/Q510)+SIGN(R510)*SQRT((1/R510-1/Q510)*(1/R510-1/Q510) + 4*DL510/((DL510+1)*(DL510+1))*(2*1/R510*1/Q510-1/Q510*1/Q510)))</f>
        <v>0</v>
      </c>
      <c r="Q510">
        <f>IF(LEFT(DM510,1)&lt;&gt;"0",IF(LEFT(DM510,1)="1",3.0,DN510),$D$5+$E$5*(EE510*DX510/($K$5*1000))+$F$5*(EE510*DX510/($K$5*1000))*MAX(MIN(DK510,$J$5),$I$5)*MAX(MIN(DK510,$J$5),$I$5)+$G$5*MAX(MIN(DK510,$J$5),$I$5)*(EE510*DX510/($K$5*1000))+$H$5*(EE510*DX510/($K$5*1000))*(EE510*DX510/($K$5*1000)))</f>
        <v>0</v>
      </c>
      <c r="R510">
        <f>I510*(1000-(1000*0.61365*exp(17.502*V510/(240.97+V510))/(DX510+DY510)+DS510)/2)/(1000*0.61365*exp(17.502*V510/(240.97+V510))/(DX510+DY510)-DS510)</f>
        <v>0</v>
      </c>
      <c r="S510">
        <f>1/((DL510+1)/(P510/1.6)+1/(Q510/1.37)) + DL510/((DL510+1)/(P510/1.6) + DL510/(Q510/1.37))</f>
        <v>0</v>
      </c>
      <c r="T510">
        <f>(DG510*DJ510)</f>
        <v>0</v>
      </c>
      <c r="U510">
        <f>(DZ510+(T510+2*0.95*5.67E-8*(((DZ510+$B$9)+273)^4-(DZ510+273)^4)-44100*I510)/(1.84*29.3*Q510+8*0.95*5.67E-8*(DZ510+273)^3))</f>
        <v>0</v>
      </c>
      <c r="V510">
        <f>($C$9*EA510+$D$9*EB510+$E$9*U510)</f>
        <v>0</v>
      </c>
      <c r="W510">
        <f>0.61365*exp(17.502*V510/(240.97+V510))</f>
        <v>0</v>
      </c>
      <c r="X510">
        <f>(Y510/Z510*100)</f>
        <v>0</v>
      </c>
      <c r="Y510">
        <f>DS510*(DX510+DY510)/1000</f>
        <v>0</v>
      </c>
      <c r="Z510">
        <f>0.61365*exp(17.502*DZ510/(240.97+DZ510))</f>
        <v>0</v>
      </c>
      <c r="AA510">
        <f>(W510-DS510*(DX510+DY510)/1000)</f>
        <v>0</v>
      </c>
      <c r="AB510">
        <f>(-I510*44100)</f>
        <v>0</v>
      </c>
      <c r="AC510">
        <f>2*29.3*Q510*0.92*(DZ510-V510)</f>
        <v>0</v>
      </c>
      <c r="AD510">
        <f>2*0.95*5.67E-8*(((DZ510+$B$9)+273)^4-(V510+273)^4)</f>
        <v>0</v>
      </c>
      <c r="AE510">
        <f>T510+AD510+AB510+AC510</f>
        <v>0</v>
      </c>
      <c r="AF510">
        <f>DW510*AT510*(DR510-DQ510*(1000-AT510*DT510)/(1000-AT510*DS510))/(100*DK510)</f>
        <v>0</v>
      </c>
      <c r="AG510">
        <f>1000*DW510*AT510*(DS510-DT510)/(100*DK510*(1000-AT510*DS510))</f>
        <v>0</v>
      </c>
      <c r="AH510">
        <f>(AI510 - AJ510 - DX510*1E3/(8.314*(DZ510+273.15)) * AL510/DW510 * AK510) * DW510/(100*DK510) * (1000 - DT510)/1000</f>
        <v>0</v>
      </c>
      <c r="AI510">
        <v>302.8006593048235</v>
      </c>
      <c r="AJ510">
        <v>274.1483696969697</v>
      </c>
      <c r="AK510">
        <v>-2.902574685354267</v>
      </c>
      <c r="AL510">
        <v>66.85550641965871</v>
      </c>
      <c r="AM510">
        <f>(AO510 - AN510 + DX510*1E3/(8.314*(DZ510+273.15)) * AQ510/DW510 * AP510) * DW510/(100*DK510) * 1000/(1000 - AO510)</f>
        <v>0</v>
      </c>
      <c r="AN510">
        <v>4.225268056674846</v>
      </c>
      <c r="AO510">
        <v>22.12837272727273</v>
      </c>
      <c r="AP510">
        <v>-0.0003999115600784531</v>
      </c>
      <c r="AQ510">
        <v>96.76421338397185</v>
      </c>
      <c r="AR510">
        <v>0</v>
      </c>
      <c r="AS510">
        <v>0</v>
      </c>
      <c r="AT510">
        <f>IF(AR510*$H$15&gt;=AV510,1.0,(AV510/(AV510-AR510*$H$15)))</f>
        <v>0</v>
      </c>
      <c r="AU510">
        <f>(AT510-1)*100</f>
        <v>0</v>
      </c>
      <c r="AV510">
        <f>MAX(0,($B$15+$C$15*EE510)/(1+$D$15*EE510)*DX510/(DZ510+273)*$E$15)</f>
        <v>0</v>
      </c>
      <c r="AW510" t="s">
        <v>429</v>
      </c>
      <c r="AX510" t="s">
        <v>429</v>
      </c>
      <c r="AY510">
        <v>0</v>
      </c>
      <c r="AZ510">
        <v>0</v>
      </c>
      <c r="BA510">
        <f>1-AY510/AZ510</f>
        <v>0</v>
      </c>
      <c r="BB510">
        <v>0</v>
      </c>
      <c r="BC510" t="s">
        <v>429</v>
      </c>
      <c r="BD510" t="s">
        <v>429</v>
      </c>
      <c r="BE510">
        <v>0</v>
      </c>
      <c r="BF510">
        <v>0</v>
      </c>
      <c r="BG510">
        <f>1-BE510/BF510</f>
        <v>0</v>
      </c>
      <c r="BH510">
        <v>0.5</v>
      </c>
      <c r="BI510">
        <f>DH510</f>
        <v>0</v>
      </c>
      <c r="BJ510">
        <f>K510</f>
        <v>0</v>
      </c>
      <c r="BK510">
        <f>BG510*BH510*BI510</f>
        <v>0</v>
      </c>
      <c r="BL510">
        <f>(BJ510-BB510)/BI510</f>
        <v>0</v>
      </c>
      <c r="BM510">
        <f>(AZ510-BF510)/BF510</f>
        <v>0</v>
      </c>
      <c r="BN510">
        <f>AY510/(BA510+AY510/BF510)</f>
        <v>0</v>
      </c>
      <c r="BO510" t="s">
        <v>429</v>
      </c>
      <c r="BP510">
        <v>0</v>
      </c>
      <c r="BQ510">
        <f>IF(BP510&lt;&gt;0, BP510, BN510)</f>
        <v>0</v>
      </c>
      <c r="BR510">
        <f>1-BQ510/BF510</f>
        <v>0</v>
      </c>
      <c r="BS510">
        <f>(BF510-BE510)/(BF510-BQ510)</f>
        <v>0</v>
      </c>
      <c r="BT510">
        <f>(AZ510-BF510)/(AZ510-BQ510)</f>
        <v>0</v>
      </c>
      <c r="BU510">
        <f>(BF510-BE510)/(BF510-AY510)</f>
        <v>0</v>
      </c>
      <c r="BV510">
        <f>(AZ510-BF510)/(AZ510-AY510)</f>
        <v>0</v>
      </c>
      <c r="BW510">
        <f>(BS510*BQ510/BE510)</f>
        <v>0</v>
      </c>
      <c r="BX510">
        <f>(1-BW510)</f>
        <v>0</v>
      </c>
      <c r="DG510">
        <f>$B$13*EF510+$C$13*EG510+$F$13*ER510*(1-EU510)</f>
        <v>0</v>
      </c>
      <c r="DH510">
        <f>DG510*DI510</f>
        <v>0</v>
      </c>
      <c r="DI510">
        <f>($B$13*$D$11+$C$13*$D$11+$F$13*((FE510+EW510)/MAX(FE510+EW510+FF510, 0.1)*$I$11+FF510/MAX(FE510+EW510+FF510, 0.1)*$J$11))/($B$13+$C$13+$F$13)</f>
        <v>0</v>
      </c>
      <c r="DJ510">
        <f>($B$13*$K$11+$C$13*$K$11+$F$13*((FE510+EW510)/MAX(FE510+EW510+FF510, 0.1)*$P$11+FF510/MAX(FE510+EW510+FF510, 0.1)*$Q$11))/($B$13+$C$13+$F$13)</f>
        <v>0</v>
      </c>
      <c r="DK510">
        <v>6</v>
      </c>
      <c r="DL510">
        <v>0.5</v>
      </c>
      <c r="DM510" t="s">
        <v>430</v>
      </c>
      <c r="DN510">
        <v>2</v>
      </c>
      <c r="DO510" t="b">
        <v>1</v>
      </c>
      <c r="DP510">
        <v>1686163553.5</v>
      </c>
      <c r="DQ510">
        <v>287.8448888888889</v>
      </c>
      <c r="DR510">
        <v>316.3678888888888</v>
      </c>
      <c r="DS510">
        <v>22.14063333333333</v>
      </c>
      <c r="DT510">
        <v>4.255483333333332</v>
      </c>
      <c r="DU510">
        <v>288.8327407407408</v>
      </c>
      <c r="DV510">
        <v>22.37985185185185</v>
      </c>
      <c r="DW510">
        <v>500.0056666666666</v>
      </c>
      <c r="DX510">
        <v>90.60404444444447</v>
      </c>
      <c r="DY510">
        <v>0.09999317037037037</v>
      </c>
      <c r="DZ510">
        <v>28.92818888888889</v>
      </c>
      <c r="EA510">
        <v>28.01934814814815</v>
      </c>
      <c r="EB510">
        <v>999.9000000000001</v>
      </c>
      <c r="EC510">
        <v>0</v>
      </c>
      <c r="ED510">
        <v>0</v>
      </c>
      <c r="EE510">
        <v>9998.498518518518</v>
      </c>
      <c r="EF510">
        <v>0</v>
      </c>
      <c r="EG510">
        <v>446.7683333333334</v>
      </c>
      <c r="EH510">
        <v>-28.52293703703704</v>
      </c>
      <c r="EI510">
        <v>294.3622962962963</v>
      </c>
      <c r="EJ510">
        <v>317.7202962962963</v>
      </c>
      <c r="EK510">
        <v>17.88513703703704</v>
      </c>
      <c r="EL510">
        <v>316.3678888888888</v>
      </c>
      <c r="EM510">
        <v>4.255483333333332</v>
      </c>
      <c r="EN510">
        <v>2.00603037037037</v>
      </c>
      <c r="EO510">
        <v>0.3855639259259259</v>
      </c>
      <c r="EP510">
        <v>17.49201111111111</v>
      </c>
      <c r="EQ510">
        <v>-6.232964074074074</v>
      </c>
      <c r="ER510">
        <v>1999.976666666666</v>
      </c>
      <c r="ES510">
        <v>0.9800002222222224</v>
      </c>
      <c r="ET510">
        <v>0.01999927777777778</v>
      </c>
      <c r="EU510">
        <v>0</v>
      </c>
      <c r="EV510">
        <v>935.2354444444446</v>
      </c>
      <c r="EW510">
        <v>5.00078</v>
      </c>
      <c r="EX510">
        <v>22578.21111111111</v>
      </c>
      <c r="EY510">
        <v>16379.42962962963</v>
      </c>
      <c r="EZ510">
        <v>41.88862962962963</v>
      </c>
      <c r="FA510">
        <v>42.875</v>
      </c>
      <c r="FB510">
        <v>42.18725925925925</v>
      </c>
      <c r="FC510">
        <v>42.38633333333333</v>
      </c>
      <c r="FD510">
        <v>43.03907407407407</v>
      </c>
      <c r="FE510">
        <v>1955.076666666666</v>
      </c>
      <c r="FF510">
        <v>39.9</v>
      </c>
      <c r="FG510">
        <v>0</v>
      </c>
      <c r="FH510">
        <v>1686163554.7</v>
      </c>
      <c r="FI510">
        <v>0</v>
      </c>
      <c r="FJ510">
        <v>934.4960800000001</v>
      </c>
      <c r="FK510">
        <v>-83.19830767557957</v>
      </c>
      <c r="FL510">
        <v>-1755.315384586656</v>
      </c>
      <c r="FM510">
        <v>22562.916</v>
      </c>
      <c r="FN510">
        <v>15</v>
      </c>
      <c r="FO510">
        <v>0</v>
      </c>
      <c r="FP510" t="s">
        <v>431</v>
      </c>
      <c r="FQ510">
        <v>1685208052.5</v>
      </c>
      <c r="FR510">
        <v>1685208070</v>
      </c>
      <c r="FS510">
        <v>0</v>
      </c>
      <c r="FT510">
        <v>0.013</v>
      </c>
      <c r="FU510">
        <v>-0.005</v>
      </c>
      <c r="FV510">
        <v>-0.464</v>
      </c>
      <c r="FW510">
        <v>-0.401</v>
      </c>
      <c r="FX510">
        <v>420</v>
      </c>
      <c r="FY510">
        <v>0</v>
      </c>
      <c r="FZ510">
        <v>0.03</v>
      </c>
      <c r="GA510">
        <v>0.02</v>
      </c>
      <c r="GB510">
        <v>-30.36340487804878</v>
      </c>
      <c r="GC510">
        <v>31.40200557491294</v>
      </c>
      <c r="GD510">
        <v>3.100307126953654</v>
      </c>
      <c r="GE510">
        <v>0</v>
      </c>
      <c r="GF510">
        <v>17.87762926829268</v>
      </c>
      <c r="GG510">
        <v>0.1518961672474145</v>
      </c>
      <c r="GH510">
        <v>0.01723635188471964</v>
      </c>
      <c r="GI510">
        <v>1</v>
      </c>
      <c r="GJ510">
        <v>1</v>
      </c>
      <c r="GK510">
        <v>2</v>
      </c>
      <c r="GL510" t="s">
        <v>439</v>
      </c>
      <c r="GM510">
        <v>3.09845</v>
      </c>
      <c r="GN510">
        <v>2.75833</v>
      </c>
      <c r="GO510">
        <v>0.0611702</v>
      </c>
      <c r="GP510">
        <v>0.0655541</v>
      </c>
      <c r="GQ510">
        <v>0.102945</v>
      </c>
      <c r="GR510">
        <v>0.0283487</v>
      </c>
      <c r="GS510">
        <v>24080</v>
      </c>
      <c r="GT510">
        <v>23588.9</v>
      </c>
      <c r="GU510">
        <v>26204.9</v>
      </c>
      <c r="GV510">
        <v>25596.2</v>
      </c>
      <c r="GW510">
        <v>37713.5</v>
      </c>
      <c r="GX510">
        <v>37724.2</v>
      </c>
      <c r="GY510">
        <v>45816.2</v>
      </c>
      <c r="GZ510">
        <v>42009.7</v>
      </c>
      <c r="HA510">
        <v>1.8409</v>
      </c>
      <c r="HB510">
        <v>1.70705</v>
      </c>
      <c r="HC510">
        <v>-0.0318661</v>
      </c>
      <c r="HD510">
        <v>0</v>
      </c>
      <c r="HE510">
        <v>28.5467</v>
      </c>
      <c r="HF510">
        <v>999.9</v>
      </c>
      <c r="HG510">
        <v>26.6</v>
      </c>
      <c r="HH510">
        <v>47.5</v>
      </c>
      <c r="HI510">
        <v>32.1538</v>
      </c>
      <c r="HJ510">
        <v>60.8789</v>
      </c>
      <c r="HK510">
        <v>28.7179</v>
      </c>
      <c r="HL510">
        <v>1</v>
      </c>
      <c r="HM510">
        <v>0.357612</v>
      </c>
      <c r="HN510">
        <v>1.65737</v>
      </c>
      <c r="HO510">
        <v>20.2988</v>
      </c>
      <c r="HP510">
        <v>5.2104</v>
      </c>
      <c r="HQ510">
        <v>11.98</v>
      </c>
      <c r="HR510">
        <v>4.9632</v>
      </c>
      <c r="HS510">
        <v>3.274</v>
      </c>
      <c r="HT510">
        <v>9999</v>
      </c>
      <c r="HU510">
        <v>9999</v>
      </c>
      <c r="HV510">
        <v>9999</v>
      </c>
      <c r="HW510">
        <v>60.7</v>
      </c>
      <c r="HX510">
        <v>1.86401</v>
      </c>
      <c r="HY510">
        <v>1.8602</v>
      </c>
      <c r="HZ510">
        <v>1.85867</v>
      </c>
      <c r="IA510">
        <v>1.85992</v>
      </c>
      <c r="IB510">
        <v>1.85989</v>
      </c>
      <c r="IC510">
        <v>1.85852</v>
      </c>
      <c r="ID510">
        <v>1.8576</v>
      </c>
      <c r="IE510">
        <v>1.85242</v>
      </c>
      <c r="IF510">
        <v>0</v>
      </c>
      <c r="IG510">
        <v>0</v>
      </c>
      <c r="IH510">
        <v>0</v>
      </c>
      <c r="II510">
        <v>0</v>
      </c>
      <c r="IJ510" t="s">
        <v>433</v>
      </c>
      <c r="IK510" t="s">
        <v>434</v>
      </c>
      <c r="IL510" t="s">
        <v>435</v>
      </c>
      <c r="IM510" t="s">
        <v>435</v>
      </c>
      <c r="IN510" t="s">
        <v>435</v>
      </c>
      <c r="IO510" t="s">
        <v>435</v>
      </c>
      <c r="IP510">
        <v>0</v>
      </c>
      <c r="IQ510">
        <v>100</v>
      </c>
      <c r="IR510">
        <v>100</v>
      </c>
      <c r="IS510">
        <v>-0.973</v>
      </c>
      <c r="IT510">
        <v>-0.2394</v>
      </c>
      <c r="IU510">
        <v>-0.7885906718864093</v>
      </c>
      <c r="IV510">
        <v>-0.0007240741224296705</v>
      </c>
      <c r="IW510">
        <v>1.394155135453638E-07</v>
      </c>
      <c r="IX510">
        <v>-7.009397865246837E-11</v>
      </c>
      <c r="IY510">
        <v>-0.2677907096197649</v>
      </c>
      <c r="IZ510">
        <v>-0.01839738240005131</v>
      </c>
      <c r="JA510">
        <v>0.0009886339832832726</v>
      </c>
      <c r="JB510">
        <v>-4.895939666473346E-06</v>
      </c>
      <c r="JC510">
        <v>3</v>
      </c>
      <c r="JD510">
        <v>2018</v>
      </c>
      <c r="JE510">
        <v>1</v>
      </c>
      <c r="JF510">
        <v>26</v>
      </c>
      <c r="JG510">
        <v>15925.1</v>
      </c>
      <c r="JH510">
        <v>15924.9</v>
      </c>
      <c r="JI510">
        <v>0.812988</v>
      </c>
      <c r="JJ510">
        <v>2.70386</v>
      </c>
      <c r="JK510">
        <v>1.49658</v>
      </c>
      <c r="JL510">
        <v>2.37427</v>
      </c>
      <c r="JM510">
        <v>1.54785</v>
      </c>
      <c r="JN510">
        <v>2.41455</v>
      </c>
      <c r="JO510">
        <v>48.5779</v>
      </c>
      <c r="JP510">
        <v>14.2371</v>
      </c>
      <c r="JQ510">
        <v>18</v>
      </c>
      <c r="JR510">
        <v>487.944</v>
      </c>
      <c r="JS510">
        <v>418.047</v>
      </c>
      <c r="JT510">
        <v>26.6691</v>
      </c>
      <c r="JU510">
        <v>31.8182</v>
      </c>
      <c r="JV510">
        <v>29.9988</v>
      </c>
      <c r="JW510">
        <v>32.1473</v>
      </c>
      <c r="JX510">
        <v>32.154</v>
      </c>
      <c r="JY510">
        <v>16.2991</v>
      </c>
      <c r="JZ510">
        <v>74.8704</v>
      </c>
      <c r="KA510">
        <v>0</v>
      </c>
      <c r="KB510">
        <v>26.6561</v>
      </c>
      <c r="KC510">
        <v>265.869</v>
      </c>
      <c r="KD510">
        <v>4.17452</v>
      </c>
      <c r="KE510">
        <v>100.128</v>
      </c>
      <c r="KF510">
        <v>99.89790000000001</v>
      </c>
    </row>
    <row r="511" spans="1:292">
      <c r="A511">
        <v>491</v>
      </c>
      <c r="B511">
        <v>1686163566</v>
      </c>
      <c r="C511">
        <v>14315</v>
      </c>
      <c r="D511" t="s">
        <v>1422</v>
      </c>
      <c r="E511" t="s">
        <v>1423</v>
      </c>
      <c r="F511">
        <v>5</v>
      </c>
      <c r="G511" t="s">
        <v>1403</v>
      </c>
      <c r="H511">
        <v>1686163558.214286</v>
      </c>
      <c r="I511">
        <f>(J511)/1000</f>
        <v>0</v>
      </c>
      <c r="J511">
        <f>IF(DO511, AM511, AG511)</f>
        <v>0</v>
      </c>
      <c r="K511">
        <f>IF(DO511, AH511, AF511)</f>
        <v>0</v>
      </c>
      <c r="L511">
        <f>DQ511 - IF(AT511&gt;1, K511*DK511*100.0/(AV511*EE511), 0)</f>
        <v>0</v>
      </c>
      <c r="M511">
        <f>((S511-I511/2)*L511-K511)/(S511+I511/2)</f>
        <v>0</v>
      </c>
      <c r="N511">
        <f>M511*(DX511+DY511)/1000.0</f>
        <v>0</v>
      </c>
      <c r="O511">
        <f>(DQ511 - IF(AT511&gt;1, K511*DK511*100.0/(AV511*EE511), 0))*(DX511+DY511)/1000.0</f>
        <v>0</v>
      </c>
      <c r="P511">
        <f>2.0/((1/R511-1/Q511)+SIGN(R511)*SQRT((1/R511-1/Q511)*(1/R511-1/Q511) + 4*DL511/((DL511+1)*(DL511+1))*(2*1/R511*1/Q511-1/Q511*1/Q511)))</f>
        <v>0</v>
      </c>
      <c r="Q511">
        <f>IF(LEFT(DM511,1)&lt;&gt;"0",IF(LEFT(DM511,1)="1",3.0,DN511),$D$5+$E$5*(EE511*DX511/($K$5*1000))+$F$5*(EE511*DX511/($K$5*1000))*MAX(MIN(DK511,$J$5),$I$5)*MAX(MIN(DK511,$J$5),$I$5)+$G$5*MAX(MIN(DK511,$J$5),$I$5)*(EE511*DX511/($K$5*1000))+$H$5*(EE511*DX511/($K$5*1000))*(EE511*DX511/($K$5*1000)))</f>
        <v>0</v>
      </c>
      <c r="R511">
        <f>I511*(1000-(1000*0.61365*exp(17.502*V511/(240.97+V511))/(DX511+DY511)+DS511)/2)/(1000*0.61365*exp(17.502*V511/(240.97+V511))/(DX511+DY511)-DS511)</f>
        <v>0</v>
      </c>
      <c r="S511">
        <f>1/((DL511+1)/(P511/1.6)+1/(Q511/1.37)) + DL511/((DL511+1)/(P511/1.6) + DL511/(Q511/1.37))</f>
        <v>0</v>
      </c>
      <c r="T511">
        <f>(DG511*DJ511)</f>
        <v>0</v>
      </c>
      <c r="U511">
        <f>(DZ511+(T511+2*0.95*5.67E-8*(((DZ511+$B$9)+273)^4-(DZ511+273)^4)-44100*I511)/(1.84*29.3*Q511+8*0.95*5.67E-8*(DZ511+273)^3))</f>
        <v>0</v>
      </c>
      <c r="V511">
        <f>($C$9*EA511+$D$9*EB511+$E$9*U511)</f>
        <v>0</v>
      </c>
      <c r="W511">
        <f>0.61365*exp(17.502*V511/(240.97+V511))</f>
        <v>0</v>
      </c>
      <c r="X511">
        <f>(Y511/Z511*100)</f>
        <v>0</v>
      </c>
      <c r="Y511">
        <f>DS511*(DX511+DY511)/1000</f>
        <v>0</v>
      </c>
      <c r="Z511">
        <f>0.61365*exp(17.502*DZ511/(240.97+DZ511))</f>
        <v>0</v>
      </c>
      <c r="AA511">
        <f>(W511-DS511*(DX511+DY511)/1000)</f>
        <v>0</v>
      </c>
      <c r="AB511">
        <f>(-I511*44100)</f>
        <v>0</v>
      </c>
      <c r="AC511">
        <f>2*29.3*Q511*0.92*(DZ511-V511)</f>
        <v>0</v>
      </c>
      <c r="AD511">
        <f>2*0.95*5.67E-8*(((DZ511+$B$9)+273)^4-(V511+273)^4)</f>
        <v>0</v>
      </c>
      <c r="AE511">
        <f>T511+AD511+AB511+AC511</f>
        <v>0</v>
      </c>
      <c r="AF511">
        <f>DW511*AT511*(DR511-DQ511*(1000-AT511*DT511)/(1000-AT511*DS511))/(100*DK511)</f>
        <v>0</v>
      </c>
      <c r="AG511">
        <f>1000*DW511*AT511*(DS511-DT511)/(100*DK511*(1000-AT511*DS511))</f>
        <v>0</v>
      </c>
      <c r="AH511">
        <f>(AI511 - AJ511 - DX511*1E3/(8.314*(DZ511+273.15)) * AL511/DW511 * AK511) * DW511/(100*DK511) * (1000 - DT511)/1000</f>
        <v>0</v>
      </c>
      <c r="AI511">
        <v>286.1254448112423</v>
      </c>
      <c r="AJ511">
        <v>259.7728424242424</v>
      </c>
      <c r="AK511">
        <v>-2.883071772370062</v>
      </c>
      <c r="AL511">
        <v>66.85550641965871</v>
      </c>
      <c r="AM511">
        <f>(AO511 - AN511 + DX511*1E3/(8.314*(DZ511+273.15)) * AQ511/DW511 * AP511) * DW511/(100*DK511) * 1000/(1000 - AO511)</f>
        <v>0</v>
      </c>
      <c r="AN511">
        <v>4.216922652412845</v>
      </c>
      <c r="AO511">
        <v>22.12734727272728</v>
      </c>
      <c r="AP511">
        <v>0.0001063666737686747</v>
      </c>
      <c r="AQ511">
        <v>96.76421338397185</v>
      </c>
      <c r="AR511">
        <v>0</v>
      </c>
      <c r="AS511">
        <v>0</v>
      </c>
      <c r="AT511">
        <f>IF(AR511*$H$15&gt;=AV511,1.0,(AV511/(AV511-AR511*$H$15)))</f>
        <v>0</v>
      </c>
      <c r="AU511">
        <f>(AT511-1)*100</f>
        <v>0</v>
      </c>
      <c r="AV511">
        <f>MAX(0,($B$15+$C$15*EE511)/(1+$D$15*EE511)*DX511/(DZ511+273)*$E$15)</f>
        <v>0</v>
      </c>
      <c r="AW511" t="s">
        <v>429</v>
      </c>
      <c r="AX511" t="s">
        <v>429</v>
      </c>
      <c r="AY511">
        <v>0</v>
      </c>
      <c r="AZ511">
        <v>0</v>
      </c>
      <c r="BA511">
        <f>1-AY511/AZ511</f>
        <v>0</v>
      </c>
      <c r="BB511">
        <v>0</v>
      </c>
      <c r="BC511" t="s">
        <v>429</v>
      </c>
      <c r="BD511" t="s">
        <v>429</v>
      </c>
      <c r="BE511">
        <v>0</v>
      </c>
      <c r="BF511">
        <v>0</v>
      </c>
      <c r="BG511">
        <f>1-BE511/BF511</f>
        <v>0</v>
      </c>
      <c r="BH511">
        <v>0.5</v>
      </c>
      <c r="BI511">
        <f>DH511</f>
        <v>0</v>
      </c>
      <c r="BJ511">
        <f>K511</f>
        <v>0</v>
      </c>
      <c r="BK511">
        <f>BG511*BH511*BI511</f>
        <v>0</v>
      </c>
      <c r="BL511">
        <f>(BJ511-BB511)/BI511</f>
        <v>0</v>
      </c>
      <c r="BM511">
        <f>(AZ511-BF511)/BF511</f>
        <v>0</v>
      </c>
      <c r="BN511">
        <f>AY511/(BA511+AY511/BF511)</f>
        <v>0</v>
      </c>
      <c r="BO511" t="s">
        <v>429</v>
      </c>
      <c r="BP511">
        <v>0</v>
      </c>
      <c r="BQ511">
        <f>IF(BP511&lt;&gt;0, BP511, BN511)</f>
        <v>0</v>
      </c>
      <c r="BR511">
        <f>1-BQ511/BF511</f>
        <v>0</v>
      </c>
      <c r="BS511">
        <f>(BF511-BE511)/(BF511-BQ511)</f>
        <v>0</v>
      </c>
      <c r="BT511">
        <f>(AZ511-BF511)/(AZ511-BQ511)</f>
        <v>0</v>
      </c>
      <c r="BU511">
        <f>(BF511-BE511)/(BF511-AY511)</f>
        <v>0</v>
      </c>
      <c r="BV511">
        <f>(AZ511-BF511)/(AZ511-AY511)</f>
        <v>0</v>
      </c>
      <c r="BW511">
        <f>(BS511*BQ511/BE511)</f>
        <v>0</v>
      </c>
      <c r="BX511">
        <f>(1-BW511)</f>
        <v>0</v>
      </c>
      <c r="DG511">
        <f>$B$13*EF511+$C$13*EG511+$F$13*ER511*(1-EU511)</f>
        <v>0</v>
      </c>
      <c r="DH511">
        <f>DG511*DI511</f>
        <v>0</v>
      </c>
      <c r="DI511">
        <f>($B$13*$D$11+$C$13*$D$11+$F$13*((FE511+EW511)/MAX(FE511+EW511+FF511, 0.1)*$I$11+FF511/MAX(FE511+EW511+FF511, 0.1)*$J$11))/($B$13+$C$13+$F$13)</f>
        <v>0</v>
      </c>
      <c r="DJ511">
        <f>($B$13*$K$11+$C$13*$K$11+$F$13*((FE511+EW511)/MAX(FE511+EW511+FF511, 0.1)*$P$11+FF511/MAX(FE511+EW511+FF511, 0.1)*$Q$11))/($B$13+$C$13+$F$13)</f>
        <v>0</v>
      </c>
      <c r="DK511">
        <v>6</v>
      </c>
      <c r="DL511">
        <v>0.5</v>
      </c>
      <c r="DM511" t="s">
        <v>430</v>
      </c>
      <c r="DN511">
        <v>2</v>
      </c>
      <c r="DO511" t="b">
        <v>1</v>
      </c>
      <c r="DP511">
        <v>1686163558.214286</v>
      </c>
      <c r="DQ511">
        <v>274.5681428571428</v>
      </c>
      <c r="DR511">
        <v>300.7354285714286</v>
      </c>
      <c r="DS511">
        <v>22.13538214285714</v>
      </c>
      <c r="DT511">
        <v>4.237043928571429</v>
      </c>
      <c r="DU511">
        <v>275.5471428571428</v>
      </c>
      <c r="DV511">
        <v>22.37470714285714</v>
      </c>
      <c r="DW511">
        <v>500.0071428571429</v>
      </c>
      <c r="DX511">
        <v>90.60435714285713</v>
      </c>
      <c r="DY511">
        <v>0.09993044642857141</v>
      </c>
      <c r="DZ511">
        <v>28.92706785714286</v>
      </c>
      <c r="EA511">
        <v>28.02364642857142</v>
      </c>
      <c r="EB511">
        <v>999.9000000000002</v>
      </c>
      <c r="EC511">
        <v>0</v>
      </c>
      <c r="ED511">
        <v>0</v>
      </c>
      <c r="EE511">
        <v>10004.46678571429</v>
      </c>
      <c r="EF511">
        <v>0</v>
      </c>
      <c r="EG511">
        <v>445.9443214285715</v>
      </c>
      <c r="EH511">
        <v>-26.16725714285715</v>
      </c>
      <c r="EI511">
        <v>280.7834642857143</v>
      </c>
      <c r="EJ511">
        <v>302.0154285714286</v>
      </c>
      <c r="EK511">
        <v>17.89832857142857</v>
      </c>
      <c r="EL511">
        <v>300.7354285714286</v>
      </c>
      <c r="EM511">
        <v>4.237043928571429</v>
      </c>
      <c r="EN511">
        <v>2.005561428571429</v>
      </c>
      <c r="EO511">
        <v>0.3838946785714287</v>
      </c>
      <c r="EP511">
        <v>17.48831071428571</v>
      </c>
      <c r="EQ511">
        <v>-6.289644285714286</v>
      </c>
      <c r="ER511">
        <v>1999.979285714286</v>
      </c>
      <c r="ES511">
        <v>0.9800002142857144</v>
      </c>
      <c r="ET511">
        <v>0.01999928571428571</v>
      </c>
      <c r="EU511">
        <v>0</v>
      </c>
      <c r="EV511">
        <v>928.8073571428571</v>
      </c>
      <c r="EW511">
        <v>5.00078</v>
      </c>
      <c r="EX511">
        <v>22443.36071428571</v>
      </c>
      <c r="EY511">
        <v>16379.45714285714</v>
      </c>
      <c r="EZ511">
        <v>41.88146428571428</v>
      </c>
      <c r="FA511">
        <v>42.85924999999999</v>
      </c>
      <c r="FB511">
        <v>42.127</v>
      </c>
      <c r="FC511">
        <v>42.3815</v>
      </c>
      <c r="FD511">
        <v>42.91939285714285</v>
      </c>
      <c r="FE511">
        <v>1955.079285714286</v>
      </c>
      <c r="FF511">
        <v>39.9</v>
      </c>
      <c r="FG511">
        <v>0</v>
      </c>
      <c r="FH511">
        <v>1686163559.5</v>
      </c>
      <c r="FI511">
        <v>0</v>
      </c>
      <c r="FJ511">
        <v>927.9502400000002</v>
      </c>
      <c r="FK511">
        <v>-80.6443075646183</v>
      </c>
      <c r="FL511">
        <v>-1662.107689826727</v>
      </c>
      <c r="FM511">
        <v>22425.78</v>
      </c>
      <c r="FN511">
        <v>15</v>
      </c>
      <c r="FO511">
        <v>0</v>
      </c>
      <c r="FP511" t="s">
        <v>431</v>
      </c>
      <c r="FQ511">
        <v>1685208052.5</v>
      </c>
      <c r="FR511">
        <v>1685208070</v>
      </c>
      <c r="FS511">
        <v>0</v>
      </c>
      <c r="FT511">
        <v>0.013</v>
      </c>
      <c r="FU511">
        <v>-0.005</v>
      </c>
      <c r="FV511">
        <v>-0.464</v>
      </c>
      <c r="FW511">
        <v>-0.401</v>
      </c>
      <c r="FX511">
        <v>420</v>
      </c>
      <c r="FY511">
        <v>0</v>
      </c>
      <c r="FZ511">
        <v>0.03</v>
      </c>
      <c r="GA511">
        <v>0.02</v>
      </c>
      <c r="GB511">
        <v>-27.4013575</v>
      </c>
      <c r="GC511">
        <v>29.90936622889303</v>
      </c>
      <c r="GD511">
        <v>2.877687628972914</v>
      </c>
      <c r="GE511">
        <v>0</v>
      </c>
      <c r="GF511">
        <v>17.8919525</v>
      </c>
      <c r="GG511">
        <v>0.1868341463414262</v>
      </c>
      <c r="GH511">
        <v>0.01964843489314104</v>
      </c>
      <c r="GI511">
        <v>1</v>
      </c>
      <c r="GJ511">
        <v>1</v>
      </c>
      <c r="GK511">
        <v>2</v>
      </c>
      <c r="GL511" t="s">
        <v>439</v>
      </c>
      <c r="GM511">
        <v>3.0984</v>
      </c>
      <c r="GN511">
        <v>2.75803</v>
      </c>
      <c r="GO511">
        <v>0.058477</v>
      </c>
      <c r="GP511">
        <v>0.0624619</v>
      </c>
      <c r="GQ511">
        <v>0.102932</v>
      </c>
      <c r="GR511">
        <v>0.028317</v>
      </c>
      <c r="GS511">
        <v>24149.5</v>
      </c>
      <c r="GT511">
        <v>23667.5</v>
      </c>
      <c r="GU511">
        <v>26205.4</v>
      </c>
      <c r="GV511">
        <v>25596.8</v>
      </c>
      <c r="GW511">
        <v>37714.6</v>
      </c>
      <c r="GX511">
        <v>37725.6</v>
      </c>
      <c r="GY511">
        <v>45817.2</v>
      </c>
      <c r="GZ511">
        <v>42010.2</v>
      </c>
      <c r="HA511">
        <v>1.84123</v>
      </c>
      <c r="HB511">
        <v>1.70742</v>
      </c>
      <c r="HC511">
        <v>-0.031963</v>
      </c>
      <c r="HD511">
        <v>0</v>
      </c>
      <c r="HE511">
        <v>28.5533</v>
      </c>
      <c r="HF511">
        <v>999.9</v>
      </c>
      <c r="HG511">
        <v>26.6</v>
      </c>
      <c r="HH511">
        <v>47.5</v>
      </c>
      <c r="HI511">
        <v>32.1567</v>
      </c>
      <c r="HJ511">
        <v>61.6989</v>
      </c>
      <c r="HK511">
        <v>28.8662</v>
      </c>
      <c r="HL511">
        <v>1</v>
      </c>
      <c r="HM511">
        <v>0.356408</v>
      </c>
      <c r="HN511">
        <v>1.69795</v>
      </c>
      <c r="HO511">
        <v>20.2982</v>
      </c>
      <c r="HP511">
        <v>5.2113</v>
      </c>
      <c r="HQ511">
        <v>11.98</v>
      </c>
      <c r="HR511">
        <v>4.96305</v>
      </c>
      <c r="HS511">
        <v>3.27403</v>
      </c>
      <c r="HT511">
        <v>9999</v>
      </c>
      <c r="HU511">
        <v>9999</v>
      </c>
      <c r="HV511">
        <v>9999</v>
      </c>
      <c r="HW511">
        <v>60.7</v>
      </c>
      <c r="HX511">
        <v>1.86401</v>
      </c>
      <c r="HY511">
        <v>1.8602</v>
      </c>
      <c r="HZ511">
        <v>1.85867</v>
      </c>
      <c r="IA511">
        <v>1.85994</v>
      </c>
      <c r="IB511">
        <v>1.85989</v>
      </c>
      <c r="IC511">
        <v>1.85852</v>
      </c>
      <c r="ID511">
        <v>1.8576</v>
      </c>
      <c r="IE511">
        <v>1.85242</v>
      </c>
      <c r="IF511">
        <v>0</v>
      </c>
      <c r="IG511">
        <v>0</v>
      </c>
      <c r="IH511">
        <v>0</v>
      </c>
      <c r="II511">
        <v>0</v>
      </c>
      <c r="IJ511" t="s">
        <v>433</v>
      </c>
      <c r="IK511" t="s">
        <v>434</v>
      </c>
      <c r="IL511" t="s">
        <v>435</v>
      </c>
      <c r="IM511" t="s">
        <v>435</v>
      </c>
      <c r="IN511" t="s">
        <v>435</v>
      </c>
      <c r="IO511" t="s">
        <v>435</v>
      </c>
      <c r="IP511">
        <v>0</v>
      </c>
      <c r="IQ511">
        <v>100</v>
      </c>
      <c r="IR511">
        <v>100</v>
      </c>
      <c r="IS511">
        <v>-0.964</v>
      </c>
      <c r="IT511">
        <v>-0.2396</v>
      </c>
      <c r="IU511">
        <v>-0.7885906718864093</v>
      </c>
      <c r="IV511">
        <v>-0.0007240741224296705</v>
      </c>
      <c r="IW511">
        <v>1.394155135453638E-07</v>
      </c>
      <c r="IX511">
        <v>-7.009397865246837E-11</v>
      </c>
      <c r="IY511">
        <v>-0.2677907096197649</v>
      </c>
      <c r="IZ511">
        <v>-0.01839738240005131</v>
      </c>
      <c r="JA511">
        <v>0.0009886339832832726</v>
      </c>
      <c r="JB511">
        <v>-4.895939666473346E-06</v>
      </c>
      <c r="JC511">
        <v>3</v>
      </c>
      <c r="JD511">
        <v>2018</v>
      </c>
      <c r="JE511">
        <v>1</v>
      </c>
      <c r="JF511">
        <v>26</v>
      </c>
      <c r="JG511">
        <v>15925.2</v>
      </c>
      <c r="JH511">
        <v>15924.9</v>
      </c>
      <c r="JI511">
        <v>0.775146</v>
      </c>
      <c r="JJ511">
        <v>2.7002</v>
      </c>
      <c r="JK511">
        <v>1.49658</v>
      </c>
      <c r="JL511">
        <v>2.37427</v>
      </c>
      <c r="JM511">
        <v>1.54785</v>
      </c>
      <c r="JN511">
        <v>2.47681</v>
      </c>
      <c r="JO511">
        <v>48.5779</v>
      </c>
      <c r="JP511">
        <v>14.2459</v>
      </c>
      <c r="JQ511">
        <v>18</v>
      </c>
      <c r="JR511">
        <v>488.001</v>
      </c>
      <c r="JS511">
        <v>418.154</v>
      </c>
      <c r="JT511">
        <v>26.646</v>
      </c>
      <c r="JU511">
        <v>31.8014</v>
      </c>
      <c r="JV511">
        <v>29.9988</v>
      </c>
      <c r="JW511">
        <v>32.1283</v>
      </c>
      <c r="JX511">
        <v>32.1364</v>
      </c>
      <c r="JY511">
        <v>15.5616</v>
      </c>
      <c r="JZ511">
        <v>74.8704</v>
      </c>
      <c r="KA511">
        <v>0</v>
      </c>
      <c r="KB511">
        <v>26.6297</v>
      </c>
      <c r="KC511">
        <v>252.231</v>
      </c>
      <c r="KD511">
        <v>4.17596</v>
      </c>
      <c r="KE511">
        <v>100.131</v>
      </c>
      <c r="KF511">
        <v>99.8995</v>
      </c>
    </row>
    <row r="512" spans="1:292">
      <c r="A512">
        <v>492</v>
      </c>
      <c r="B512">
        <v>1686163571</v>
      </c>
      <c r="C512">
        <v>14320</v>
      </c>
      <c r="D512" t="s">
        <v>1424</v>
      </c>
      <c r="E512" t="s">
        <v>1425</v>
      </c>
      <c r="F512">
        <v>5</v>
      </c>
      <c r="G512" t="s">
        <v>1403</v>
      </c>
      <c r="H512">
        <v>1686163563.5</v>
      </c>
      <c r="I512">
        <f>(J512)/1000</f>
        <v>0</v>
      </c>
      <c r="J512">
        <f>IF(DO512, AM512, AG512)</f>
        <v>0</v>
      </c>
      <c r="K512">
        <f>IF(DO512, AH512, AF512)</f>
        <v>0</v>
      </c>
      <c r="L512">
        <f>DQ512 - IF(AT512&gt;1, K512*DK512*100.0/(AV512*EE512), 0)</f>
        <v>0</v>
      </c>
      <c r="M512">
        <f>((S512-I512/2)*L512-K512)/(S512+I512/2)</f>
        <v>0</v>
      </c>
      <c r="N512">
        <f>M512*(DX512+DY512)/1000.0</f>
        <v>0</v>
      </c>
      <c r="O512">
        <f>(DQ512 - IF(AT512&gt;1, K512*DK512*100.0/(AV512*EE512), 0))*(DX512+DY512)/1000.0</f>
        <v>0</v>
      </c>
      <c r="P512">
        <f>2.0/((1/R512-1/Q512)+SIGN(R512)*SQRT((1/R512-1/Q512)*(1/R512-1/Q512) + 4*DL512/((DL512+1)*(DL512+1))*(2*1/R512*1/Q512-1/Q512*1/Q512)))</f>
        <v>0</v>
      </c>
      <c r="Q512">
        <f>IF(LEFT(DM512,1)&lt;&gt;"0",IF(LEFT(DM512,1)="1",3.0,DN512),$D$5+$E$5*(EE512*DX512/($K$5*1000))+$F$5*(EE512*DX512/($K$5*1000))*MAX(MIN(DK512,$J$5),$I$5)*MAX(MIN(DK512,$J$5),$I$5)+$G$5*MAX(MIN(DK512,$J$5),$I$5)*(EE512*DX512/($K$5*1000))+$H$5*(EE512*DX512/($K$5*1000))*(EE512*DX512/($K$5*1000)))</f>
        <v>0</v>
      </c>
      <c r="R512">
        <f>I512*(1000-(1000*0.61365*exp(17.502*V512/(240.97+V512))/(DX512+DY512)+DS512)/2)/(1000*0.61365*exp(17.502*V512/(240.97+V512))/(DX512+DY512)-DS512)</f>
        <v>0</v>
      </c>
      <c r="S512">
        <f>1/((DL512+1)/(P512/1.6)+1/(Q512/1.37)) + DL512/((DL512+1)/(P512/1.6) + DL512/(Q512/1.37))</f>
        <v>0</v>
      </c>
      <c r="T512">
        <f>(DG512*DJ512)</f>
        <v>0</v>
      </c>
      <c r="U512">
        <f>(DZ512+(T512+2*0.95*5.67E-8*(((DZ512+$B$9)+273)^4-(DZ512+273)^4)-44100*I512)/(1.84*29.3*Q512+8*0.95*5.67E-8*(DZ512+273)^3))</f>
        <v>0</v>
      </c>
      <c r="V512">
        <f>($C$9*EA512+$D$9*EB512+$E$9*U512)</f>
        <v>0</v>
      </c>
      <c r="W512">
        <f>0.61365*exp(17.502*V512/(240.97+V512))</f>
        <v>0</v>
      </c>
      <c r="X512">
        <f>(Y512/Z512*100)</f>
        <v>0</v>
      </c>
      <c r="Y512">
        <f>DS512*(DX512+DY512)/1000</f>
        <v>0</v>
      </c>
      <c r="Z512">
        <f>0.61365*exp(17.502*DZ512/(240.97+DZ512))</f>
        <v>0</v>
      </c>
      <c r="AA512">
        <f>(W512-DS512*(DX512+DY512)/1000)</f>
        <v>0</v>
      </c>
      <c r="AB512">
        <f>(-I512*44100)</f>
        <v>0</v>
      </c>
      <c r="AC512">
        <f>2*29.3*Q512*0.92*(DZ512-V512)</f>
        <v>0</v>
      </c>
      <c r="AD512">
        <f>2*0.95*5.67E-8*(((DZ512+$B$9)+273)^4-(V512+273)^4)</f>
        <v>0</v>
      </c>
      <c r="AE512">
        <f>T512+AD512+AB512+AC512</f>
        <v>0</v>
      </c>
      <c r="AF512">
        <f>DW512*AT512*(DR512-DQ512*(1000-AT512*DT512)/(1000-AT512*DS512))/(100*DK512)</f>
        <v>0</v>
      </c>
      <c r="AG512">
        <f>1000*DW512*AT512*(DS512-DT512)/(100*DK512*(1000-AT512*DS512))</f>
        <v>0</v>
      </c>
      <c r="AH512">
        <f>(AI512 - AJ512 - DX512*1E3/(8.314*(DZ512+273.15)) * AL512/DW512 * AK512) * DW512/(100*DK512) * (1000 - DT512)/1000</f>
        <v>0</v>
      </c>
      <c r="AI512">
        <v>269.4329265971547</v>
      </c>
      <c r="AJ512">
        <v>245.3828545454545</v>
      </c>
      <c r="AK512">
        <v>-2.87218076330649</v>
      </c>
      <c r="AL512">
        <v>66.85550641965871</v>
      </c>
      <c r="AM512">
        <f>(AO512 - AN512 + DX512*1E3/(8.314*(DZ512+273.15)) * AQ512/DW512 * AP512) * DW512/(100*DK512) * 1000/(1000 - AO512)</f>
        <v>0</v>
      </c>
      <c r="AN512">
        <v>4.211222904877884</v>
      </c>
      <c r="AO512">
        <v>22.11706181818181</v>
      </c>
      <c r="AP512">
        <v>-0.0009458214548617678</v>
      </c>
      <c r="AQ512">
        <v>96.76421338397185</v>
      </c>
      <c r="AR512">
        <v>0</v>
      </c>
      <c r="AS512">
        <v>0</v>
      </c>
      <c r="AT512">
        <f>IF(AR512*$H$15&gt;=AV512,1.0,(AV512/(AV512-AR512*$H$15)))</f>
        <v>0</v>
      </c>
      <c r="AU512">
        <f>(AT512-1)*100</f>
        <v>0</v>
      </c>
      <c r="AV512">
        <f>MAX(0,($B$15+$C$15*EE512)/(1+$D$15*EE512)*DX512/(DZ512+273)*$E$15)</f>
        <v>0</v>
      </c>
      <c r="AW512" t="s">
        <v>429</v>
      </c>
      <c r="AX512" t="s">
        <v>429</v>
      </c>
      <c r="AY512">
        <v>0</v>
      </c>
      <c r="AZ512">
        <v>0</v>
      </c>
      <c r="BA512">
        <f>1-AY512/AZ512</f>
        <v>0</v>
      </c>
      <c r="BB512">
        <v>0</v>
      </c>
      <c r="BC512" t="s">
        <v>429</v>
      </c>
      <c r="BD512" t="s">
        <v>429</v>
      </c>
      <c r="BE512">
        <v>0</v>
      </c>
      <c r="BF512">
        <v>0</v>
      </c>
      <c r="BG512">
        <f>1-BE512/BF512</f>
        <v>0</v>
      </c>
      <c r="BH512">
        <v>0.5</v>
      </c>
      <c r="BI512">
        <f>DH512</f>
        <v>0</v>
      </c>
      <c r="BJ512">
        <f>K512</f>
        <v>0</v>
      </c>
      <c r="BK512">
        <f>BG512*BH512*BI512</f>
        <v>0</v>
      </c>
      <c r="BL512">
        <f>(BJ512-BB512)/BI512</f>
        <v>0</v>
      </c>
      <c r="BM512">
        <f>(AZ512-BF512)/BF512</f>
        <v>0</v>
      </c>
      <c r="BN512">
        <f>AY512/(BA512+AY512/BF512)</f>
        <v>0</v>
      </c>
      <c r="BO512" t="s">
        <v>429</v>
      </c>
      <c r="BP512">
        <v>0</v>
      </c>
      <c r="BQ512">
        <f>IF(BP512&lt;&gt;0, BP512, BN512)</f>
        <v>0</v>
      </c>
      <c r="BR512">
        <f>1-BQ512/BF512</f>
        <v>0</v>
      </c>
      <c r="BS512">
        <f>(BF512-BE512)/(BF512-BQ512)</f>
        <v>0</v>
      </c>
      <c r="BT512">
        <f>(AZ512-BF512)/(AZ512-BQ512)</f>
        <v>0</v>
      </c>
      <c r="BU512">
        <f>(BF512-BE512)/(BF512-AY512)</f>
        <v>0</v>
      </c>
      <c r="BV512">
        <f>(AZ512-BF512)/(AZ512-AY512)</f>
        <v>0</v>
      </c>
      <c r="BW512">
        <f>(BS512*BQ512/BE512)</f>
        <v>0</v>
      </c>
      <c r="BX512">
        <f>(1-BW512)</f>
        <v>0</v>
      </c>
      <c r="DG512">
        <f>$B$13*EF512+$C$13*EG512+$F$13*ER512*(1-EU512)</f>
        <v>0</v>
      </c>
      <c r="DH512">
        <f>DG512*DI512</f>
        <v>0</v>
      </c>
      <c r="DI512">
        <f>($B$13*$D$11+$C$13*$D$11+$F$13*((FE512+EW512)/MAX(FE512+EW512+FF512, 0.1)*$I$11+FF512/MAX(FE512+EW512+FF512, 0.1)*$J$11))/($B$13+$C$13+$F$13)</f>
        <v>0</v>
      </c>
      <c r="DJ512">
        <f>($B$13*$K$11+$C$13*$K$11+$F$13*((FE512+EW512)/MAX(FE512+EW512+FF512, 0.1)*$P$11+FF512/MAX(FE512+EW512+FF512, 0.1)*$Q$11))/($B$13+$C$13+$F$13)</f>
        <v>0</v>
      </c>
      <c r="DK512">
        <v>6</v>
      </c>
      <c r="DL512">
        <v>0.5</v>
      </c>
      <c r="DM512" t="s">
        <v>430</v>
      </c>
      <c r="DN512">
        <v>2</v>
      </c>
      <c r="DO512" t="b">
        <v>1</v>
      </c>
      <c r="DP512">
        <v>1686163563.5</v>
      </c>
      <c r="DQ512">
        <v>259.6684074074074</v>
      </c>
      <c r="DR512">
        <v>283.2003703703704</v>
      </c>
      <c r="DS512">
        <v>22.12743703703704</v>
      </c>
      <c r="DT512">
        <v>4.217574074074073</v>
      </c>
      <c r="DU512">
        <v>260.6375555555555</v>
      </c>
      <c r="DV512">
        <v>22.36690740740741</v>
      </c>
      <c r="DW512">
        <v>500.0051851851852</v>
      </c>
      <c r="DX512">
        <v>90.60471481481481</v>
      </c>
      <c r="DY512">
        <v>0.09995705185185184</v>
      </c>
      <c r="DZ512">
        <v>28.92464444444444</v>
      </c>
      <c r="EA512">
        <v>28.02813333333333</v>
      </c>
      <c r="EB512">
        <v>999.9000000000001</v>
      </c>
      <c r="EC512">
        <v>0</v>
      </c>
      <c r="ED512">
        <v>0</v>
      </c>
      <c r="EE512">
        <v>9998.754444444445</v>
      </c>
      <c r="EF512">
        <v>0</v>
      </c>
      <c r="EG512">
        <v>444.9997777777778</v>
      </c>
      <c r="EH512">
        <v>-23.53197407407407</v>
      </c>
      <c r="EI512">
        <v>265.5443333333333</v>
      </c>
      <c r="EJ512">
        <v>284.3999629629629</v>
      </c>
      <c r="EK512">
        <v>17.90985925925926</v>
      </c>
      <c r="EL512">
        <v>283.2003703703704</v>
      </c>
      <c r="EM512">
        <v>4.217574074074073</v>
      </c>
      <c r="EN512">
        <v>2.004849259259259</v>
      </c>
      <c r="EO512">
        <v>0.3821321111111111</v>
      </c>
      <c r="EP512">
        <v>17.48268888888889</v>
      </c>
      <c r="EQ512">
        <v>-6.349572222222223</v>
      </c>
      <c r="ER512">
        <v>1999.992962962963</v>
      </c>
      <c r="ES512">
        <v>0.9800003333333335</v>
      </c>
      <c r="ET512">
        <v>0.01999916666666666</v>
      </c>
      <c r="EU512">
        <v>0</v>
      </c>
      <c r="EV512">
        <v>921.8139259259259</v>
      </c>
      <c r="EW512">
        <v>5.00078</v>
      </c>
      <c r="EX512">
        <v>22298.45925925926</v>
      </c>
      <c r="EY512">
        <v>16379.57407407407</v>
      </c>
      <c r="EZ512">
        <v>41.83303703703703</v>
      </c>
      <c r="FA512">
        <v>42.84699999999999</v>
      </c>
      <c r="FB512">
        <v>42.09929629629629</v>
      </c>
      <c r="FC512">
        <v>42.37025925925926</v>
      </c>
      <c r="FD512">
        <v>42.83537037037036</v>
      </c>
      <c r="FE512">
        <v>1955.092962962963</v>
      </c>
      <c r="FF512">
        <v>39.9</v>
      </c>
      <c r="FG512">
        <v>0</v>
      </c>
      <c r="FH512">
        <v>1686163564.3</v>
      </c>
      <c r="FI512">
        <v>0</v>
      </c>
      <c r="FJ512">
        <v>921.6641999999999</v>
      </c>
      <c r="FK512">
        <v>-76.03046165558214</v>
      </c>
      <c r="FL512">
        <v>-1589.561540882298</v>
      </c>
      <c r="FM512">
        <v>22295.516</v>
      </c>
      <c r="FN512">
        <v>15</v>
      </c>
      <c r="FO512">
        <v>0</v>
      </c>
      <c r="FP512" t="s">
        <v>431</v>
      </c>
      <c r="FQ512">
        <v>1685208052.5</v>
      </c>
      <c r="FR512">
        <v>1685208070</v>
      </c>
      <c r="FS512">
        <v>0</v>
      </c>
      <c r="FT512">
        <v>0.013</v>
      </c>
      <c r="FU512">
        <v>-0.005</v>
      </c>
      <c r="FV512">
        <v>-0.464</v>
      </c>
      <c r="FW512">
        <v>-0.401</v>
      </c>
      <c r="FX512">
        <v>420</v>
      </c>
      <c r="FY512">
        <v>0</v>
      </c>
      <c r="FZ512">
        <v>0.03</v>
      </c>
      <c r="GA512">
        <v>0.02</v>
      </c>
      <c r="GB512">
        <v>-24.89385</v>
      </c>
      <c r="GC512">
        <v>29.97298986866794</v>
      </c>
      <c r="GD512">
        <v>2.883866234415182</v>
      </c>
      <c r="GE512">
        <v>0</v>
      </c>
      <c r="GF512">
        <v>17.90074</v>
      </c>
      <c r="GG512">
        <v>0.1256577861162818</v>
      </c>
      <c r="GH512">
        <v>0.01630519549100843</v>
      </c>
      <c r="GI512">
        <v>1</v>
      </c>
      <c r="GJ512">
        <v>1</v>
      </c>
      <c r="GK512">
        <v>2</v>
      </c>
      <c r="GL512" t="s">
        <v>439</v>
      </c>
      <c r="GM512">
        <v>3.09842</v>
      </c>
      <c r="GN512">
        <v>2.75786</v>
      </c>
      <c r="GO512">
        <v>0.0557404</v>
      </c>
      <c r="GP512">
        <v>0.0593124</v>
      </c>
      <c r="GQ512">
        <v>0.102923</v>
      </c>
      <c r="GR512">
        <v>0.0282946</v>
      </c>
      <c r="GS512">
        <v>24220.4</v>
      </c>
      <c r="GT512">
        <v>23747.8</v>
      </c>
      <c r="GU512">
        <v>26206.1</v>
      </c>
      <c r="GV512">
        <v>25597.6</v>
      </c>
      <c r="GW512">
        <v>37715.4</v>
      </c>
      <c r="GX512">
        <v>37727.1</v>
      </c>
      <c r="GY512">
        <v>45818.3</v>
      </c>
      <c r="GZ512">
        <v>42011.3</v>
      </c>
      <c r="HA512">
        <v>1.84165</v>
      </c>
      <c r="HB512">
        <v>1.70735</v>
      </c>
      <c r="HC512">
        <v>-0.0326484</v>
      </c>
      <c r="HD512">
        <v>0</v>
      </c>
      <c r="HE512">
        <v>28.5607</v>
      </c>
      <c r="HF512">
        <v>999.9</v>
      </c>
      <c r="HG512">
        <v>26.6</v>
      </c>
      <c r="HH512">
        <v>47.5</v>
      </c>
      <c r="HI512">
        <v>32.1584</v>
      </c>
      <c r="HJ512">
        <v>62.0089</v>
      </c>
      <c r="HK512">
        <v>29.0184</v>
      </c>
      <c r="HL512">
        <v>1</v>
      </c>
      <c r="HM512">
        <v>0.35514</v>
      </c>
      <c r="HN512">
        <v>1.73443</v>
      </c>
      <c r="HO512">
        <v>20.2977</v>
      </c>
      <c r="HP512">
        <v>5.21115</v>
      </c>
      <c r="HQ512">
        <v>11.98</v>
      </c>
      <c r="HR512">
        <v>4.96295</v>
      </c>
      <c r="HS512">
        <v>3.27405</v>
      </c>
      <c r="HT512">
        <v>9999</v>
      </c>
      <c r="HU512">
        <v>9999</v>
      </c>
      <c r="HV512">
        <v>9999</v>
      </c>
      <c r="HW512">
        <v>60.7</v>
      </c>
      <c r="HX512">
        <v>1.86401</v>
      </c>
      <c r="HY512">
        <v>1.8602</v>
      </c>
      <c r="HZ512">
        <v>1.85867</v>
      </c>
      <c r="IA512">
        <v>1.85998</v>
      </c>
      <c r="IB512">
        <v>1.85989</v>
      </c>
      <c r="IC512">
        <v>1.85852</v>
      </c>
      <c r="ID512">
        <v>1.8576</v>
      </c>
      <c r="IE512">
        <v>1.85242</v>
      </c>
      <c r="IF512">
        <v>0</v>
      </c>
      <c r="IG512">
        <v>0</v>
      </c>
      <c r="IH512">
        <v>0</v>
      </c>
      <c r="II512">
        <v>0</v>
      </c>
      <c r="IJ512" t="s">
        <v>433</v>
      </c>
      <c r="IK512" t="s">
        <v>434</v>
      </c>
      <c r="IL512" t="s">
        <v>435</v>
      </c>
      <c r="IM512" t="s">
        <v>435</v>
      </c>
      <c r="IN512" t="s">
        <v>435</v>
      </c>
      <c r="IO512" t="s">
        <v>435</v>
      </c>
      <c r="IP512">
        <v>0</v>
      </c>
      <c r="IQ512">
        <v>100</v>
      </c>
      <c r="IR512">
        <v>100</v>
      </c>
      <c r="IS512">
        <v>-0.955</v>
      </c>
      <c r="IT512">
        <v>-0.2396</v>
      </c>
      <c r="IU512">
        <v>-0.7885906718864093</v>
      </c>
      <c r="IV512">
        <v>-0.0007240741224296705</v>
      </c>
      <c r="IW512">
        <v>1.394155135453638E-07</v>
      </c>
      <c r="IX512">
        <v>-7.009397865246837E-11</v>
      </c>
      <c r="IY512">
        <v>-0.2677907096197649</v>
      </c>
      <c r="IZ512">
        <v>-0.01839738240005131</v>
      </c>
      <c r="JA512">
        <v>0.0009886339832832726</v>
      </c>
      <c r="JB512">
        <v>-4.895939666473346E-06</v>
      </c>
      <c r="JC512">
        <v>3</v>
      </c>
      <c r="JD512">
        <v>2018</v>
      </c>
      <c r="JE512">
        <v>1</v>
      </c>
      <c r="JF512">
        <v>26</v>
      </c>
      <c r="JG512">
        <v>15925.3</v>
      </c>
      <c r="JH512">
        <v>15925</v>
      </c>
      <c r="JI512">
        <v>0.734863</v>
      </c>
      <c r="JJ512">
        <v>2.71118</v>
      </c>
      <c r="JK512">
        <v>1.49658</v>
      </c>
      <c r="JL512">
        <v>2.37427</v>
      </c>
      <c r="JM512">
        <v>1.54907</v>
      </c>
      <c r="JN512">
        <v>2.44751</v>
      </c>
      <c r="JO512">
        <v>48.547</v>
      </c>
      <c r="JP512">
        <v>14.2283</v>
      </c>
      <c r="JQ512">
        <v>18</v>
      </c>
      <c r="JR512">
        <v>488.128</v>
      </c>
      <c r="JS512">
        <v>417.99</v>
      </c>
      <c r="JT512">
        <v>26.6173</v>
      </c>
      <c r="JU512">
        <v>31.784</v>
      </c>
      <c r="JV512">
        <v>29.9988</v>
      </c>
      <c r="JW512">
        <v>32.1106</v>
      </c>
      <c r="JX512">
        <v>32.1182</v>
      </c>
      <c r="JY512">
        <v>14.733</v>
      </c>
      <c r="JZ512">
        <v>74.8704</v>
      </c>
      <c r="KA512">
        <v>0</v>
      </c>
      <c r="KB512">
        <v>26.6003</v>
      </c>
      <c r="KC512">
        <v>232.19</v>
      </c>
      <c r="KD512">
        <v>4.16195</v>
      </c>
      <c r="KE512">
        <v>100.133</v>
      </c>
      <c r="KF512">
        <v>99.90219999999999</v>
      </c>
    </row>
    <row r="513" spans="1:292">
      <c r="A513">
        <v>493</v>
      </c>
      <c r="B513">
        <v>1686163576</v>
      </c>
      <c r="C513">
        <v>14325</v>
      </c>
      <c r="D513" t="s">
        <v>1426</v>
      </c>
      <c r="E513" t="s">
        <v>1427</v>
      </c>
      <c r="F513">
        <v>5</v>
      </c>
      <c r="G513" t="s">
        <v>1403</v>
      </c>
      <c r="H513">
        <v>1686163568.214286</v>
      </c>
      <c r="I513">
        <f>(J513)/1000</f>
        <v>0</v>
      </c>
      <c r="J513">
        <f>IF(DO513, AM513, AG513)</f>
        <v>0</v>
      </c>
      <c r="K513">
        <f>IF(DO513, AH513, AF513)</f>
        <v>0</v>
      </c>
      <c r="L513">
        <f>DQ513 - IF(AT513&gt;1, K513*DK513*100.0/(AV513*EE513), 0)</f>
        <v>0</v>
      </c>
      <c r="M513">
        <f>((S513-I513/2)*L513-K513)/(S513+I513/2)</f>
        <v>0</v>
      </c>
      <c r="N513">
        <f>M513*(DX513+DY513)/1000.0</f>
        <v>0</v>
      </c>
      <c r="O513">
        <f>(DQ513 - IF(AT513&gt;1, K513*DK513*100.0/(AV513*EE513), 0))*(DX513+DY513)/1000.0</f>
        <v>0</v>
      </c>
      <c r="P513">
        <f>2.0/((1/R513-1/Q513)+SIGN(R513)*SQRT((1/R513-1/Q513)*(1/R513-1/Q513) + 4*DL513/((DL513+1)*(DL513+1))*(2*1/R513*1/Q513-1/Q513*1/Q513)))</f>
        <v>0</v>
      </c>
      <c r="Q513">
        <f>IF(LEFT(DM513,1)&lt;&gt;"0",IF(LEFT(DM513,1)="1",3.0,DN513),$D$5+$E$5*(EE513*DX513/($K$5*1000))+$F$5*(EE513*DX513/($K$5*1000))*MAX(MIN(DK513,$J$5),$I$5)*MAX(MIN(DK513,$J$5),$I$5)+$G$5*MAX(MIN(DK513,$J$5),$I$5)*(EE513*DX513/($K$5*1000))+$H$5*(EE513*DX513/($K$5*1000))*(EE513*DX513/($K$5*1000)))</f>
        <v>0</v>
      </c>
      <c r="R513">
        <f>I513*(1000-(1000*0.61365*exp(17.502*V513/(240.97+V513))/(DX513+DY513)+DS513)/2)/(1000*0.61365*exp(17.502*V513/(240.97+V513))/(DX513+DY513)-DS513)</f>
        <v>0</v>
      </c>
      <c r="S513">
        <f>1/((DL513+1)/(P513/1.6)+1/(Q513/1.37)) + DL513/((DL513+1)/(P513/1.6) + DL513/(Q513/1.37))</f>
        <v>0</v>
      </c>
      <c r="T513">
        <f>(DG513*DJ513)</f>
        <v>0</v>
      </c>
      <c r="U513">
        <f>(DZ513+(T513+2*0.95*5.67E-8*(((DZ513+$B$9)+273)^4-(DZ513+273)^4)-44100*I513)/(1.84*29.3*Q513+8*0.95*5.67E-8*(DZ513+273)^3))</f>
        <v>0</v>
      </c>
      <c r="V513">
        <f>($C$9*EA513+$D$9*EB513+$E$9*U513)</f>
        <v>0</v>
      </c>
      <c r="W513">
        <f>0.61365*exp(17.502*V513/(240.97+V513))</f>
        <v>0</v>
      </c>
      <c r="X513">
        <f>(Y513/Z513*100)</f>
        <v>0</v>
      </c>
      <c r="Y513">
        <f>DS513*(DX513+DY513)/1000</f>
        <v>0</v>
      </c>
      <c r="Z513">
        <f>0.61365*exp(17.502*DZ513/(240.97+DZ513))</f>
        <v>0</v>
      </c>
      <c r="AA513">
        <f>(W513-DS513*(DX513+DY513)/1000)</f>
        <v>0</v>
      </c>
      <c r="AB513">
        <f>(-I513*44100)</f>
        <v>0</v>
      </c>
      <c r="AC513">
        <f>2*29.3*Q513*0.92*(DZ513-V513)</f>
        <v>0</v>
      </c>
      <c r="AD513">
        <f>2*0.95*5.67E-8*(((DZ513+$B$9)+273)^4-(V513+273)^4)</f>
        <v>0</v>
      </c>
      <c r="AE513">
        <f>T513+AD513+AB513+AC513</f>
        <v>0</v>
      </c>
      <c r="AF513">
        <f>DW513*AT513*(DR513-DQ513*(1000-AT513*DT513)/(1000-AT513*DS513))/(100*DK513)</f>
        <v>0</v>
      </c>
      <c r="AG513">
        <f>1000*DW513*AT513*(DS513-DT513)/(100*DK513*(1000-AT513*DS513))</f>
        <v>0</v>
      </c>
      <c r="AH513">
        <f>(AI513 - AJ513 - DX513*1E3/(8.314*(DZ513+273.15)) * AL513/DW513 * AK513) * DW513/(100*DK513) * (1000 - DT513)/1000</f>
        <v>0</v>
      </c>
      <c r="AI513">
        <v>252.5223161349245</v>
      </c>
      <c r="AJ513">
        <v>230.9109818181818</v>
      </c>
      <c r="AK513">
        <v>-2.895438799169242</v>
      </c>
      <c r="AL513">
        <v>66.85550641965871</v>
      </c>
      <c r="AM513">
        <f>(AO513 - AN513 + DX513*1E3/(8.314*(DZ513+273.15)) * AQ513/DW513 * AP513) * DW513/(100*DK513) * 1000/(1000 - AO513)</f>
        <v>0</v>
      </c>
      <c r="AN513">
        <v>4.207793047551494</v>
      </c>
      <c r="AO513">
        <v>22.11239575757575</v>
      </c>
      <c r="AP513">
        <v>-0.00015813391952777</v>
      </c>
      <c r="AQ513">
        <v>96.76421338397185</v>
      </c>
      <c r="AR513">
        <v>0</v>
      </c>
      <c r="AS513">
        <v>0</v>
      </c>
      <c r="AT513">
        <f>IF(AR513*$H$15&gt;=AV513,1.0,(AV513/(AV513-AR513*$H$15)))</f>
        <v>0</v>
      </c>
      <c r="AU513">
        <f>(AT513-1)*100</f>
        <v>0</v>
      </c>
      <c r="AV513">
        <f>MAX(0,($B$15+$C$15*EE513)/(1+$D$15*EE513)*DX513/(DZ513+273)*$E$15)</f>
        <v>0</v>
      </c>
      <c r="AW513" t="s">
        <v>429</v>
      </c>
      <c r="AX513" t="s">
        <v>429</v>
      </c>
      <c r="AY513">
        <v>0</v>
      </c>
      <c r="AZ513">
        <v>0</v>
      </c>
      <c r="BA513">
        <f>1-AY513/AZ513</f>
        <v>0</v>
      </c>
      <c r="BB513">
        <v>0</v>
      </c>
      <c r="BC513" t="s">
        <v>429</v>
      </c>
      <c r="BD513" t="s">
        <v>429</v>
      </c>
      <c r="BE513">
        <v>0</v>
      </c>
      <c r="BF513">
        <v>0</v>
      </c>
      <c r="BG513">
        <f>1-BE513/BF513</f>
        <v>0</v>
      </c>
      <c r="BH513">
        <v>0.5</v>
      </c>
      <c r="BI513">
        <f>DH513</f>
        <v>0</v>
      </c>
      <c r="BJ513">
        <f>K513</f>
        <v>0</v>
      </c>
      <c r="BK513">
        <f>BG513*BH513*BI513</f>
        <v>0</v>
      </c>
      <c r="BL513">
        <f>(BJ513-BB513)/BI513</f>
        <v>0</v>
      </c>
      <c r="BM513">
        <f>(AZ513-BF513)/BF513</f>
        <v>0</v>
      </c>
      <c r="BN513">
        <f>AY513/(BA513+AY513/BF513)</f>
        <v>0</v>
      </c>
      <c r="BO513" t="s">
        <v>429</v>
      </c>
      <c r="BP513">
        <v>0</v>
      </c>
      <c r="BQ513">
        <f>IF(BP513&lt;&gt;0, BP513, BN513)</f>
        <v>0</v>
      </c>
      <c r="BR513">
        <f>1-BQ513/BF513</f>
        <v>0</v>
      </c>
      <c r="BS513">
        <f>(BF513-BE513)/(BF513-BQ513)</f>
        <v>0</v>
      </c>
      <c r="BT513">
        <f>(AZ513-BF513)/(AZ513-BQ513)</f>
        <v>0</v>
      </c>
      <c r="BU513">
        <f>(BF513-BE513)/(BF513-AY513)</f>
        <v>0</v>
      </c>
      <c r="BV513">
        <f>(AZ513-BF513)/(AZ513-AY513)</f>
        <v>0</v>
      </c>
      <c r="BW513">
        <f>(BS513*BQ513/BE513)</f>
        <v>0</v>
      </c>
      <c r="BX513">
        <f>(1-BW513)</f>
        <v>0</v>
      </c>
      <c r="DG513">
        <f>$B$13*EF513+$C$13*EG513+$F$13*ER513*(1-EU513)</f>
        <v>0</v>
      </c>
      <c r="DH513">
        <f>DG513*DI513</f>
        <v>0</v>
      </c>
      <c r="DI513">
        <f>($B$13*$D$11+$C$13*$D$11+$F$13*((FE513+EW513)/MAX(FE513+EW513+FF513, 0.1)*$I$11+FF513/MAX(FE513+EW513+FF513, 0.1)*$J$11))/($B$13+$C$13+$F$13)</f>
        <v>0</v>
      </c>
      <c r="DJ513">
        <f>($B$13*$K$11+$C$13*$K$11+$F$13*((FE513+EW513)/MAX(FE513+EW513+FF513, 0.1)*$P$11+FF513/MAX(FE513+EW513+FF513, 0.1)*$Q$11))/($B$13+$C$13+$F$13)</f>
        <v>0</v>
      </c>
      <c r="DK513">
        <v>6</v>
      </c>
      <c r="DL513">
        <v>0.5</v>
      </c>
      <c r="DM513" t="s">
        <v>430</v>
      </c>
      <c r="DN513">
        <v>2</v>
      </c>
      <c r="DO513" t="b">
        <v>1</v>
      </c>
      <c r="DP513">
        <v>1686163568.214286</v>
      </c>
      <c r="DQ513">
        <v>246.3743571428571</v>
      </c>
      <c r="DR513">
        <v>267.4642857142857</v>
      </c>
      <c r="DS513">
        <v>22.12110714285715</v>
      </c>
      <c r="DT513">
        <v>4.211830357142857</v>
      </c>
      <c r="DU513">
        <v>247.3345714285714</v>
      </c>
      <c r="DV513">
        <v>22.36069285714286</v>
      </c>
      <c r="DW513">
        <v>500.0196428571429</v>
      </c>
      <c r="DX513">
        <v>90.60476785714286</v>
      </c>
      <c r="DY513">
        <v>0.1000794428571429</v>
      </c>
      <c r="DZ513">
        <v>28.92287857142858</v>
      </c>
      <c r="EA513">
        <v>28.02875</v>
      </c>
      <c r="EB513">
        <v>999.9000000000002</v>
      </c>
      <c r="EC513">
        <v>0</v>
      </c>
      <c r="ED513">
        <v>0</v>
      </c>
      <c r="EE513">
        <v>9976.631428571429</v>
      </c>
      <c r="EF513">
        <v>0</v>
      </c>
      <c r="EG513">
        <v>443.9651428571429</v>
      </c>
      <c r="EH513">
        <v>-21.08990357142857</v>
      </c>
      <c r="EI513">
        <v>251.9477857142857</v>
      </c>
      <c r="EJ513">
        <v>268.5956428571429</v>
      </c>
      <c r="EK513">
        <v>17.909275</v>
      </c>
      <c r="EL513">
        <v>267.4642857142857</v>
      </c>
      <c r="EM513">
        <v>4.211830357142857</v>
      </c>
      <c r="EN513">
        <v>2.004277142857143</v>
      </c>
      <c r="EO513">
        <v>0.381612</v>
      </c>
      <c r="EP513">
        <v>17.47816428571429</v>
      </c>
      <c r="EQ513">
        <v>-6.367339642857142</v>
      </c>
      <c r="ER513">
        <v>2000.026428571429</v>
      </c>
      <c r="ES513">
        <v>0.9800006428571429</v>
      </c>
      <c r="ET513">
        <v>0.01999886428571428</v>
      </c>
      <c r="EU513">
        <v>0</v>
      </c>
      <c r="EV513">
        <v>916.1488571428572</v>
      </c>
      <c r="EW513">
        <v>5.00078</v>
      </c>
      <c r="EX513">
        <v>22178.80357142857</v>
      </c>
      <c r="EY513">
        <v>16379.85</v>
      </c>
      <c r="EZ513">
        <v>41.82332142857143</v>
      </c>
      <c r="FA513">
        <v>42.83224999999999</v>
      </c>
      <c r="FB513">
        <v>42.03096428571428</v>
      </c>
      <c r="FC513">
        <v>42.33917857142857</v>
      </c>
      <c r="FD513">
        <v>42.81446428571427</v>
      </c>
      <c r="FE513">
        <v>1955.126428571429</v>
      </c>
      <c r="FF513">
        <v>39.9</v>
      </c>
      <c r="FG513">
        <v>0</v>
      </c>
      <c r="FH513">
        <v>1686163569.7</v>
      </c>
      <c r="FI513">
        <v>0</v>
      </c>
      <c r="FJ513">
        <v>915.598153846154</v>
      </c>
      <c r="FK513">
        <v>-67.8767179944532</v>
      </c>
      <c r="FL513">
        <v>-1464.427351352055</v>
      </c>
      <c r="FM513">
        <v>22166.7576923077</v>
      </c>
      <c r="FN513">
        <v>15</v>
      </c>
      <c r="FO513">
        <v>0</v>
      </c>
      <c r="FP513" t="s">
        <v>431</v>
      </c>
      <c r="FQ513">
        <v>1685208052.5</v>
      </c>
      <c r="FR513">
        <v>1685208070</v>
      </c>
      <c r="FS513">
        <v>0</v>
      </c>
      <c r="FT513">
        <v>0.013</v>
      </c>
      <c r="FU513">
        <v>-0.005</v>
      </c>
      <c r="FV513">
        <v>-0.464</v>
      </c>
      <c r="FW513">
        <v>-0.401</v>
      </c>
      <c r="FX513">
        <v>420</v>
      </c>
      <c r="FY513">
        <v>0</v>
      </c>
      <c r="FZ513">
        <v>0.03</v>
      </c>
      <c r="GA513">
        <v>0.02</v>
      </c>
      <c r="GB513">
        <v>-22.8549525</v>
      </c>
      <c r="GC513">
        <v>30.68591707317071</v>
      </c>
      <c r="GD513">
        <v>2.953024659479455</v>
      </c>
      <c r="GE513">
        <v>0</v>
      </c>
      <c r="GF513">
        <v>17.9080325</v>
      </c>
      <c r="GG513">
        <v>0.009348968105062258</v>
      </c>
      <c r="GH513">
        <v>0.005382582442471101</v>
      </c>
      <c r="GI513">
        <v>1</v>
      </c>
      <c r="GJ513">
        <v>1</v>
      </c>
      <c r="GK513">
        <v>2</v>
      </c>
      <c r="GL513" t="s">
        <v>439</v>
      </c>
      <c r="GM513">
        <v>3.09848</v>
      </c>
      <c r="GN513">
        <v>2.758</v>
      </c>
      <c r="GO513">
        <v>0.0529283</v>
      </c>
      <c r="GP513">
        <v>0.0560666</v>
      </c>
      <c r="GQ513">
        <v>0.10292</v>
      </c>
      <c r="GR513">
        <v>0.0282746</v>
      </c>
      <c r="GS513">
        <v>24293.3</v>
      </c>
      <c r="GT513">
        <v>23830.2</v>
      </c>
      <c r="GU513">
        <v>26207</v>
      </c>
      <c r="GV513">
        <v>25598.1</v>
      </c>
      <c r="GW513">
        <v>37716.2</v>
      </c>
      <c r="GX513">
        <v>37728.3</v>
      </c>
      <c r="GY513">
        <v>45819.6</v>
      </c>
      <c r="GZ513">
        <v>42012.1</v>
      </c>
      <c r="HA513">
        <v>1.8417</v>
      </c>
      <c r="HB513">
        <v>1.7077</v>
      </c>
      <c r="HC513">
        <v>-0.0324771</v>
      </c>
      <c r="HD513">
        <v>0</v>
      </c>
      <c r="HE513">
        <v>28.5656</v>
      </c>
      <c r="HF513">
        <v>999.9</v>
      </c>
      <c r="HG513">
        <v>26.6</v>
      </c>
      <c r="HH513">
        <v>47.5</v>
      </c>
      <c r="HI513">
        <v>32.1576</v>
      </c>
      <c r="HJ513">
        <v>61.7789</v>
      </c>
      <c r="HK513">
        <v>28.774</v>
      </c>
      <c r="HL513">
        <v>1</v>
      </c>
      <c r="HM513">
        <v>0.353999</v>
      </c>
      <c r="HN513">
        <v>1.7626</v>
      </c>
      <c r="HO513">
        <v>20.2977</v>
      </c>
      <c r="HP513">
        <v>5.2107</v>
      </c>
      <c r="HQ513">
        <v>11.98</v>
      </c>
      <c r="HR513">
        <v>4.96305</v>
      </c>
      <c r="HS513">
        <v>3.27408</v>
      </c>
      <c r="HT513">
        <v>9999</v>
      </c>
      <c r="HU513">
        <v>9999</v>
      </c>
      <c r="HV513">
        <v>9999</v>
      </c>
      <c r="HW513">
        <v>60.8</v>
      </c>
      <c r="HX513">
        <v>1.86401</v>
      </c>
      <c r="HY513">
        <v>1.86023</v>
      </c>
      <c r="HZ513">
        <v>1.85867</v>
      </c>
      <c r="IA513">
        <v>1.85993</v>
      </c>
      <c r="IB513">
        <v>1.85989</v>
      </c>
      <c r="IC513">
        <v>1.85852</v>
      </c>
      <c r="ID513">
        <v>1.85761</v>
      </c>
      <c r="IE513">
        <v>1.85242</v>
      </c>
      <c r="IF513">
        <v>0</v>
      </c>
      <c r="IG513">
        <v>0</v>
      </c>
      <c r="IH513">
        <v>0</v>
      </c>
      <c r="II513">
        <v>0</v>
      </c>
      <c r="IJ513" t="s">
        <v>433</v>
      </c>
      <c r="IK513" t="s">
        <v>434</v>
      </c>
      <c r="IL513" t="s">
        <v>435</v>
      </c>
      <c r="IM513" t="s">
        <v>435</v>
      </c>
      <c r="IN513" t="s">
        <v>435</v>
      </c>
      <c r="IO513" t="s">
        <v>435</v>
      </c>
      <c r="IP513">
        <v>0</v>
      </c>
      <c r="IQ513">
        <v>100</v>
      </c>
      <c r="IR513">
        <v>100</v>
      </c>
      <c r="IS513">
        <v>-0.946</v>
      </c>
      <c r="IT513">
        <v>-0.2397</v>
      </c>
      <c r="IU513">
        <v>-0.7885906718864093</v>
      </c>
      <c r="IV513">
        <v>-0.0007240741224296705</v>
      </c>
      <c r="IW513">
        <v>1.394155135453638E-07</v>
      </c>
      <c r="IX513">
        <v>-7.009397865246837E-11</v>
      </c>
      <c r="IY513">
        <v>-0.2677907096197649</v>
      </c>
      <c r="IZ513">
        <v>-0.01839738240005131</v>
      </c>
      <c r="JA513">
        <v>0.0009886339832832726</v>
      </c>
      <c r="JB513">
        <v>-4.895939666473346E-06</v>
      </c>
      <c r="JC513">
        <v>3</v>
      </c>
      <c r="JD513">
        <v>2018</v>
      </c>
      <c r="JE513">
        <v>1</v>
      </c>
      <c r="JF513">
        <v>26</v>
      </c>
      <c r="JG513">
        <v>15925.4</v>
      </c>
      <c r="JH513">
        <v>15925.1</v>
      </c>
      <c r="JI513">
        <v>0.697021</v>
      </c>
      <c r="JJ513">
        <v>2.7124</v>
      </c>
      <c r="JK513">
        <v>1.49658</v>
      </c>
      <c r="JL513">
        <v>2.37427</v>
      </c>
      <c r="JM513">
        <v>1.54785</v>
      </c>
      <c r="JN513">
        <v>2.39014</v>
      </c>
      <c r="JO513">
        <v>48.547</v>
      </c>
      <c r="JP513">
        <v>14.2283</v>
      </c>
      <c r="JQ513">
        <v>18</v>
      </c>
      <c r="JR513">
        <v>488.031</v>
      </c>
      <c r="JS513">
        <v>418.082</v>
      </c>
      <c r="JT513">
        <v>26.5867</v>
      </c>
      <c r="JU513">
        <v>31.7665</v>
      </c>
      <c r="JV513">
        <v>29.9989</v>
      </c>
      <c r="JW513">
        <v>32.093</v>
      </c>
      <c r="JX513">
        <v>32.1007</v>
      </c>
      <c r="JY513">
        <v>13.9919</v>
      </c>
      <c r="JZ513">
        <v>74.8704</v>
      </c>
      <c r="KA513">
        <v>0</v>
      </c>
      <c r="KB513">
        <v>26.5708</v>
      </c>
      <c r="KC513">
        <v>218.831</v>
      </c>
      <c r="KD513">
        <v>4.15807</v>
      </c>
      <c r="KE513">
        <v>100.136</v>
      </c>
      <c r="KF513">
        <v>99.9042</v>
      </c>
    </row>
    <row r="514" spans="1:292">
      <c r="A514">
        <v>494</v>
      </c>
      <c r="B514">
        <v>1686163581</v>
      </c>
      <c r="C514">
        <v>14330</v>
      </c>
      <c r="D514" t="s">
        <v>1428</v>
      </c>
      <c r="E514" t="s">
        <v>1429</v>
      </c>
      <c r="F514">
        <v>5</v>
      </c>
      <c r="G514" t="s">
        <v>1403</v>
      </c>
      <c r="H514">
        <v>1686163573.5</v>
      </c>
      <c r="I514">
        <f>(J514)/1000</f>
        <v>0</v>
      </c>
      <c r="J514">
        <f>IF(DO514, AM514, AG514)</f>
        <v>0</v>
      </c>
      <c r="K514">
        <f>IF(DO514, AH514, AF514)</f>
        <v>0</v>
      </c>
      <c r="L514">
        <f>DQ514 - IF(AT514&gt;1, K514*DK514*100.0/(AV514*EE514), 0)</f>
        <v>0</v>
      </c>
      <c r="M514">
        <f>((S514-I514/2)*L514-K514)/(S514+I514/2)</f>
        <v>0</v>
      </c>
      <c r="N514">
        <f>M514*(DX514+DY514)/1000.0</f>
        <v>0</v>
      </c>
      <c r="O514">
        <f>(DQ514 - IF(AT514&gt;1, K514*DK514*100.0/(AV514*EE514), 0))*(DX514+DY514)/1000.0</f>
        <v>0</v>
      </c>
      <c r="P514">
        <f>2.0/((1/R514-1/Q514)+SIGN(R514)*SQRT((1/R514-1/Q514)*(1/R514-1/Q514) + 4*DL514/((DL514+1)*(DL514+1))*(2*1/R514*1/Q514-1/Q514*1/Q514)))</f>
        <v>0</v>
      </c>
      <c r="Q514">
        <f>IF(LEFT(DM514,1)&lt;&gt;"0",IF(LEFT(DM514,1)="1",3.0,DN514),$D$5+$E$5*(EE514*DX514/($K$5*1000))+$F$5*(EE514*DX514/($K$5*1000))*MAX(MIN(DK514,$J$5),$I$5)*MAX(MIN(DK514,$J$5),$I$5)+$G$5*MAX(MIN(DK514,$J$5),$I$5)*(EE514*DX514/($K$5*1000))+$H$5*(EE514*DX514/($K$5*1000))*(EE514*DX514/($K$5*1000)))</f>
        <v>0</v>
      </c>
      <c r="R514">
        <f>I514*(1000-(1000*0.61365*exp(17.502*V514/(240.97+V514))/(DX514+DY514)+DS514)/2)/(1000*0.61365*exp(17.502*V514/(240.97+V514))/(DX514+DY514)-DS514)</f>
        <v>0</v>
      </c>
      <c r="S514">
        <f>1/((DL514+1)/(P514/1.6)+1/(Q514/1.37)) + DL514/((DL514+1)/(P514/1.6) + DL514/(Q514/1.37))</f>
        <v>0</v>
      </c>
      <c r="T514">
        <f>(DG514*DJ514)</f>
        <v>0</v>
      </c>
      <c r="U514">
        <f>(DZ514+(T514+2*0.95*5.67E-8*(((DZ514+$B$9)+273)^4-(DZ514+273)^4)-44100*I514)/(1.84*29.3*Q514+8*0.95*5.67E-8*(DZ514+273)^3))</f>
        <v>0</v>
      </c>
      <c r="V514">
        <f>($C$9*EA514+$D$9*EB514+$E$9*U514)</f>
        <v>0</v>
      </c>
      <c r="W514">
        <f>0.61365*exp(17.502*V514/(240.97+V514))</f>
        <v>0</v>
      </c>
      <c r="X514">
        <f>(Y514/Z514*100)</f>
        <v>0</v>
      </c>
      <c r="Y514">
        <f>DS514*(DX514+DY514)/1000</f>
        <v>0</v>
      </c>
      <c r="Z514">
        <f>0.61365*exp(17.502*DZ514/(240.97+DZ514))</f>
        <v>0</v>
      </c>
      <c r="AA514">
        <f>(W514-DS514*(DX514+DY514)/1000)</f>
        <v>0</v>
      </c>
      <c r="AB514">
        <f>(-I514*44100)</f>
        <v>0</v>
      </c>
      <c r="AC514">
        <f>2*29.3*Q514*0.92*(DZ514-V514)</f>
        <v>0</v>
      </c>
      <c r="AD514">
        <f>2*0.95*5.67E-8*(((DZ514+$B$9)+273)^4-(V514+273)^4)</f>
        <v>0</v>
      </c>
      <c r="AE514">
        <f>T514+AD514+AB514+AC514</f>
        <v>0</v>
      </c>
      <c r="AF514">
        <f>DW514*AT514*(DR514-DQ514*(1000-AT514*DT514)/(1000-AT514*DS514))/(100*DK514)</f>
        <v>0</v>
      </c>
      <c r="AG514">
        <f>1000*DW514*AT514*(DS514-DT514)/(100*DK514*(1000-AT514*DS514))</f>
        <v>0</v>
      </c>
      <c r="AH514">
        <f>(AI514 - AJ514 - DX514*1E3/(8.314*(DZ514+273.15)) * AL514/DW514 * AK514) * DW514/(100*DK514) * (1000 - DT514)/1000</f>
        <v>0</v>
      </c>
      <c r="AI514">
        <v>235.8633716369939</v>
      </c>
      <c r="AJ514">
        <v>216.5405757575756</v>
      </c>
      <c r="AK514">
        <v>-2.871930044922554</v>
      </c>
      <c r="AL514">
        <v>66.85550641965871</v>
      </c>
      <c r="AM514">
        <f>(AO514 - AN514 + DX514*1E3/(8.314*(DZ514+273.15)) * AQ514/DW514 * AP514) * DW514/(100*DK514) * 1000/(1000 - AO514)</f>
        <v>0</v>
      </c>
      <c r="AN514">
        <v>4.202813192014844</v>
      </c>
      <c r="AO514">
        <v>22.13315878787878</v>
      </c>
      <c r="AP514">
        <v>0.0005570827702553756</v>
      </c>
      <c r="AQ514">
        <v>96.76421338397185</v>
      </c>
      <c r="AR514">
        <v>0</v>
      </c>
      <c r="AS514">
        <v>0</v>
      </c>
      <c r="AT514">
        <f>IF(AR514*$H$15&gt;=AV514,1.0,(AV514/(AV514-AR514*$H$15)))</f>
        <v>0</v>
      </c>
      <c r="AU514">
        <f>(AT514-1)*100</f>
        <v>0</v>
      </c>
      <c r="AV514">
        <f>MAX(0,($B$15+$C$15*EE514)/(1+$D$15*EE514)*DX514/(DZ514+273)*$E$15)</f>
        <v>0</v>
      </c>
      <c r="AW514" t="s">
        <v>429</v>
      </c>
      <c r="AX514" t="s">
        <v>429</v>
      </c>
      <c r="AY514">
        <v>0</v>
      </c>
      <c r="AZ514">
        <v>0</v>
      </c>
      <c r="BA514">
        <f>1-AY514/AZ514</f>
        <v>0</v>
      </c>
      <c r="BB514">
        <v>0</v>
      </c>
      <c r="BC514" t="s">
        <v>429</v>
      </c>
      <c r="BD514" t="s">
        <v>429</v>
      </c>
      <c r="BE514">
        <v>0</v>
      </c>
      <c r="BF514">
        <v>0</v>
      </c>
      <c r="BG514">
        <f>1-BE514/BF514</f>
        <v>0</v>
      </c>
      <c r="BH514">
        <v>0.5</v>
      </c>
      <c r="BI514">
        <f>DH514</f>
        <v>0</v>
      </c>
      <c r="BJ514">
        <f>K514</f>
        <v>0</v>
      </c>
      <c r="BK514">
        <f>BG514*BH514*BI514</f>
        <v>0</v>
      </c>
      <c r="BL514">
        <f>(BJ514-BB514)/BI514</f>
        <v>0</v>
      </c>
      <c r="BM514">
        <f>(AZ514-BF514)/BF514</f>
        <v>0</v>
      </c>
      <c r="BN514">
        <f>AY514/(BA514+AY514/BF514)</f>
        <v>0</v>
      </c>
      <c r="BO514" t="s">
        <v>429</v>
      </c>
      <c r="BP514">
        <v>0</v>
      </c>
      <c r="BQ514">
        <f>IF(BP514&lt;&gt;0, BP514, BN514)</f>
        <v>0</v>
      </c>
      <c r="BR514">
        <f>1-BQ514/BF514</f>
        <v>0</v>
      </c>
      <c r="BS514">
        <f>(BF514-BE514)/(BF514-BQ514)</f>
        <v>0</v>
      </c>
      <c r="BT514">
        <f>(AZ514-BF514)/(AZ514-BQ514)</f>
        <v>0</v>
      </c>
      <c r="BU514">
        <f>(BF514-BE514)/(BF514-AY514)</f>
        <v>0</v>
      </c>
      <c r="BV514">
        <f>(AZ514-BF514)/(AZ514-AY514)</f>
        <v>0</v>
      </c>
      <c r="BW514">
        <f>(BS514*BQ514/BE514)</f>
        <v>0</v>
      </c>
      <c r="BX514">
        <f>(1-BW514)</f>
        <v>0</v>
      </c>
      <c r="DG514">
        <f>$B$13*EF514+$C$13*EG514+$F$13*ER514*(1-EU514)</f>
        <v>0</v>
      </c>
      <c r="DH514">
        <f>DG514*DI514</f>
        <v>0</v>
      </c>
      <c r="DI514">
        <f>($B$13*$D$11+$C$13*$D$11+$F$13*((FE514+EW514)/MAX(FE514+EW514+FF514, 0.1)*$I$11+FF514/MAX(FE514+EW514+FF514, 0.1)*$J$11))/($B$13+$C$13+$F$13)</f>
        <v>0</v>
      </c>
      <c r="DJ514">
        <f>($B$13*$K$11+$C$13*$K$11+$F$13*((FE514+EW514)/MAX(FE514+EW514+FF514, 0.1)*$P$11+FF514/MAX(FE514+EW514+FF514, 0.1)*$Q$11))/($B$13+$C$13+$F$13)</f>
        <v>0</v>
      </c>
      <c r="DK514">
        <v>6</v>
      </c>
      <c r="DL514">
        <v>0.5</v>
      </c>
      <c r="DM514" t="s">
        <v>430</v>
      </c>
      <c r="DN514">
        <v>2</v>
      </c>
      <c r="DO514" t="b">
        <v>1</v>
      </c>
      <c r="DP514">
        <v>1686163573.5</v>
      </c>
      <c r="DQ514">
        <v>231.4680740740741</v>
      </c>
      <c r="DR514">
        <v>249.8264074074074</v>
      </c>
      <c r="DS514">
        <v>22.11934444444444</v>
      </c>
      <c r="DT514">
        <v>4.206982222222222</v>
      </c>
      <c r="DU514">
        <v>232.4183703703704</v>
      </c>
      <c r="DV514">
        <v>22.35895555555556</v>
      </c>
      <c r="DW514">
        <v>499.9874444444444</v>
      </c>
      <c r="DX514">
        <v>90.60454444444443</v>
      </c>
      <c r="DY514">
        <v>0.1001052592592593</v>
      </c>
      <c r="DZ514">
        <v>28.91892962962963</v>
      </c>
      <c r="EA514">
        <v>28.03405185185185</v>
      </c>
      <c r="EB514">
        <v>999.9000000000001</v>
      </c>
      <c r="EC514">
        <v>0</v>
      </c>
      <c r="ED514">
        <v>0</v>
      </c>
      <c r="EE514">
        <v>9968.451481481481</v>
      </c>
      <c r="EF514">
        <v>0</v>
      </c>
      <c r="EG514">
        <v>442.7107407407407</v>
      </c>
      <c r="EH514">
        <v>-18.35827407407407</v>
      </c>
      <c r="EI514">
        <v>236.7037037037037</v>
      </c>
      <c r="EJ514">
        <v>250.8819259259259</v>
      </c>
      <c r="EK514">
        <v>17.91234814814815</v>
      </c>
      <c r="EL514">
        <v>249.8264074074074</v>
      </c>
      <c r="EM514">
        <v>4.206982222222222</v>
      </c>
      <c r="EN514">
        <v>2.004112592592592</v>
      </c>
      <c r="EO514">
        <v>0.3811717407407407</v>
      </c>
      <c r="EP514">
        <v>17.47686296296297</v>
      </c>
      <c r="EQ514">
        <v>-6.38239888888889</v>
      </c>
      <c r="ER514">
        <v>2000.03962962963</v>
      </c>
      <c r="ES514">
        <v>0.9800007777777778</v>
      </c>
      <c r="ET514">
        <v>0.01999872962962963</v>
      </c>
      <c r="EU514">
        <v>0</v>
      </c>
      <c r="EV514">
        <v>910.556</v>
      </c>
      <c r="EW514">
        <v>5.00078</v>
      </c>
      <c r="EX514">
        <v>22056.3037037037</v>
      </c>
      <c r="EY514">
        <v>16379.95185185185</v>
      </c>
      <c r="EZ514">
        <v>41.80522222222221</v>
      </c>
      <c r="FA514">
        <v>42.81681481481481</v>
      </c>
      <c r="FB514">
        <v>41.93948148148147</v>
      </c>
      <c r="FC514">
        <v>42.32159259259259</v>
      </c>
      <c r="FD514">
        <v>42.8261111111111</v>
      </c>
      <c r="FE514">
        <v>1955.139629629629</v>
      </c>
      <c r="FF514">
        <v>39.9</v>
      </c>
      <c r="FG514">
        <v>0</v>
      </c>
      <c r="FH514">
        <v>1686163574.5</v>
      </c>
      <c r="FI514">
        <v>0</v>
      </c>
      <c r="FJ514">
        <v>910.5631923076921</v>
      </c>
      <c r="FK514">
        <v>-57.67634180246814</v>
      </c>
      <c r="FL514">
        <v>-1290.690596448091</v>
      </c>
      <c r="FM514">
        <v>22056.65769230769</v>
      </c>
      <c r="FN514">
        <v>15</v>
      </c>
      <c r="FO514">
        <v>0</v>
      </c>
      <c r="FP514" t="s">
        <v>431</v>
      </c>
      <c r="FQ514">
        <v>1685208052.5</v>
      </c>
      <c r="FR514">
        <v>1685208070</v>
      </c>
      <c r="FS514">
        <v>0</v>
      </c>
      <c r="FT514">
        <v>0.013</v>
      </c>
      <c r="FU514">
        <v>-0.005</v>
      </c>
      <c r="FV514">
        <v>-0.464</v>
      </c>
      <c r="FW514">
        <v>-0.401</v>
      </c>
      <c r="FX514">
        <v>420</v>
      </c>
      <c r="FY514">
        <v>0</v>
      </c>
      <c r="FZ514">
        <v>0.03</v>
      </c>
      <c r="GA514">
        <v>0.02</v>
      </c>
      <c r="GB514">
        <v>-20.1707756097561</v>
      </c>
      <c r="GC514">
        <v>31.21480557491282</v>
      </c>
      <c r="GD514">
        <v>3.078220499382679</v>
      </c>
      <c r="GE514">
        <v>0</v>
      </c>
      <c r="GF514">
        <v>17.91203414634146</v>
      </c>
      <c r="GG514">
        <v>0.02472125435543055</v>
      </c>
      <c r="GH514">
        <v>0.006805113205133577</v>
      </c>
      <c r="GI514">
        <v>1</v>
      </c>
      <c r="GJ514">
        <v>1</v>
      </c>
      <c r="GK514">
        <v>2</v>
      </c>
      <c r="GL514" t="s">
        <v>439</v>
      </c>
      <c r="GM514">
        <v>3.09854</v>
      </c>
      <c r="GN514">
        <v>2.75809</v>
      </c>
      <c r="GO514">
        <v>0.0500787</v>
      </c>
      <c r="GP514">
        <v>0.0527837</v>
      </c>
      <c r="GQ514">
        <v>0.102978</v>
      </c>
      <c r="GR514">
        <v>0.0282495</v>
      </c>
      <c r="GS514">
        <v>24367.1</v>
      </c>
      <c r="GT514">
        <v>23913.4</v>
      </c>
      <c r="GU514">
        <v>26207.7</v>
      </c>
      <c r="GV514">
        <v>25598.4</v>
      </c>
      <c r="GW514">
        <v>37714.4</v>
      </c>
      <c r="GX514">
        <v>37729.5</v>
      </c>
      <c r="GY514">
        <v>45820.8</v>
      </c>
      <c r="GZ514">
        <v>42012.8</v>
      </c>
      <c r="HA514">
        <v>1.8421</v>
      </c>
      <c r="HB514">
        <v>1.70782</v>
      </c>
      <c r="HC514">
        <v>-0.0324696</v>
      </c>
      <c r="HD514">
        <v>0</v>
      </c>
      <c r="HE514">
        <v>28.5715</v>
      </c>
      <c r="HF514">
        <v>999.9</v>
      </c>
      <c r="HG514">
        <v>26.6</v>
      </c>
      <c r="HH514">
        <v>47.5</v>
      </c>
      <c r="HI514">
        <v>32.1581</v>
      </c>
      <c r="HJ514">
        <v>62.0589</v>
      </c>
      <c r="HK514">
        <v>28.8021</v>
      </c>
      <c r="HL514">
        <v>1</v>
      </c>
      <c r="HM514">
        <v>0.352706</v>
      </c>
      <c r="HN514">
        <v>1.8019</v>
      </c>
      <c r="HO514">
        <v>20.2971</v>
      </c>
      <c r="HP514">
        <v>5.211</v>
      </c>
      <c r="HQ514">
        <v>11.98</v>
      </c>
      <c r="HR514">
        <v>4.9631</v>
      </c>
      <c r="HS514">
        <v>3.27408</v>
      </c>
      <c r="HT514">
        <v>9999</v>
      </c>
      <c r="HU514">
        <v>9999</v>
      </c>
      <c r="HV514">
        <v>9999</v>
      </c>
      <c r="HW514">
        <v>60.8</v>
      </c>
      <c r="HX514">
        <v>1.86401</v>
      </c>
      <c r="HY514">
        <v>1.86021</v>
      </c>
      <c r="HZ514">
        <v>1.85867</v>
      </c>
      <c r="IA514">
        <v>1.85994</v>
      </c>
      <c r="IB514">
        <v>1.85989</v>
      </c>
      <c r="IC514">
        <v>1.85852</v>
      </c>
      <c r="ID514">
        <v>1.8576</v>
      </c>
      <c r="IE514">
        <v>1.85242</v>
      </c>
      <c r="IF514">
        <v>0</v>
      </c>
      <c r="IG514">
        <v>0</v>
      </c>
      <c r="IH514">
        <v>0</v>
      </c>
      <c r="II514">
        <v>0</v>
      </c>
      <c r="IJ514" t="s">
        <v>433</v>
      </c>
      <c r="IK514" t="s">
        <v>434</v>
      </c>
      <c r="IL514" t="s">
        <v>435</v>
      </c>
      <c r="IM514" t="s">
        <v>435</v>
      </c>
      <c r="IN514" t="s">
        <v>435</v>
      </c>
      <c r="IO514" t="s">
        <v>435</v>
      </c>
      <c r="IP514">
        <v>0</v>
      </c>
      <c r="IQ514">
        <v>100</v>
      </c>
      <c r="IR514">
        <v>100</v>
      </c>
      <c r="IS514">
        <v>-0.9360000000000001</v>
      </c>
      <c r="IT514">
        <v>-0.2393</v>
      </c>
      <c r="IU514">
        <v>-0.7885906718864093</v>
      </c>
      <c r="IV514">
        <v>-0.0007240741224296705</v>
      </c>
      <c r="IW514">
        <v>1.394155135453638E-07</v>
      </c>
      <c r="IX514">
        <v>-7.009397865246837E-11</v>
      </c>
      <c r="IY514">
        <v>-0.2677907096197649</v>
      </c>
      <c r="IZ514">
        <v>-0.01839738240005131</v>
      </c>
      <c r="JA514">
        <v>0.0009886339832832726</v>
      </c>
      <c r="JB514">
        <v>-4.895939666473346E-06</v>
      </c>
      <c r="JC514">
        <v>3</v>
      </c>
      <c r="JD514">
        <v>2018</v>
      </c>
      <c r="JE514">
        <v>1</v>
      </c>
      <c r="JF514">
        <v>26</v>
      </c>
      <c r="JG514">
        <v>15925.5</v>
      </c>
      <c r="JH514">
        <v>15925.2</v>
      </c>
      <c r="JI514">
        <v>0.656738</v>
      </c>
      <c r="JJ514">
        <v>2.70874</v>
      </c>
      <c r="JK514">
        <v>1.49658</v>
      </c>
      <c r="JL514">
        <v>2.37427</v>
      </c>
      <c r="JM514">
        <v>1.54785</v>
      </c>
      <c r="JN514">
        <v>2.4585</v>
      </c>
      <c r="JO514">
        <v>48.547</v>
      </c>
      <c r="JP514">
        <v>14.2283</v>
      </c>
      <c r="JQ514">
        <v>18</v>
      </c>
      <c r="JR514">
        <v>488.144</v>
      </c>
      <c r="JS514">
        <v>418.042</v>
      </c>
      <c r="JT514">
        <v>26.5555</v>
      </c>
      <c r="JU514">
        <v>31.7498</v>
      </c>
      <c r="JV514">
        <v>29.9989</v>
      </c>
      <c r="JW514">
        <v>32.0754</v>
      </c>
      <c r="JX514">
        <v>32.0831</v>
      </c>
      <c r="JY514">
        <v>13.1601</v>
      </c>
      <c r="JZ514">
        <v>74.8704</v>
      </c>
      <c r="KA514">
        <v>0</v>
      </c>
      <c r="KB514">
        <v>26.5364</v>
      </c>
      <c r="KC514">
        <v>198.792</v>
      </c>
      <c r="KD514">
        <v>4.13833</v>
      </c>
      <c r="KE514">
        <v>100.139</v>
      </c>
      <c r="KF514">
        <v>99.9058</v>
      </c>
    </row>
    <row r="515" spans="1:292">
      <c r="A515">
        <v>495</v>
      </c>
      <c r="B515">
        <v>1686163586</v>
      </c>
      <c r="C515">
        <v>14335</v>
      </c>
      <c r="D515" t="s">
        <v>1430</v>
      </c>
      <c r="E515" t="s">
        <v>1431</v>
      </c>
      <c r="F515">
        <v>5</v>
      </c>
      <c r="G515" t="s">
        <v>1403</v>
      </c>
      <c r="H515">
        <v>1686163578.214286</v>
      </c>
      <c r="I515">
        <f>(J515)/1000</f>
        <v>0</v>
      </c>
      <c r="J515">
        <f>IF(DO515, AM515, AG515)</f>
        <v>0</v>
      </c>
      <c r="K515">
        <f>IF(DO515, AH515, AF515)</f>
        <v>0</v>
      </c>
      <c r="L515">
        <f>DQ515 - IF(AT515&gt;1, K515*DK515*100.0/(AV515*EE515), 0)</f>
        <v>0</v>
      </c>
      <c r="M515">
        <f>((S515-I515/2)*L515-K515)/(S515+I515/2)</f>
        <v>0</v>
      </c>
      <c r="N515">
        <f>M515*(DX515+DY515)/1000.0</f>
        <v>0</v>
      </c>
      <c r="O515">
        <f>(DQ515 - IF(AT515&gt;1, K515*DK515*100.0/(AV515*EE515), 0))*(DX515+DY515)/1000.0</f>
        <v>0</v>
      </c>
      <c r="P515">
        <f>2.0/((1/R515-1/Q515)+SIGN(R515)*SQRT((1/R515-1/Q515)*(1/R515-1/Q515) + 4*DL515/((DL515+1)*(DL515+1))*(2*1/R515*1/Q515-1/Q515*1/Q515)))</f>
        <v>0</v>
      </c>
      <c r="Q515">
        <f>IF(LEFT(DM515,1)&lt;&gt;"0",IF(LEFT(DM515,1)="1",3.0,DN515),$D$5+$E$5*(EE515*DX515/($K$5*1000))+$F$5*(EE515*DX515/($K$5*1000))*MAX(MIN(DK515,$J$5),$I$5)*MAX(MIN(DK515,$J$5),$I$5)+$G$5*MAX(MIN(DK515,$J$5),$I$5)*(EE515*DX515/($K$5*1000))+$H$5*(EE515*DX515/($K$5*1000))*(EE515*DX515/($K$5*1000)))</f>
        <v>0</v>
      </c>
      <c r="R515">
        <f>I515*(1000-(1000*0.61365*exp(17.502*V515/(240.97+V515))/(DX515+DY515)+DS515)/2)/(1000*0.61365*exp(17.502*V515/(240.97+V515))/(DX515+DY515)-DS515)</f>
        <v>0</v>
      </c>
      <c r="S515">
        <f>1/((DL515+1)/(P515/1.6)+1/(Q515/1.37)) + DL515/((DL515+1)/(P515/1.6) + DL515/(Q515/1.37))</f>
        <v>0</v>
      </c>
      <c r="T515">
        <f>(DG515*DJ515)</f>
        <v>0</v>
      </c>
      <c r="U515">
        <f>(DZ515+(T515+2*0.95*5.67E-8*(((DZ515+$B$9)+273)^4-(DZ515+273)^4)-44100*I515)/(1.84*29.3*Q515+8*0.95*5.67E-8*(DZ515+273)^3))</f>
        <v>0</v>
      </c>
      <c r="V515">
        <f>($C$9*EA515+$D$9*EB515+$E$9*U515)</f>
        <v>0</v>
      </c>
      <c r="W515">
        <f>0.61365*exp(17.502*V515/(240.97+V515))</f>
        <v>0</v>
      </c>
      <c r="X515">
        <f>(Y515/Z515*100)</f>
        <v>0</v>
      </c>
      <c r="Y515">
        <f>DS515*(DX515+DY515)/1000</f>
        <v>0</v>
      </c>
      <c r="Z515">
        <f>0.61365*exp(17.502*DZ515/(240.97+DZ515))</f>
        <v>0</v>
      </c>
      <c r="AA515">
        <f>(W515-DS515*(DX515+DY515)/1000)</f>
        <v>0</v>
      </c>
      <c r="AB515">
        <f>(-I515*44100)</f>
        <v>0</v>
      </c>
      <c r="AC515">
        <f>2*29.3*Q515*0.92*(DZ515-V515)</f>
        <v>0</v>
      </c>
      <c r="AD515">
        <f>2*0.95*5.67E-8*(((DZ515+$B$9)+273)^4-(V515+273)^4)</f>
        <v>0</v>
      </c>
      <c r="AE515">
        <f>T515+AD515+AB515+AC515</f>
        <v>0</v>
      </c>
      <c r="AF515">
        <f>DW515*AT515*(DR515-DQ515*(1000-AT515*DT515)/(1000-AT515*DS515))/(100*DK515)</f>
        <v>0</v>
      </c>
      <c r="AG515">
        <f>1000*DW515*AT515*(DS515-DT515)/(100*DK515*(1000-AT515*DS515))</f>
        <v>0</v>
      </c>
      <c r="AH515">
        <f>(AI515 - AJ515 - DX515*1E3/(8.314*(DZ515+273.15)) * AL515/DW515 * AK515) * DW515/(100*DK515) * (1000 - DT515)/1000</f>
        <v>0</v>
      </c>
      <c r="AI515">
        <v>219.18286473439</v>
      </c>
      <c r="AJ515">
        <v>202.255806060606</v>
      </c>
      <c r="AK515">
        <v>-2.846820544920647</v>
      </c>
      <c r="AL515">
        <v>66.85550641965871</v>
      </c>
      <c r="AM515">
        <f>(AO515 - AN515 + DX515*1E3/(8.314*(DZ515+273.15)) * AQ515/DW515 * AP515) * DW515/(100*DK515) * 1000/(1000 - AO515)</f>
        <v>0</v>
      </c>
      <c r="AN515">
        <v>4.19892087002833</v>
      </c>
      <c r="AO515">
        <v>22.12930848484848</v>
      </c>
      <c r="AP515">
        <v>-0.000101133218510827</v>
      </c>
      <c r="AQ515">
        <v>96.76421338397185</v>
      </c>
      <c r="AR515">
        <v>0</v>
      </c>
      <c r="AS515">
        <v>0</v>
      </c>
      <c r="AT515">
        <f>IF(AR515*$H$15&gt;=AV515,1.0,(AV515/(AV515-AR515*$H$15)))</f>
        <v>0</v>
      </c>
      <c r="AU515">
        <f>(AT515-1)*100</f>
        <v>0</v>
      </c>
      <c r="AV515">
        <f>MAX(0,($B$15+$C$15*EE515)/(1+$D$15*EE515)*DX515/(DZ515+273)*$E$15)</f>
        <v>0</v>
      </c>
      <c r="AW515" t="s">
        <v>429</v>
      </c>
      <c r="AX515" t="s">
        <v>429</v>
      </c>
      <c r="AY515">
        <v>0</v>
      </c>
      <c r="AZ515">
        <v>0</v>
      </c>
      <c r="BA515">
        <f>1-AY515/AZ515</f>
        <v>0</v>
      </c>
      <c r="BB515">
        <v>0</v>
      </c>
      <c r="BC515" t="s">
        <v>429</v>
      </c>
      <c r="BD515" t="s">
        <v>429</v>
      </c>
      <c r="BE515">
        <v>0</v>
      </c>
      <c r="BF515">
        <v>0</v>
      </c>
      <c r="BG515">
        <f>1-BE515/BF515</f>
        <v>0</v>
      </c>
      <c r="BH515">
        <v>0.5</v>
      </c>
      <c r="BI515">
        <f>DH515</f>
        <v>0</v>
      </c>
      <c r="BJ515">
        <f>K515</f>
        <v>0</v>
      </c>
      <c r="BK515">
        <f>BG515*BH515*BI515</f>
        <v>0</v>
      </c>
      <c r="BL515">
        <f>(BJ515-BB515)/BI515</f>
        <v>0</v>
      </c>
      <c r="BM515">
        <f>(AZ515-BF515)/BF515</f>
        <v>0</v>
      </c>
      <c r="BN515">
        <f>AY515/(BA515+AY515/BF515)</f>
        <v>0</v>
      </c>
      <c r="BO515" t="s">
        <v>429</v>
      </c>
      <c r="BP515">
        <v>0</v>
      </c>
      <c r="BQ515">
        <f>IF(BP515&lt;&gt;0, BP515, BN515)</f>
        <v>0</v>
      </c>
      <c r="BR515">
        <f>1-BQ515/BF515</f>
        <v>0</v>
      </c>
      <c r="BS515">
        <f>(BF515-BE515)/(BF515-BQ515)</f>
        <v>0</v>
      </c>
      <c r="BT515">
        <f>(AZ515-BF515)/(AZ515-BQ515)</f>
        <v>0</v>
      </c>
      <c r="BU515">
        <f>(BF515-BE515)/(BF515-AY515)</f>
        <v>0</v>
      </c>
      <c r="BV515">
        <f>(AZ515-BF515)/(AZ515-AY515)</f>
        <v>0</v>
      </c>
      <c r="BW515">
        <f>(BS515*BQ515/BE515)</f>
        <v>0</v>
      </c>
      <c r="BX515">
        <f>(1-BW515)</f>
        <v>0</v>
      </c>
      <c r="DG515">
        <f>$B$13*EF515+$C$13*EG515+$F$13*ER515*(1-EU515)</f>
        <v>0</v>
      </c>
      <c r="DH515">
        <f>DG515*DI515</f>
        <v>0</v>
      </c>
      <c r="DI515">
        <f>($B$13*$D$11+$C$13*$D$11+$F$13*((FE515+EW515)/MAX(FE515+EW515+FF515, 0.1)*$I$11+FF515/MAX(FE515+EW515+FF515, 0.1)*$J$11))/($B$13+$C$13+$F$13)</f>
        <v>0</v>
      </c>
      <c r="DJ515">
        <f>($B$13*$K$11+$C$13*$K$11+$F$13*((FE515+EW515)/MAX(FE515+EW515+FF515, 0.1)*$P$11+FF515/MAX(FE515+EW515+FF515, 0.1)*$Q$11))/($B$13+$C$13+$F$13)</f>
        <v>0</v>
      </c>
      <c r="DK515">
        <v>6</v>
      </c>
      <c r="DL515">
        <v>0.5</v>
      </c>
      <c r="DM515" t="s">
        <v>430</v>
      </c>
      <c r="DN515">
        <v>2</v>
      </c>
      <c r="DO515" t="b">
        <v>1</v>
      </c>
      <c r="DP515">
        <v>1686163578.214286</v>
      </c>
      <c r="DQ515">
        <v>218.1972142857143</v>
      </c>
      <c r="DR515">
        <v>234.1079285714285</v>
      </c>
      <c r="DS515">
        <v>22.12348928571429</v>
      </c>
      <c r="DT515">
        <v>4.203149642857142</v>
      </c>
      <c r="DU515">
        <v>219.1385</v>
      </c>
      <c r="DV515">
        <v>22.36303214285714</v>
      </c>
      <c r="DW515">
        <v>499.9927142857143</v>
      </c>
      <c r="DX515">
        <v>90.60396428571428</v>
      </c>
      <c r="DY515">
        <v>0.1000479535714286</v>
      </c>
      <c r="DZ515">
        <v>28.91436428571429</v>
      </c>
      <c r="EA515">
        <v>28.03596785714286</v>
      </c>
      <c r="EB515">
        <v>999.9000000000002</v>
      </c>
      <c r="EC515">
        <v>0</v>
      </c>
      <c r="ED515">
        <v>0</v>
      </c>
      <c r="EE515">
        <v>9983.217142857142</v>
      </c>
      <c r="EF515">
        <v>0</v>
      </c>
      <c r="EG515">
        <v>441.7371785714286</v>
      </c>
      <c r="EH515">
        <v>-15.91062142857143</v>
      </c>
      <c r="EI515">
        <v>223.1336071428571</v>
      </c>
      <c r="EJ515">
        <v>235.0961071428572</v>
      </c>
      <c r="EK515">
        <v>17.92032142857143</v>
      </c>
      <c r="EL515">
        <v>234.1079285714285</v>
      </c>
      <c r="EM515">
        <v>4.203149642857142</v>
      </c>
      <c r="EN515">
        <v>2.004474642857143</v>
      </c>
      <c r="EO515">
        <v>0.3808221428571428</v>
      </c>
      <c r="EP515">
        <v>17.47972857142857</v>
      </c>
      <c r="EQ515">
        <v>-6.394373571428572</v>
      </c>
      <c r="ER515">
        <v>2000.020714285714</v>
      </c>
      <c r="ES515">
        <v>0.9800005357142858</v>
      </c>
      <c r="ET515">
        <v>0.01999897142857143</v>
      </c>
      <c r="EU515">
        <v>0</v>
      </c>
      <c r="EV515">
        <v>906.3580000000002</v>
      </c>
      <c r="EW515">
        <v>5.00078</v>
      </c>
      <c r="EX515">
        <v>21963.925</v>
      </c>
      <c r="EY515">
        <v>16379.78571428572</v>
      </c>
      <c r="EZ515">
        <v>41.78989285714285</v>
      </c>
      <c r="FA515">
        <v>42.79428571428571</v>
      </c>
      <c r="FB515">
        <v>41.89249999999999</v>
      </c>
      <c r="FC515">
        <v>42.29442857142857</v>
      </c>
      <c r="FD515">
        <v>42.77421428571427</v>
      </c>
      <c r="FE515">
        <v>1955.120714285714</v>
      </c>
      <c r="FF515">
        <v>39.9</v>
      </c>
      <c r="FG515">
        <v>0</v>
      </c>
      <c r="FH515">
        <v>1686163579.3</v>
      </c>
      <c r="FI515">
        <v>0</v>
      </c>
      <c r="FJ515">
        <v>906.2748461538461</v>
      </c>
      <c r="FK515">
        <v>-49.54140174380464</v>
      </c>
      <c r="FL515">
        <v>-1071.135043507115</v>
      </c>
      <c r="FM515">
        <v>21962.41923076923</v>
      </c>
      <c r="FN515">
        <v>15</v>
      </c>
      <c r="FO515">
        <v>0</v>
      </c>
      <c r="FP515" t="s">
        <v>431</v>
      </c>
      <c r="FQ515">
        <v>1685208052.5</v>
      </c>
      <c r="FR515">
        <v>1685208070</v>
      </c>
      <c r="FS515">
        <v>0</v>
      </c>
      <c r="FT515">
        <v>0.013</v>
      </c>
      <c r="FU515">
        <v>-0.005</v>
      </c>
      <c r="FV515">
        <v>-0.464</v>
      </c>
      <c r="FW515">
        <v>-0.401</v>
      </c>
      <c r="FX515">
        <v>420</v>
      </c>
      <c r="FY515">
        <v>0</v>
      </c>
      <c r="FZ515">
        <v>0.03</v>
      </c>
      <c r="GA515">
        <v>0.02</v>
      </c>
      <c r="GB515">
        <v>-17.5880756097561</v>
      </c>
      <c r="GC515">
        <v>31.02310452961669</v>
      </c>
      <c r="GD515">
        <v>3.059359940853283</v>
      </c>
      <c r="GE515">
        <v>0</v>
      </c>
      <c r="GF515">
        <v>17.91660975609756</v>
      </c>
      <c r="GG515">
        <v>0.09361463414632236</v>
      </c>
      <c r="GH515">
        <v>0.0109427290678655</v>
      </c>
      <c r="GI515">
        <v>1</v>
      </c>
      <c r="GJ515">
        <v>1</v>
      </c>
      <c r="GK515">
        <v>2</v>
      </c>
      <c r="GL515" t="s">
        <v>439</v>
      </c>
      <c r="GM515">
        <v>3.09833</v>
      </c>
      <c r="GN515">
        <v>2.75811</v>
      </c>
      <c r="GO515">
        <v>0.0471949</v>
      </c>
      <c r="GP515">
        <v>0.0494253</v>
      </c>
      <c r="GQ515">
        <v>0.102972</v>
      </c>
      <c r="GR515">
        <v>0.0282303</v>
      </c>
      <c r="GS515">
        <v>24441.8</v>
      </c>
      <c r="GT515">
        <v>23998.7</v>
      </c>
      <c r="GU515">
        <v>26208.6</v>
      </c>
      <c r="GV515">
        <v>25599</v>
      </c>
      <c r="GW515">
        <v>37715.2</v>
      </c>
      <c r="GX515">
        <v>37730.5</v>
      </c>
      <c r="GY515">
        <v>45821.9</v>
      </c>
      <c r="GZ515">
        <v>42013.5</v>
      </c>
      <c r="HA515">
        <v>1.84228</v>
      </c>
      <c r="HB515">
        <v>1.70807</v>
      </c>
      <c r="HC515">
        <v>-0.033021</v>
      </c>
      <c r="HD515">
        <v>0</v>
      </c>
      <c r="HE515">
        <v>28.5758</v>
      </c>
      <c r="HF515">
        <v>999.9</v>
      </c>
      <c r="HG515">
        <v>26.6</v>
      </c>
      <c r="HH515">
        <v>47.5</v>
      </c>
      <c r="HI515">
        <v>32.1562</v>
      </c>
      <c r="HJ515">
        <v>62.219</v>
      </c>
      <c r="HK515">
        <v>29.0104</v>
      </c>
      <c r="HL515">
        <v>1</v>
      </c>
      <c r="HM515">
        <v>0.351598</v>
      </c>
      <c r="HN515">
        <v>1.85957</v>
      </c>
      <c r="HO515">
        <v>20.2964</v>
      </c>
      <c r="HP515">
        <v>5.21145</v>
      </c>
      <c r="HQ515">
        <v>11.98</v>
      </c>
      <c r="HR515">
        <v>4.9632</v>
      </c>
      <c r="HS515">
        <v>3.27413</v>
      </c>
      <c r="HT515">
        <v>9999</v>
      </c>
      <c r="HU515">
        <v>9999</v>
      </c>
      <c r="HV515">
        <v>9999</v>
      </c>
      <c r="HW515">
        <v>60.8</v>
      </c>
      <c r="HX515">
        <v>1.86401</v>
      </c>
      <c r="HY515">
        <v>1.86021</v>
      </c>
      <c r="HZ515">
        <v>1.85867</v>
      </c>
      <c r="IA515">
        <v>1.85992</v>
      </c>
      <c r="IB515">
        <v>1.85989</v>
      </c>
      <c r="IC515">
        <v>1.85852</v>
      </c>
      <c r="ID515">
        <v>1.8576</v>
      </c>
      <c r="IE515">
        <v>1.85242</v>
      </c>
      <c r="IF515">
        <v>0</v>
      </c>
      <c r="IG515">
        <v>0</v>
      </c>
      <c r="IH515">
        <v>0</v>
      </c>
      <c r="II515">
        <v>0</v>
      </c>
      <c r="IJ515" t="s">
        <v>433</v>
      </c>
      <c r="IK515" t="s">
        <v>434</v>
      </c>
      <c r="IL515" t="s">
        <v>435</v>
      </c>
      <c r="IM515" t="s">
        <v>435</v>
      </c>
      <c r="IN515" t="s">
        <v>435</v>
      </c>
      <c r="IO515" t="s">
        <v>435</v>
      </c>
      <c r="IP515">
        <v>0</v>
      </c>
      <c r="IQ515">
        <v>100</v>
      </c>
      <c r="IR515">
        <v>100</v>
      </c>
      <c r="IS515">
        <v>-0.927</v>
      </c>
      <c r="IT515">
        <v>-0.2394</v>
      </c>
      <c r="IU515">
        <v>-0.7885906718864093</v>
      </c>
      <c r="IV515">
        <v>-0.0007240741224296705</v>
      </c>
      <c r="IW515">
        <v>1.394155135453638E-07</v>
      </c>
      <c r="IX515">
        <v>-7.009397865246837E-11</v>
      </c>
      <c r="IY515">
        <v>-0.2677907096197649</v>
      </c>
      <c r="IZ515">
        <v>-0.01839738240005131</v>
      </c>
      <c r="JA515">
        <v>0.0009886339832832726</v>
      </c>
      <c r="JB515">
        <v>-4.895939666473346E-06</v>
      </c>
      <c r="JC515">
        <v>3</v>
      </c>
      <c r="JD515">
        <v>2018</v>
      </c>
      <c r="JE515">
        <v>1</v>
      </c>
      <c r="JF515">
        <v>26</v>
      </c>
      <c r="JG515">
        <v>15925.6</v>
      </c>
      <c r="JH515">
        <v>15925.3</v>
      </c>
      <c r="JI515">
        <v>0.618896</v>
      </c>
      <c r="JJ515">
        <v>2.7124</v>
      </c>
      <c r="JK515">
        <v>1.49658</v>
      </c>
      <c r="JL515">
        <v>2.37427</v>
      </c>
      <c r="JM515">
        <v>1.54785</v>
      </c>
      <c r="JN515">
        <v>2.50122</v>
      </c>
      <c r="JO515">
        <v>48.5162</v>
      </c>
      <c r="JP515">
        <v>14.2371</v>
      </c>
      <c r="JQ515">
        <v>18</v>
      </c>
      <c r="JR515">
        <v>488.122</v>
      </c>
      <c r="JS515">
        <v>418.075</v>
      </c>
      <c r="JT515">
        <v>26.519</v>
      </c>
      <c r="JU515">
        <v>31.7337</v>
      </c>
      <c r="JV515">
        <v>29.999</v>
      </c>
      <c r="JW515">
        <v>32.0579</v>
      </c>
      <c r="JX515">
        <v>32.0656</v>
      </c>
      <c r="JY515">
        <v>12.4084</v>
      </c>
      <c r="JZ515">
        <v>74.8704</v>
      </c>
      <c r="KA515">
        <v>0</v>
      </c>
      <c r="KB515">
        <v>26.495</v>
      </c>
      <c r="KC515">
        <v>185.435</v>
      </c>
      <c r="KD515">
        <v>4.13536</v>
      </c>
      <c r="KE515">
        <v>100.141</v>
      </c>
      <c r="KF515">
        <v>99.9076</v>
      </c>
    </row>
    <row r="516" spans="1:292">
      <c r="A516">
        <v>496</v>
      </c>
      <c r="B516">
        <v>1686163591</v>
      </c>
      <c r="C516">
        <v>14340</v>
      </c>
      <c r="D516" t="s">
        <v>1432</v>
      </c>
      <c r="E516" t="s">
        <v>1433</v>
      </c>
      <c r="F516">
        <v>5</v>
      </c>
      <c r="G516" t="s">
        <v>1403</v>
      </c>
      <c r="H516">
        <v>1686163583.5</v>
      </c>
      <c r="I516">
        <f>(J516)/1000</f>
        <v>0</v>
      </c>
      <c r="J516">
        <f>IF(DO516, AM516, AG516)</f>
        <v>0</v>
      </c>
      <c r="K516">
        <f>IF(DO516, AH516, AF516)</f>
        <v>0</v>
      </c>
      <c r="L516">
        <f>DQ516 - IF(AT516&gt;1, K516*DK516*100.0/(AV516*EE516), 0)</f>
        <v>0</v>
      </c>
      <c r="M516">
        <f>((S516-I516/2)*L516-K516)/(S516+I516/2)</f>
        <v>0</v>
      </c>
      <c r="N516">
        <f>M516*(DX516+DY516)/1000.0</f>
        <v>0</v>
      </c>
      <c r="O516">
        <f>(DQ516 - IF(AT516&gt;1, K516*DK516*100.0/(AV516*EE516), 0))*(DX516+DY516)/1000.0</f>
        <v>0</v>
      </c>
      <c r="P516">
        <f>2.0/((1/R516-1/Q516)+SIGN(R516)*SQRT((1/R516-1/Q516)*(1/R516-1/Q516) + 4*DL516/((DL516+1)*(DL516+1))*(2*1/R516*1/Q516-1/Q516*1/Q516)))</f>
        <v>0</v>
      </c>
      <c r="Q516">
        <f>IF(LEFT(DM516,1)&lt;&gt;"0",IF(LEFT(DM516,1)="1",3.0,DN516),$D$5+$E$5*(EE516*DX516/($K$5*1000))+$F$5*(EE516*DX516/($K$5*1000))*MAX(MIN(DK516,$J$5),$I$5)*MAX(MIN(DK516,$J$5),$I$5)+$G$5*MAX(MIN(DK516,$J$5),$I$5)*(EE516*DX516/($K$5*1000))+$H$5*(EE516*DX516/($K$5*1000))*(EE516*DX516/($K$5*1000)))</f>
        <v>0</v>
      </c>
      <c r="R516">
        <f>I516*(1000-(1000*0.61365*exp(17.502*V516/(240.97+V516))/(DX516+DY516)+DS516)/2)/(1000*0.61365*exp(17.502*V516/(240.97+V516))/(DX516+DY516)-DS516)</f>
        <v>0</v>
      </c>
      <c r="S516">
        <f>1/((DL516+1)/(P516/1.6)+1/(Q516/1.37)) + DL516/((DL516+1)/(P516/1.6) + DL516/(Q516/1.37))</f>
        <v>0</v>
      </c>
      <c r="T516">
        <f>(DG516*DJ516)</f>
        <v>0</v>
      </c>
      <c r="U516">
        <f>(DZ516+(T516+2*0.95*5.67E-8*(((DZ516+$B$9)+273)^4-(DZ516+273)^4)-44100*I516)/(1.84*29.3*Q516+8*0.95*5.67E-8*(DZ516+273)^3))</f>
        <v>0</v>
      </c>
      <c r="V516">
        <f>($C$9*EA516+$D$9*EB516+$E$9*U516)</f>
        <v>0</v>
      </c>
      <c r="W516">
        <f>0.61365*exp(17.502*V516/(240.97+V516))</f>
        <v>0</v>
      </c>
      <c r="X516">
        <f>(Y516/Z516*100)</f>
        <v>0</v>
      </c>
      <c r="Y516">
        <f>DS516*(DX516+DY516)/1000</f>
        <v>0</v>
      </c>
      <c r="Z516">
        <f>0.61365*exp(17.502*DZ516/(240.97+DZ516))</f>
        <v>0</v>
      </c>
      <c r="AA516">
        <f>(W516-DS516*(DX516+DY516)/1000)</f>
        <v>0</v>
      </c>
      <c r="AB516">
        <f>(-I516*44100)</f>
        <v>0</v>
      </c>
      <c r="AC516">
        <f>2*29.3*Q516*0.92*(DZ516-V516)</f>
        <v>0</v>
      </c>
      <c r="AD516">
        <f>2*0.95*5.67E-8*(((DZ516+$B$9)+273)^4-(V516+273)^4)</f>
        <v>0</v>
      </c>
      <c r="AE516">
        <f>T516+AD516+AB516+AC516</f>
        <v>0</v>
      </c>
      <c r="AF516">
        <f>DW516*AT516*(DR516-DQ516*(1000-AT516*DT516)/(1000-AT516*DS516))/(100*DK516)</f>
        <v>0</v>
      </c>
      <c r="AG516">
        <f>1000*DW516*AT516*(DS516-DT516)/(100*DK516*(1000-AT516*DS516))</f>
        <v>0</v>
      </c>
      <c r="AH516">
        <f>(AI516 - AJ516 - DX516*1E3/(8.314*(DZ516+273.15)) * AL516/DW516 * AK516) * DW516/(100*DK516) * (1000 - DT516)/1000</f>
        <v>0</v>
      </c>
      <c r="AI516">
        <v>202.5333210673506</v>
      </c>
      <c r="AJ516">
        <v>188.0230666666666</v>
      </c>
      <c r="AK516">
        <v>-2.848801234428589</v>
      </c>
      <c r="AL516">
        <v>66.85550641965871</v>
      </c>
      <c r="AM516">
        <f>(AO516 - AN516 + DX516*1E3/(8.314*(DZ516+273.15)) * AQ516/DW516 * AP516) * DW516/(100*DK516) * 1000/(1000 - AO516)</f>
        <v>0</v>
      </c>
      <c r="AN516">
        <v>4.196197273024593</v>
      </c>
      <c r="AO516">
        <v>22.12569272727272</v>
      </c>
      <c r="AP516">
        <v>-0.0001714995100191464</v>
      </c>
      <c r="AQ516">
        <v>96.76421338397185</v>
      </c>
      <c r="AR516">
        <v>0</v>
      </c>
      <c r="AS516">
        <v>0</v>
      </c>
      <c r="AT516">
        <f>IF(AR516*$H$15&gt;=AV516,1.0,(AV516/(AV516-AR516*$H$15)))</f>
        <v>0</v>
      </c>
      <c r="AU516">
        <f>(AT516-1)*100</f>
        <v>0</v>
      </c>
      <c r="AV516">
        <f>MAX(0,($B$15+$C$15*EE516)/(1+$D$15*EE516)*DX516/(DZ516+273)*$E$15)</f>
        <v>0</v>
      </c>
      <c r="AW516" t="s">
        <v>429</v>
      </c>
      <c r="AX516" t="s">
        <v>429</v>
      </c>
      <c r="AY516">
        <v>0</v>
      </c>
      <c r="AZ516">
        <v>0</v>
      </c>
      <c r="BA516">
        <f>1-AY516/AZ516</f>
        <v>0</v>
      </c>
      <c r="BB516">
        <v>0</v>
      </c>
      <c r="BC516" t="s">
        <v>429</v>
      </c>
      <c r="BD516" t="s">
        <v>429</v>
      </c>
      <c r="BE516">
        <v>0</v>
      </c>
      <c r="BF516">
        <v>0</v>
      </c>
      <c r="BG516">
        <f>1-BE516/BF516</f>
        <v>0</v>
      </c>
      <c r="BH516">
        <v>0.5</v>
      </c>
      <c r="BI516">
        <f>DH516</f>
        <v>0</v>
      </c>
      <c r="BJ516">
        <f>K516</f>
        <v>0</v>
      </c>
      <c r="BK516">
        <f>BG516*BH516*BI516</f>
        <v>0</v>
      </c>
      <c r="BL516">
        <f>(BJ516-BB516)/BI516</f>
        <v>0</v>
      </c>
      <c r="BM516">
        <f>(AZ516-BF516)/BF516</f>
        <v>0</v>
      </c>
      <c r="BN516">
        <f>AY516/(BA516+AY516/BF516)</f>
        <v>0</v>
      </c>
      <c r="BO516" t="s">
        <v>429</v>
      </c>
      <c r="BP516">
        <v>0</v>
      </c>
      <c r="BQ516">
        <f>IF(BP516&lt;&gt;0, BP516, BN516)</f>
        <v>0</v>
      </c>
      <c r="BR516">
        <f>1-BQ516/BF516</f>
        <v>0</v>
      </c>
      <c r="BS516">
        <f>(BF516-BE516)/(BF516-BQ516)</f>
        <v>0</v>
      </c>
      <c r="BT516">
        <f>(AZ516-BF516)/(AZ516-BQ516)</f>
        <v>0</v>
      </c>
      <c r="BU516">
        <f>(BF516-BE516)/(BF516-AY516)</f>
        <v>0</v>
      </c>
      <c r="BV516">
        <f>(AZ516-BF516)/(AZ516-AY516)</f>
        <v>0</v>
      </c>
      <c r="BW516">
        <f>(BS516*BQ516/BE516)</f>
        <v>0</v>
      </c>
      <c r="BX516">
        <f>(1-BW516)</f>
        <v>0</v>
      </c>
      <c r="DG516">
        <f>$B$13*EF516+$C$13*EG516+$F$13*ER516*(1-EU516)</f>
        <v>0</v>
      </c>
      <c r="DH516">
        <f>DG516*DI516</f>
        <v>0</v>
      </c>
      <c r="DI516">
        <f>($B$13*$D$11+$C$13*$D$11+$F$13*((FE516+EW516)/MAX(FE516+EW516+FF516, 0.1)*$I$11+FF516/MAX(FE516+EW516+FF516, 0.1)*$J$11))/($B$13+$C$13+$F$13)</f>
        <v>0</v>
      </c>
      <c r="DJ516">
        <f>($B$13*$K$11+$C$13*$K$11+$F$13*((FE516+EW516)/MAX(FE516+EW516+FF516, 0.1)*$P$11+FF516/MAX(FE516+EW516+FF516, 0.1)*$Q$11))/($B$13+$C$13+$F$13)</f>
        <v>0</v>
      </c>
      <c r="DK516">
        <v>6</v>
      </c>
      <c r="DL516">
        <v>0.5</v>
      </c>
      <c r="DM516" t="s">
        <v>430</v>
      </c>
      <c r="DN516">
        <v>2</v>
      </c>
      <c r="DO516" t="b">
        <v>1</v>
      </c>
      <c r="DP516">
        <v>1686163583.5</v>
      </c>
      <c r="DQ516">
        <v>203.3808518518519</v>
      </c>
      <c r="DR516">
        <v>216.5539259259259</v>
      </c>
      <c r="DS516">
        <v>22.12768888888889</v>
      </c>
      <c r="DT516">
        <v>4.199006296296296</v>
      </c>
      <c r="DU516">
        <v>204.3121111111111</v>
      </c>
      <c r="DV516">
        <v>22.36715555555556</v>
      </c>
      <c r="DW516">
        <v>499.987</v>
      </c>
      <c r="DX516">
        <v>90.60305925925928</v>
      </c>
      <c r="DY516">
        <v>0.1000381148148148</v>
      </c>
      <c r="DZ516">
        <v>28.9077962962963</v>
      </c>
      <c r="EA516">
        <v>28.03858518518518</v>
      </c>
      <c r="EB516">
        <v>999.9000000000001</v>
      </c>
      <c r="EC516">
        <v>0</v>
      </c>
      <c r="ED516">
        <v>0</v>
      </c>
      <c r="EE516">
        <v>9994.03037037037</v>
      </c>
      <c r="EF516">
        <v>0</v>
      </c>
      <c r="EG516">
        <v>440.9317777777778</v>
      </c>
      <c r="EH516">
        <v>-13.17299777777778</v>
      </c>
      <c r="EI516">
        <v>207.9830740740741</v>
      </c>
      <c r="EJ516">
        <v>217.467037037037</v>
      </c>
      <c r="EK516">
        <v>17.92867407407407</v>
      </c>
      <c r="EL516">
        <v>216.5539259259259</v>
      </c>
      <c r="EM516">
        <v>4.199006296296296</v>
      </c>
      <c r="EN516">
        <v>2.004835925925926</v>
      </c>
      <c r="EO516">
        <v>0.3804428888888889</v>
      </c>
      <c r="EP516">
        <v>17.48258148148148</v>
      </c>
      <c r="EQ516">
        <v>-6.407371481481482</v>
      </c>
      <c r="ER516">
        <v>2000.018888888889</v>
      </c>
      <c r="ES516">
        <v>0.9800004444444446</v>
      </c>
      <c r="ET516">
        <v>0.01999905925925926</v>
      </c>
      <c r="EU516">
        <v>0</v>
      </c>
      <c r="EV516">
        <v>902.3957407407406</v>
      </c>
      <c r="EW516">
        <v>5.00078</v>
      </c>
      <c r="EX516">
        <v>21879.51111111112</v>
      </c>
      <c r="EY516">
        <v>16379.77777777777</v>
      </c>
      <c r="EZ516">
        <v>41.75429629629629</v>
      </c>
      <c r="FA516">
        <v>42.77977777777777</v>
      </c>
      <c r="FB516">
        <v>41.95807407407407</v>
      </c>
      <c r="FC516">
        <v>42.2914074074074</v>
      </c>
      <c r="FD516">
        <v>42.77048148148148</v>
      </c>
      <c r="FE516">
        <v>1955.118888888888</v>
      </c>
      <c r="FF516">
        <v>39.9</v>
      </c>
      <c r="FG516">
        <v>0</v>
      </c>
      <c r="FH516">
        <v>1686163584.7</v>
      </c>
      <c r="FI516">
        <v>0</v>
      </c>
      <c r="FJ516">
        <v>902.0658</v>
      </c>
      <c r="FK516">
        <v>-39.18238460595646</v>
      </c>
      <c r="FL516">
        <v>-782.6846153827934</v>
      </c>
      <c r="FM516">
        <v>21873.29599999999</v>
      </c>
      <c r="FN516">
        <v>15</v>
      </c>
      <c r="FO516">
        <v>0</v>
      </c>
      <c r="FP516" t="s">
        <v>431</v>
      </c>
      <c r="FQ516">
        <v>1685208052.5</v>
      </c>
      <c r="FR516">
        <v>1685208070</v>
      </c>
      <c r="FS516">
        <v>0</v>
      </c>
      <c r="FT516">
        <v>0.013</v>
      </c>
      <c r="FU516">
        <v>-0.005</v>
      </c>
      <c r="FV516">
        <v>-0.464</v>
      </c>
      <c r="FW516">
        <v>-0.401</v>
      </c>
      <c r="FX516">
        <v>420</v>
      </c>
      <c r="FY516">
        <v>0</v>
      </c>
      <c r="FZ516">
        <v>0.03</v>
      </c>
      <c r="GA516">
        <v>0.02</v>
      </c>
      <c r="GB516">
        <v>-14.97729097560976</v>
      </c>
      <c r="GC516">
        <v>31.06166174216029</v>
      </c>
      <c r="GD516">
        <v>3.063227677678662</v>
      </c>
      <c r="GE516">
        <v>0</v>
      </c>
      <c r="GF516">
        <v>17.92199268292683</v>
      </c>
      <c r="GG516">
        <v>0.09609407665510276</v>
      </c>
      <c r="GH516">
        <v>0.0109395320327054</v>
      </c>
      <c r="GI516">
        <v>1</v>
      </c>
      <c r="GJ516">
        <v>1</v>
      </c>
      <c r="GK516">
        <v>2</v>
      </c>
      <c r="GL516" t="s">
        <v>439</v>
      </c>
      <c r="GM516">
        <v>3.09842</v>
      </c>
      <c r="GN516">
        <v>2.75795</v>
      </c>
      <c r="GO516">
        <v>0.044259</v>
      </c>
      <c r="GP516">
        <v>0.0459622</v>
      </c>
      <c r="GQ516">
        <v>0.102958</v>
      </c>
      <c r="GR516">
        <v>0.0282111</v>
      </c>
      <c r="GS516">
        <v>24517.7</v>
      </c>
      <c r="GT516">
        <v>24086.7</v>
      </c>
      <c r="GU516">
        <v>26209.2</v>
      </c>
      <c r="GV516">
        <v>25599.5</v>
      </c>
      <c r="GW516">
        <v>37716.2</v>
      </c>
      <c r="GX516">
        <v>37731.7</v>
      </c>
      <c r="GY516">
        <v>45823</v>
      </c>
      <c r="GZ516">
        <v>42014.4</v>
      </c>
      <c r="HA516">
        <v>1.84223</v>
      </c>
      <c r="HB516">
        <v>1.7082</v>
      </c>
      <c r="HC516">
        <v>-0.0329241</v>
      </c>
      <c r="HD516">
        <v>0</v>
      </c>
      <c r="HE516">
        <v>28.5795</v>
      </c>
      <c r="HF516">
        <v>999.9</v>
      </c>
      <c r="HG516">
        <v>26.6</v>
      </c>
      <c r="HH516">
        <v>47.5</v>
      </c>
      <c r="HI516">
        <v>32.155</v>
      </c>
      <c r="HJ516">
        <v>62.499</v>
      </c>
      <c r="HK516">
        <v>28.9663</v>
      </c>
      <c r="HL516">
        <v>1</v>
      </c>
      <c r="HM516">
        <v>0.350419</v>
      </c>
      <c r="HN516">
        <v>1.88702</v>
      </c>
      <c r="HO516">
        <v>20.296</v>
      </c>
      <c r="HP516">
        <v>5.21115</v>
      </c>
      <c r="HQ516">
        <v>11.98</v>
      </c>
      <c r="HR516">
        <v>4.96305</v>
      </c>
      <c r="HS516">
        <v>3.27403</v>
      </c>
      <c r="HT516">
        <v>9999</v>
      </c>
      <c r="HU516">
        <v>9999</v>
      </c>
      <c r="HV516">
        <v>9999</v>
      </c>
      <c r="HW516">
        <v>60.8</v>
      </c>
      <c r="HX516">
        <v>1.86401</v>
      </c>
      <c r="HY516">
        <v>1.86021</v>
      </c>
      <c r="HZ516">
        <v>1.85867</v>
      </c>
      <c r="IA516">
        <v>1.85992</v>
      </c>
      <c r="IB516">
        <v>1.85989</v>
      </c>
      <c r="IC516">
        <v>1.85852</v>
      </c>
      <c r="ID516">
        <v>1.8576</v>
      </c>
      <c r="IE516">
        <v>1.85242</v>
      </c>
      <c r="IF516">
        <v>0</v>
      </c>
      <c r="IG516">
        <v>0</v>
      </c>
      <c r="IH516">
        <v>0</v>
      </c>
      <c r="II516">
        <v>0</v>
      </c>
      <c r="IJ516" t="s">
        <v>433</v>
      </c>
      <c r="IK516" t="s">
        <v>434</v>
      </c>
      <c r="IL516" t="s">
        <v>435</v>
      </c>
      <c r="IM516" t="s">
        <v>435</v>
      </c>
      <c r="IN516" t="s">
        <v>435</v>
      </c>
      <c r="IO516" t="s">
        <v>435</v>
      </c>
      <c r="IP516">
        <v>0</v>
      </c>
      <c r="IQ516">
        <v>100</v>
      </c>
      <c r="IR516">
        <v>100</v>
      </c>
      <c r="IS516">
        <v>-0.917</v>
      </c>
      <c r="IT516">
        <v>-0.2395</v>
      </c>
      <c r="IU516">
        <v>-0.7885906718864093</v>
      </c>
      <c r="IV516">
        <v>-0.0007240741224296705</v>
      </c>
      <c r="IW516">
        <v>1.394155135453638E-07</v>
      </c>
      <c r="IX516">
        <v>-7.009397865246837E-11</v>
      </c>
      <c r="IY516">
        <v>-0.2677907096197649</v>
      </c>
      <c r="IZ516">
        <v>-0.01839738240005131</v>
      </c>
      <c r="JA516">
        <v>0.0009886339832832726</v>
      </c>
      <c r="JB516">
        <v>-4.895939666473346E-06</v>
      </c>
      <c r="JC516">
        <v>3</v>
      </c>
      <c r="JD516">
        <v>2018</v>
      </c>
      <c r="JE516">
        <v>1</v>
      </c>
      <c r="JF516">
        <v>26</v>
      </c>
      <c r="JG516">
        <v>15925.6</v>
      </c>
      <c r="JH516">
        <v>15925.4</v>
      </c>
      <c r="JI516">
        <v>0.577393</v>
      </c>
      <c r="JJ516">
        <v>2.7002</v>
      </c>
      <c r="JK516">
        <v>1.49658</v>
      </c>
      <c r="JL516">
        <v>2.37427</v>
      </c>
      <c r="JM516">
        <v>1.54785</v>
      </c>
      <c r="JN516">
        <v>2.41699</v>
      </c>
      <c r="JO516">
        <v>48.5162</v>
      </c>
      <c r="JP516">
        <v>14.2196</v>
      </c>
      <c r="JQ516">
        <v>18</v>
      </c>
      <c r="JR516">
        <v>487.975</v>
      </c>
      <c r="JS516">
        <v>418.039</v>
      </c>
      <c r="JT516">
        <v>26.4776</v>
      </c>
      <c r="JU516">
        <v>31.7184</v>
      </c>
      <c r="JV516">
        <v>29.9989</v>
      </c>
      <c r="JW516">
        <v>32.0417</v>
      </c>
      <c r="JX516">
        <v>32.0488</v>
      </c>
      <c r="JY516">
        <v>11.571</v>
      </c>
      <c r="JZ516">
        <v>74.8704</v>
      </c>
      <c r="KA516">
        <v>0</v>
      </c>
      <c r="KB516">
        <v>26.4583</v>
      </c>
      <c r="KC516">
        <v>165.401</v>
      </c>
      <c r="KD516">
        <v>4.13697</v>
      </c>
      <c r="KE516">
        <v>100.144</v>
      </c>
      <c r="KF516">
        <v>99.9097</v>
      </c>
    </row>
    <row r="517" spans="1:292">
      <c r="A517">
        <v>497</v>
      </c>
      <c r="B517">
        <v>1686163596</v>
      </c>
      <c r="C517">
        <v>14345</v>
      </c>
      <c r="D517" t="s">
        <v>1434</v>
      </c>
      <c r="E517" t="s">
        <v>1435</v>
      </c>
      <c r="F517">
        <v>5</v>
      </c>
      <c r="G517" t="s">
        <v>1403</v>
      </c>
      <c r="H517">
        <v>1686163588.214286</v>
      </c>
      <c r="I517">
        <f>(J517)/1000</f>
        <v>0</v>
      </c>
      <c r="J517">
        <f>IF(DO517, AM517, AG517)</f>
        <v>0</v>
      </c>
      <c r="K517">
        <f>IF(DO517, AH517, AF517)</f>
        <v>0</v>
      </c>
      <c r="L517">
        <f>DQ517 - IF(AT517&gt;1, K517*DK517*100.0/(AV517*EE517), 0)</f>
        <v>0</v>
      </c>
      <c r="M517">
        <f>((S517-I517/2)*L517-K517)/(S517+I517/2)</f>
        <v>0</v>
      </c>
      <c r="N517">
        <f>M517*(DX517+DY517)/1000.0</f>
        <v>0</v>
      </c>
      <c r="O517">
        <f>(DQ517 - IF(AT517&gt;1, K517*DK517*100.0/(AV517*EE517), 0))*(DX517+DY517)/1000.0</f>
        <v>0</v>
      </c>
      <c r="P517">
        <f>2.0/((1/R517-1/Q517)+SIGN(R517)*SQRT((1/R517-1/Q517)*(1/R517-1/Q517) + 4*DL517/((DL517+1)*(DL517+1))*(2*1/R517*1/Q517-1/Q517*1/Q517)))</f>
        <v>0</v>
      </c>
      <c r="Q517">
        <f>IF(LEFT(DM517,1)&lt;&gt;"0",IF(LEFT(DM517,1)="1",3.0,DN517),$D$5+$E$5*(EE517*DX517/($K$5*1000))+$F$5*(EE517*DX517/($K$5*1000))*MAX(MIN(DK517,$J$5),$I$5)*MAX(MIN(DK517,$J$5),$I$5)+$G$5*MAX(MIN(DK517,$J$5),$I$5)*(EE517*DX517/($K$5*1000))+$H$5*(EE517*DX517/($K$5*1000))*(EE517*DX517/($K$5*1000)))</f>
        <v>0</v>
      </c>
      <c r="R517">
        <f>I517*(1000-(1000*0.61365*exp(17.502*V517/(240.97+V517))/(DX517+DY517)+DS517)/2)/(1000*0.61365*exp(17.502*V517/(240.97+V517))/(DX517+DY517)-DS517)</f>
        <v>0</v>
      </c>
      <c r="S517">
        <f>1/((DL517+1)/(P517/1.6)+1/(Q517/1.37)) + DL517/((DL517+1)/(P517/1.6) + DL517/(Q517/1.37))</f>
        <v>0</v>
      </c>
      <c r="T517">
        <f>(DG517*DJ517)</f>
        <v>0</v>
      </c>
      <c r="U517">
        <f>(DZ517+(T517+2*0.95*5.67E-8*(((DZ517+$B$9)+273)^4-(DZ517+273)^4)-44100*I517)/(1.84*29.3*Q517+8*0.95*5.67E-8*(DZ517+273)^3))</f>
        <v>0</v>
      </c>
      <c r="V517">
        <f>($C$9*EA517+$D$9*EB517+$E$9*U517)</f>
        <v>0</v>
      </c>
      <c r="W517">
        <f>0.61365*exp(17.502*V517/(240.97+V517))</f>
        <v>0</v>
      </c>
      <c r="X517">
        <f>(Y517/Z517*100)</f>
        <v>0</v>
      </c>
      <c r="Y517">
        <f>DS517*(DX517+DY517)/1000</f>
        <v>0</v>
      </c>
      <c r="Z517">
        <f>0.61365*exp(17.502*DZ517/(240.97+DZ517))</f>
        <v>0</v>
      </c>
      <c r="AA517">
        <f>(W517-DS517*(DX517+DY517)/1000)</f>
        <v>0</v>
      </c>
      <c r="AB517">
        <f>(-I517*44100)</f>
        <v>0</v>
      </c>
      <c r="AC517">
        <f>2*29.3*Q517*0.92*(DZ517-V517)</f>
        <v>0</v>
      </c>
      <c r="AD517">
        <f>2*0.95*5.67E-8*(((DZ517+$B$9)+273)^4-(V517+273)^4)</f>
        <v>0</v>
      </c>
      <c r="AE517">
        <f>T517+AD517+AB517+AC517</f>
        <v>0</v>
      </c>
      <c r="AF517">
        <f>DW517*AT517*(DR517-DQ517*(1000-AT517*DT517)/(1000-AT517*DS517))/(100*DK517)</f>
        <v>0</v>
      </c>
      <c r="AG517">
        <f>1000*DW517*AT517*(DS517-DT517)/(100*DK517*(1000-AT517*DS517))</f>
        <v>0</v>
      </c>
      <c r="AH517">
        <f>(AI517 - AJ517 - DX517*1E3/(8.314*(DZ517+273.15)) * AL517/DW517 * AK517) * DW517/(100*DK517) * (1000 - DT517)/1000</f>
        <v>0</v>
      </c>
      <c r="AI517">
        <v>185.815954807676</v>
      </c>
      <c r="AJ517">
        <v>173.8132666666667</v>
      </c>
      <c r="AK517">
        <v>-2.837537036619031</v>
      </c>
      <c r="AL517">
        <v>66.85550641965871</v>
      </c>
      <c r="AM517">
        <f>(AO517 - AN517 + DX517*1E3/(8.314*(DZ517+273.15)) * AQ517/DW517 * AP517) * DW517/(100*DK517) * 1000/(1000 - AO517)</f>
        <v>0</v>
      </c>
      <c r="AN517">
        <v>4.191110849949605</v>
      </c>
      <c r="AO517">
        <v>22.12690484848484</v>
      </c>
      <c r="AP517">
        <v>-5.12704000708864E-05</v>
      </c>
      <c r="AQ517">
        <v>96.76421338397185</v>
      </c>
      <c r="AR517">
        <v>0</v>
      </c>
      <c r="AS517">
        <v>0</v>
      </c>
      <c r="AT517">
        <f>IF(AR517*$H$15&gt;=AV517,1.0,(AV517/(AV517-AR517*$H$15)))</f>
        <v>0</v>
      </c>
      <c r="AU517">
        <f>(AT517-1)*100</f>
        <v>0</v>
      </c>
      <c r="AV517">
        <f>MAX(0,($B$15+$C$15*EE517)/(1+$D$15*EE517)*DX517/(DZ517+273)*$E$15)</f>
        <v>0</v>
      </c>
      <c r="AW517" t="s">
        <v>429</v>
      </c>
      <c r="AX517" t="s">
        <v>429</v>
      </c>
      <c r="AY517">
        <v>0</v>
      </c>
      <c r="AZ517">
        <v>0</v>
      </c>
      <c r="BA517">
        <f>1-AY517/AZ517</f>
        <v>0</v>
      </c>
      <c r="BB517">
        <v>0</v>
      </c>
      <c r="BC517" t="s">
        <v>429</v>
      </c>
      <c r="BD517" t="s">
        <v>429</v>
      </c>
      <c r="BE517">
        <v>0</v>
      </c>
      <c r="BF517">
        <v>0</v>
      </c>
      <c r="BG517">
        <f>1-BE517/BF517</f>
        <v>0</v>
      </c>
      <c r="BH517">
        <v>0.5</v>
      </c>
      <c r="BI517">
        <f>DH517</f>
        <v>0</v>
      </c>
      <c r="BJ517">
        <f>K517</f>
        <v>0</v>
      </c>
      <c r="BK517">
        <f>BG517*BH517*BI517</f>
        <v>0</v>
      </c>
      <c r="BL517">
        <f>(BJ517-BB517)/BI517</f>
        <v>0</v>
      </c>
      <c r="BM517">
        <f>(AZ517-BF517)/BF517</f>
        <v>0</v>
      </c>
      <c r="BN517">
        <f>AY517/(BA517+AY517/BF517)</f>
        <v>0</v>
      </c>
      <c r="BO517" t="s">
        <v>429</v>
      </c>
      <c r="BP517">
        <v>0</v>
      </c>
      <c r="BQ517">
        <f>IF(BP517&lt;&gt;0, BP517, BN517)</f>
        <v>0</v>
      </c>
      <c r="BR517">
        <f>1-BQ517/BF517</f>
        <v>0</v>
      </c>
      <c r="BS517">
        <f>(BF517-BE517)/(BF517-BQ517)</f>
        <v>0</v>
      </c>
      <c r="BT517">
        <f>(AZ517-BF517)/(AZ517-BQ517)</f>
        <v>0</v>
      </c>
      <c r="BU517">
        <f>(BF517-BE517)/(BF517-AY517)</f>
        <v>0</v>
      </c>
      <c r="BV517">
        <f>(AZ517-BF517)/(AZ517-AY517)</f>
        <v>0</v>
      </c>
      <c r="BW517">
        <f>(BS517*BQ517/BE517)</f>
        <v>0</v>
      </c>
      <c r="BX517">
        <f>(1-BW517)</f>
        <v>0</v>
      </c>
      <c r="DG517">
        <f>$B$13*EF517+$C$13*EG517+$F$13*ER517*(1-EU517)</f>
        <v>0</v>
      </c>
      <c r="DH517">
        <f>DG517*DI517</f>
        <v>0</v>
      </c>
      <c r="DI517">
        <f>($B$13*$D$11+$C$13*$D$11+$F$13*((FE517+EW517)/MAX(FE517+EW517+FF517, 0.1)*$I$11+FF517/MAX(FE517+EW517+FF517, 0.1)*$J$11))/($B$13+$C$13+$F$13)</f>
        <v>0</v>
      </c>
      <c r="DJ517">
        <f>($B$13*$K$11+$C$13*$K$11+$F$13*((FE517+EW517)/MAX(FE517+EW517+FF517, 0.1)*$P$11+FF517/MAX(FE517+EW517+FF517, 0.1)*$Q$11))/($B$13+$C$13+$F$13)</f>
        <v>0</v>
      </c>
      <c r="DK517">
        <v>6</v>
      </c>
      <c r="DL517">
        <v>0.5</v>
      </c>
      <c r="DM517" t="s">
        <v>430</v>
      </c>
      <c r="DN517">
        <v>2</v>
      </c>
      <c r="DO517" t="b">
        <v>1</v>
      </c>
      <c r="DP517">
        <v>1686163588.214286</v>
      </c>
      <c r="DQ517">
        <v>190.2296428571428</v>
      </c>
      <c r="DR517">
        <v>200.8937857142857</v>
      </c>
      <c r="DS517">
        <v>22.12756785714285</v>
      </c>
      <c r="DT517">
        <v>4.195215714285714</v>
      </c>
      <c r="DU517">
        <v>191.152</v>
      </c>
      <c r="DV517">
        <v>22.36703928571429</v>
      </c>
      <c r="DW517">
        <v>499.9835714285715</v>
      </c>
      <c r="DX517">
        <v>90.60282857142859</v>
      </c>
      <c r="DY517">
        <v>0.09995363571428573</v>
      </c>
      <c r="DZ517">
        <v>28.90059285714286</v>
      </c>
      <c r="EA517">
        <v>28.03980357142857</v>
      </c>
      <c r="EB517">
        <v>999.9000000000002</v>
      </c>
      <c r="EC517">
        <v>0</v>
      </c>
      <c r="ED517">
        <v>0</v>
      </c>
      <c r="EE517">
        <v>10000.62571428571</v>
      </c>
      <c r="EF517">
        <v>0</v>
      </c>
      <c r="EG517">
        <v>440.5285</v>
      </c>
      <c r="EH517">
        <v>-10.66402857142857</v>
      </c>
      <c r="EI517">
        <v>194.53425</v>
      </c>
      <c r="EJ517">
        <v>201.7400714285714</v>
      </c>
      <c r="EK517">
        <v>17.93235357142857</v>
      </c>
      <c r="EL517">
        <v>200.8937857142857</v>
      </c>
      <c r="EM517">
        <v>4.195215714285714</v>
      </c>
      <c r="EN517">
        <v>2.004820714285714</v>
      </c>
      <c r="EO517">
        <v>0.3800985</v>
      </c>
      <c r="EP517">
        <v>17.48245714285715</v>
      </c>
      <c r="EQ517">
        <v>-6.419186071428571</v>
      </c>
      <c r="ER517">
        <v>2000.0075</v>
      </c>
      <c r="ES517">
        <v>0.9800002142857144</v>
      </c>
      <c r="ET517">
        <v>0.01999928928571428</v>
      </c>
      <c r="EU517">
        <v>0</v>
      </c>
      <c r="EV517">
        <v>899.7526785714286</v>
      </c>
      <c r="EW517">
        <v>5.00078</v>
      </c>
      <c r="EX517">
        <v>21824.59285714286</v>
      </c>
      <c r="EY517">
        <v>16379.69642857143</v>
      </c>
      <c r="EZ517">
        <v>41.74299999999999</v>
      </c>
      <c r="FA517">
        <v>42.76982142857143</v>
      </c>
      <c r="FB517">
        <v>41.91942857142857</v>
      </c>
      <c r="FC517">
        <v>42.27424999999999</v>
      </c>
      <c r="FD517">
        <v>42.71178571428571</v>
      </c>
      <c r="FE517">
        <v>1955.1075</v>
      </c>
      <c r="FF517">
        <v>39.9</v>
      </c>
      <c r="FG517">
        <v>0</v>
      </c>
      <c r="FH517">
        <v>1686163589.5</v>
      </c>
      <c r="FI517">
        <v>0</v>
      </c>
      <c r="FJ517">
        <v>899.4221199999999</v>
      </c>
      <c r="FK517">
        <v>-27.55261534325411</v>
      </c>
      <c r="FL517">
        <v>-579.292306921874</v>
      </c>
      <c r="FM517">
        <v>21818.328</v>
      </c>
      <c r="FN517">
        <v>15</v>
      </c>
      <c r="FO517">
        <v>0</v>
      </c>
      <c r="FP517" t="s">
        <v>431</v>
      </c>
      <c r="FQ517">
        <v>1685208052.5</v>
      </c>
      <c r="FR517">
        <v>1685208070</v>
      </c>
      <c r="FS517">
        <v>0</v>
      </c>
      <c r="FT517">
        <v>0.013</v>
      </c>
      <c r="FU517">
        <v>-0.005</v>
      </c>
      <c r="FV517">
        <v>-0.464</v>
      </c>
      <c r="FW517">
        <v>-0.401</v>
      </c>
      <c r="FX517">
        <v>420</v>
      </c>
      <c r="FY517">
        <v>0</v>
      </c>
      <c r="FZ517">
        <v>0.03</v>
      </c>
      <c r="GA517">
        <v>0.02</v>
      </c>
      <c r="GB517">
        <v>-11.96292275</v>
      </c>
      <c r="GC517">
        <v>31.91730382739212</v>
      </c>
      <c r="GD517">
        <v>3.070694085716605</v>
      </c>
      <c r="GE517">
        <v>0</v>
      </c>
      <c r="GF517">
        <v>17.9299925</v>
      </c>
      <c r="GG517">
        <v>0.04379549718566834</v>
      </c>
      <c r="GH517">
        <v>0.005788064767259958</v>
      </c>
      <c r="GI517">
        <v>1</v>
      </c>
      <c r="GJ517">
        <v>1</v>
      </c>
      <c r="GK517">
        <v>2</v>
      </c>
      <c r="GL517" t="s">
        <v>439</v>
      </c>
      <c r="GM517">
        <v>3.0985</v>
      </c>
      <c r="GN517">
        <v>2.75797</v>
      </c>
      <c r="GO517">
        <v>0.0412743</v>
      </c>
      <c r="GP517">
        <v>0.0424372</v>
      </c>
      <c r="GQ517">
        <v>0.102974</v>
      </c>
      <c r="GR517">
        <v>0.0281811</v>
      </c>
      <c r="GS517">
        <v>24594.8</v>
      </c>
      <c r="GT517">
        <v>24176.2</v>
      </c>
      <c r="GU517">
        <v>26209.7</v>
      </c>
      <c r="GV517">
        <v>25600.1</v>
      </c>
      <c r="GW517">
        <v>37716.1</v>
      </c>
      <c r="GX517">
        <v>37733.3</v>
      </c>
      <c r="GY517">
        <v>45824.1</v>
      </c>
      <c r="GZ517">
        <v>42015.3</v>
      </c>
      <c r="HA517">
        <v>1.84215</v>
      </c>
      <c r="HB517">
        <v>1.70868</v>
      </c>
      <c r="HC517">
        <v>-0.0333861</v>
      </c>
      <c r="HD517">
        <v>0</v>
      </c>
      <c r="HE517">
        <v>28.5819</v>
      </c>
      <c r="HF517">
        <v>999.9</v>
      </c>
      <c r="HG517">
        <v>26.6</v>
      </c>
      <c r="HH517">
        <v>47.5</v>
      </c>
      <c r="HI517">
        <v>32.1549</v>
      </c>
      <c r="HJ517">
        <v>62.149</v>
      </c>
      <c r="HK517">
        <v>28.754</v>
      </c>
      <c r="HL517">
        <v>1</v>
      </c>
      <c r="HM517">
        <v>0.349367</v>
      </c>
      <c r="HN517">
        <v>1.92156</v>
      </c>
      <c r="HO517">
        <v>20.2957</v>
      </c>
      <c r="HP517">
        <v>5.21115</v>
      </c>
      <c r="HQ517">
        <v>11.98</v>
      </c>
      <c r="HR517">
        <v>4.963</v>
      </c>
      <c r="HS517">
        <v>3.27415</v>
      </c>
      <c r="HT517">
        <v>9999</v>
      </c>
      <c r="HU517">
        <v>9999</v>
      </c>
      <c r="HV517">
        <v>9999</v>
      </c>
      <c r="HW517">
        <v>60.8</v>
      </c>
      <c r="HX517">
        <v>1.86401</v>
      </c>
      <c r="HY517">
        <v>1.86021</v>
      </c>
      <c r="HZ517">
        <v>1.85867</v>
      </c>
      <c r="IA517">
        <v>1.85995</v>
      </c>
      <c r="IB517">
        <v>1.85989</v>
      </c>
      <c r="IC517">
        <v>1.85852</v>
      </c>
      <c r="ID517">
        <v>1.8576</v>
      </c>
      <c r="IE517">
        <v>1.85242</v>
      </c>
      <c r="IF517">
        <v>0</v>
      </c>
      <c r="IG517">
        <v>0</v>
      </c>
      <c r="IH517">
        <v>0</v>
      </c>
      <c r="II517">
        <v>0</v>
      </c>
      <c r="IJ517" t="s">
        <v>433</v>
      </c>
      <c r="IK517" t="s">
        <v>434</v>
      </c>
      <c r="IL517" t="s">
        <v>435</v>
      </c>
      <c r="IM517" t="s">
        <v>435</v>
      </c>
      <c r="IN517" t="s">
        <v>435</v>
      </c>
      <c r="IO517" t="s">
        <v>435</v>
      </c>
      <c r="IP517">
        <v>0</v>
      </c>
      <c r="IQ517">
        <v>100</v>
      </c>
      <c r="IR517">
        <v>100</v>
      </c>
      <c r="IS517">
        <v>-0.907</v>
      </c>
      <c r="IT517">
        <v>-0.2394</v>
      </c>
      <c r="IU517">
        <v>-0.7885906718864093</v>
      </c>
      <c r="IV517">
        <v>-0.0007240741224296705</v>
      </c>
      <c r="IW517">
        <v>1.394155135453638E-07</v>
      </c>
      <c r="IX517">
        <v>-7.009397865246837E-11</v>
      </c>
      <c r="IY517">
        <v>-0.2677907096197649</v>
      </c>
      <c r="IZ517">
        <v>-0.01839738240005131</v>
      </c>
      <c r="JA517">
        <v>0.0009886339832832726</v>
      </c>
      <c r="JB517">
        <v>-4.895939666473346E-06</v>
      </c>
      <c r="JC517">
        <v>3</v>
      </c>
      <c r="JD517">
        <v>2018</v>
      </c>
      <c r="JE517">
        <v>1</v>
      </c>
      <c r="JF517">
        <v>26</v>
      </c>
      <c r="JG517">
        <v>15925.7</v>
      </c>
      <c r="JH517">
        <v>15925.4</v>
      </c>
      <c r="JI517">
        <v>0.53833</v>
      </c>
      <c r="JJ517">
        <v>2.72217</v>
      </c>
      <c r="JK517">
        <v>1.49658</v>
      </c>
      <c r="JL517">
        <v>2.37427</v>
      </c>
      <c r="JM517">
        <v>1.54785</v>
      </c>
      <c r="JN517">
        <v>2.39746</v>
      </c>
      <c r="JO517">
        <v>48.4854</v>
      </c>
      <c r="JP517">
        <v>14.2283</v>
      </c>
      <c r="JQ517">
        <v>18</v>
      </c>
      <c r="JR517">
        <v>487.808</v>
      </c>
      <c r="JS517">
        <v>418.214</v>
      </c>
      <c r="JT517">
        <v>26.4376</v>
      </c>
      <c r="JU517">
        <v>31.702</v>
      </c>
      <c r="JV517">
        <v>29.999</v>
      </c>
      <c r="JW517">
        <v>32.0248</v>
      </c>
      <c r="JX517">
        <v>32.0327</v>
      </c>
      <c r="JY517">
        <v>10.8139</v>
      </c>
      <c r="JZ517">
        <v>74.8704</v>
      </c>
      <c r="KA517">
        <v>0</v>
      </c>
      <c r="KB517">
        <v>26.417</v>
      </c>
      <c r="KC517">
        <v>152.045</v>
      </c>
      <c r="KD517">
        <v>4.11946</v>
      </c>
      <c r="KE517">
        <v>100.146</v>
      </c>
      <c r="KF517">
        <v>99.91200000000001</v>
      </c>
    </row>
    <row r="518" spans="1:292">
      <c r="A518">
        <v>498</v>
      </c>
      <c r="B518">
        <v>1686163601</v>
      </c>
      <c r="C518">
        <v>14350</v>
      </c>
      <c r="D518" t="s">
        <v>1436</v>
      </c>
      <c r="E518" t="s">
        <v>1437</v>
      </c>
      <c r="F518">
        <v>5</v>
      </c>
      <c r="G518" t="s">
        <v>1403</v>
      </c>
      <c r="H518">
        <v>1686163593.5</v>
      </c>
      <c r="I518">
        <f>(J518)/1000</f>
        <v>0</v>
      </c>
      <c r="J518">
        <f>IF(DO518, AM518, AG518)</f>
        <v>0</v>
      </c>
      <c r="K518">
        <f>IF(DO518, AH518, AF518)</f>
        <v>0</v>
      </c>
      <c r="L518">
        <f>DQ518 - IF(AT518&gt;1, K518*DK518*100.0/(AV518*EE518), 0)</f>
        <v>0</v>
      </c>
      <c r="M518">
        <f>((S518-I518/2)*L518-K518)/(S518+I518/2)</f>
        <v>0</v>
      </c>
      <c r="N518">
        <f>M518*(DX518+DY518)/1000.0</f>
        <v>0</v>
      </c>
      <c r="O518">
        <f>(DQ518 - IF(AT518&gt;1, K518*DK518*100.0/(AV518*EE518), 0))*(DX518+DY518)/1000.0</f>
        <v>0</v>
      </c>
      <c r="P518">
        <f>2.0/((1/R518-1/Q518)+SIGN(R518)*SQRT((1/R518-1/Q518)*(1/R518-1/Q518) + 4*DL518/((DL518+1)*(DL518+1))*(2*1/R518*1/Q518-1/Q518*1/Q518)))</f>
        <v>0</v>
      </c>
      <c r="Q518">
        <f>IF(LEFT(DM518,1)&lt;&gt;"0",IF(LEFT(DM518,1)="1",3.0,DN518),$D$5+$E$5*(EE518*DX518/($K$5*1000))+$F$5*(EE518*DX518/($K$5*1000))*MAX(MIN(DK518,$J$5),$I$5)*MAX(MIN(DK518,$J$5),$I$5)+$G$5*MAX(MIN(DK518,$J$5),$I$5)*(EE518*DX518/($K$5*1000))+$H$5*(EE518*DX518/($K$5*1000))*(EE518*DX518/($K$5*1000)))</f>
        <v>0</v>
      </c>
      <c r="R518">
        <f>I518*(1000-(1000*0.61365*exp(17.502*V518/(240.97+V518))/(DX518+DY518)+DS518)/2)/(1000*0.61365*exp(17.502*V518/(240.97+V518))/(DX518+DY518)-DS518)</f>
        <v>0</v>
      </c>
      <c r="S518">
        <f>1/((DL518+1)/(P518/1.6)+1/(Q518/1.37)) + DL518/((DL518+1)/(P518/1.6) + DL518/(Q518/1.37))</f>
        <v>0</v>
      </c>
      <c r="T518">
        <f>(DG518*DJ518)</f>
        <v>0</v>
      </c>
      <c r="U518">
        <f>(DZ518+(T518+2*0.95*5.67E-8*(((DZ518+$B$9)+273)^4-(DZ518+273)^4)-44100*I518)/(1.84*29.3*Q518+8*0.95*5.67E-8*(DZ518+273)^3))</f>
        <v>0</v>
      </c>
      <c r="V518">
        <f>($C$9*EA518+$D$9*EB518+$E$9*U518)</f>
        <v>0</v>
      </c>
      <c r="W518">
        <f>0.61365*exp(17.502*V518/(240.97+V518))</f>
        <v>0</v>
      </c>
      <c r="X518">
        <f>(Y518/Z518*100)</f>
        <v>0</v>
      </c>
      <c r="Y518">
        <f>DS518*(DX518+DY518)/1000</f>
        <v>0</v>
      </c>
      <c r="Z518">
        <f>0.61365*exp(17.502*DZ518/(240.97+DZ518))</f>
        <v>0</v>
      </c>
      <c r="AA518">
        <f>(W518-DS518*(DX518+DY518)/1000)</f>
        <v>0</v>
      </c>
      <c r="AB518">
        <f>(-I518*44100)</f>
        <v>0</v>
      </c>
      <c r="AC518">
        <f>2*29.3*Q518*0.92*(DZ518-V518)</f>
        <v>0</v>
      </c>
      <c r="AD518">
        <f>2*0.95*5.67E-8*(((DZ518+$B$9)+273)^4-(V518+273)^4)</f>
        <v>0</v>
      </c>
      <c r="AE518">
        <f>T518+AD518+AB518+AC518</f>
        <v>0</v>
      </c>
      <c r="AF518">
        <f>DW518*AT518*(DR518-DQ518*(1000-AT518*DT518)/(1000-AT518*DS518))/(100*DK518)</f>
        <v>0</v>
      </c>
      <c r="AG518">
        <f>1000*DW518*AT518*(DS518-DT518)/(100*DK518*(1000-AT518*DS518))</f>
        <v>0</v>
      </c>
      <c r="AH518">
        <f>(AI518 - AJ518 - DX518*1E3/(8.314*(DZ518+273.15)) * AL518/DW518 * AK518) * DW518/(100*DK518) * (1000 - DT518)/1000</f>
        <v>0</v>
      </c>
      <c r="AI518">
        <v>169.3171083650706</v>
      </c>
      <c r="AJ518">
        <v>159.7665757575757</v>
      </c>
      <c r="AK518">
        <v>-2.802103564548805</v>
      </c>
      <c r="AL518">
        <v>66.85550641965871</v>
      </c>
      <c r="AM518">
        <f>(AO518 - AN518 + DX518*1E3/(8.314*(DZ518+273.15)) * AQ518/DW518 * AP518) * DW518/(100*DK518) * 1000/(1000 - AO518)</f>
        <v>0</v>
      </c>
      <c r="AN518">
        <v>4.186495898372254</v>
      </c>
      <c r="AO518">
        <v>22.12332060606061</v>
      </c>
      <c r="AP518">
        <v>-1.610159997973989E-05</v>
      </c>
      <c r="AQ518">
        <v>96.76421338397185</v>
      </c>
      <c r="AR518">
        <v>0</v>
      </c>
      <c r="AS518">
        <v>0</v>
      </c>
      <c r="AT518">
        <f>IF(AR518*$H$15&gt;=AV518,1.0,(AV518/(AV518-AR518*$H$15)))</f>
        <v>0</v>
      </c>
      <c r="AU518">
        <f>(AT518-1)*100</f>
        <v>0</v>
      </c>
      <c r="AV518">
        <f>MAX(0,($B$15+$C$15*EE518)/(1+$D$15*EE518)*DX518/(DZ518+273)*$E$15)</f>
        <v>0</v>
      </c>
      <c r="AW518" t="s">
        <v>429</v>
      </c>
      <c r="AX518" t="s">
        <v>429</v>
      </c>
      <c r="AY518">
        <v>0</v>
      </c>
      <c r="AZ518">
        <v>0</v>
      </c>
      <c r="BA518">
        <f>1-AY518/AZ518</f>
        <v>0</v>
      </c>
      <c r="BB518">
        <v>0</v>
      </c>
      <c r="BC518" t="s">
        <v>429</v>
      </c>
      <c r="BD518" t="s">
        <v>429</v>
      </c>
      <c r="BE518">
        <v>0</v>
      </c>
      <c r="BF518">
        <v>0</v>
      </c>
      <c r="BG518">
        <f>1-BE518/BF518</f>
        <v>0</v>
      </c>
      <c r="BH518">
        <v>0.5</v>
      </c>
      <c r="BI518">
        <f>DH518</f>
        <v>0</v>
      </c>
      <c r="BJ518">
        <f>K518</f>
        <v>0</v>
      </c>
      <c r="BK518">
        <f>BG518*BH518*BI518</f>
        <v>0</v>
      </c>
      <c r="BL518">
        <f>(BJ518-BB518)/BI518</f>
        <v>0</v>
      </c>
      <c r="BM518">
        <f>(AZ518-BF518)/BF518</f>
        <v>0</v>
      </c>
      <c r="BN518">
        <f>AY518/(BA518+AY518/BF518)</f>
        <v>0</v>
      </c>
      <c r="BO518" t="s">
        <v>429</v>
      </c>
      <c r="BP518">
        <v>0</v>
      </c>
      <c r="BQ518">
        <f>IF(BP518&lt;&gt;0, BP518, BN518)</f>
        <v>0</v>
      </c>
      <c r="BR518">
        <f>1-BQ518/BF518</f>
        <v>0</v>
      </c>
      <c r="BS518">
        <f>(BF518-BE518)/(BF518-BQ518)</f>
        <v>0</v>
      </c>
      <c r="BT518">
        <f>(AZ518-BF518)/(AZ518-BQ518)</f>
        <v>0</v>
      </c>
      <c r="BU518">
        <f>(BF518-BE518)/(BF518-AY518)</f>
        <v>0</v>
      </c>
      <c r="BV518">
        <f>(AZ518-BF518)/(AZ518-AY518)</f>
        <v>0</v>
      </c>
      <c r="BW518">
        <f>(BS518*BQ518/BE518)</f>
        <v>0</v>
      </c>
      <c r="BX518">
        <f>(1-BW518)</f>
        <v>0</v>
      </c>
      <c r="DG518">
        <f>$B$13*EF518+$C$13*EG518+$F$13*ER518*(1-EU518)</f>
        <v>0</v>
      </c>
      <c r="DH518">
        <f>DG518*DI518</f>
        <v>0</v>
      </c>
      <c r="DI518">
        <f>($B$13*$D$11+$C$13*$D$11+$F$13*((FE518+EW518)/MAX(FE518+EW518+FF518, 0.1)*$I$11+FF518/MAX(FE518+EW518+FF518, 0.1)*$J$11))/($B$13+$C$13+$F$13)</f>
        <v>0</v>
      </c>
      <c r="DJ518">
        <f>($B$13*$K$11+$C$13*$K$11+$F$13*((FE518+EW518)/MAX(FE518+EW518+FF518, 0.1)*$P$11+FF518/MAX(FE518+EW518+FF518, 0.1)*$Q$11))/($B$13+$C$13+$F$13)</f>
        <v>0</v>
      </c>
      <c r="DK518">
        <v>6</v>
      </c>
      <c r="DL518">
        <v>0.5</v>
      </c>
      <c r="DM518" t="s">
        <v>430</v>
      </c>
      <c r="DN518">
        <v>2</v>
      </c>
      <c r="DO518" t="b">
        <v>1</v>
      </c>
      <c r="DP518">
        <v>1686163593.5</v>
      </c>
      <c r="DQ518">
        <v>175.5522222222222</v>
      </c>
      <c r="DR518">
        <v>183.3917777777777</v>
      </c>
      <c r="DS518">
        <v>22.12684814814815</v>
      </c>
      <c r="DT518">
        <v>4.190774444444445</v>
      </c>
      <c r="DU518">
        <v>176.4646296296296</v>
      </c>
      <c r="DV518">
        <v>22.36632222222222</v>
      </c>
      <c r="DW518">
        <v>499.9838888888888</v>
      </c>
      <c r="DX518">
        <v>90.6030148148148</v>
      </c>
      <c r="DY518">
        <v>0.0999660962962963</v>
      </c>
      <c r="DZ518">
        <v>28.89078148148148</v>
      </c>
      <c r="EA518">
        <v>28.03981481481481</v>
      </c>
      <c r="EB518">
        <v>999.9000000000001</v>
      </c>
      <c r="EC518">
        <v>0</v>
      </c>
      <c r="ED518">
        <v>0</v>
      </c>
      <c r="EE518">
        <v>9997.356296296297</v>
      </c>
      <c r="EF518">
        <v>0</v>
      </c>
      <c r="EG518">
        <v>440.2778518518519</v>
      </c>
      <c r="EH518">
        <v>-7.839481481481481</v>
      </c>
      <c r="EI518">
        <v>179.5244444444444</v>
      </c>
      <c r="EJ518">
        <v>184.1635185185185</v>
      </c>
      <c r="EK518">
        <v>17.93607037037037</v>
      </c>
      <c r="EL518">
        <v>183.3917777777777</v>
      </c>
      <c r="EM518">
        <v>4.190774444444445</v>
      </c>
      <c r="EN518">
        <v>2.00475962962963</v>
      </c>
      <c r="EO518">
        <v>0.3796968148148147</v>
      </c>
      <c r="EP518">
        <v>17.48197037037037</v>
      </c>
      <c r="EQ518">
        <v>-6.432978148148148</v>
      </c>
      <c r="ER518">
        <v>2000.017407407408</v>
      </c>
      <c r="ES518">
        <v>0.9800002222222224</v>
      </c>
      <c r="ET518">
        <v>0.01999928148148148</v>
      </c>
      <c r="EU518">
        <v>0</v>
      </c>
      <c r="EV518">
        <v>897.6326296296296</v>
      </c>
      <c r="EW518">
        <v>5.00078</v>
      </c>
      <c r="EX518">
        <v>21778.38148148148</v>
      </c>
      <c r="EY518">
        <v>16379.79259259259</v>
      </c>
      <c r="EZ518">
        <v>41.74277777777777</v>
      </c>
      <c r="FA518">
        <v>42.77062962962962</v>
      </c>
      <c r="FB518">
        <v>41.96044444444443</v>
      </c>
      <c r="FC518">
        <v>42.25896296296296</v>
      </c>
      <c r="FD518">
        <v>42.73825925925925</v>
      </c>
      <c r="FE518">
        <v>1955.117407407407</v>
      </c>
      <c r="FF518">
        <v>39.9</v>
      </c>
      <c r="FG518">
        <v>0</v>
      </c>
      <c r="FH518">
        <v>1686163594.3</v>
      </c>
      <c r="FI518">
        <v>0</v>
      </c>
      <c r="FJ518">
        <v>897.5917599999999</v>
      </c>
      <c r="FK518">
        <v>-17.3034615583901</v>
      </c>
      <c r="FL518">
        <v>-413.9923083665164</v>
      </c>
      <c r="FM518">
        <v>21778.012</v>
      </c>
      <c r="FN518">
        <v>15</v>
      </c>
      <c r="FO518">
        <v>0</v>
      </c>
      <c r="FP518" t="s">
        <v>431</v>
      </c>
      <c r="FQ518">
        <v>1685208052.5</v>
      </c>
      <c r="FR518">
        <v>1685208070</v>
      </c>
      <c r="FS518">
        <v>0</v>
      </c>
      <c r="FT518">
        <v>0.013</v>
      </c>
      <c r="FU518">
        <v>-0.005</v>
      </c>
      <c r="FV518">
        <v>-0.464</v>
      </c>
      <c r="FW518">
        <v>-0.401</v>
      </c>
      <c r="FX518">
        <v>420</v>
      </c>
      <c r="FY518">
        <v>0</v>
      </c>
      <c r="FZ518">
        <v>0.03</v>
      </c>
      <c r="GA518">
        <v>0.02</v>
      </c>
      <c r="GB518">
        <v>-9.315700250000001</v>
      </c>
      <c r="GC518">
        <v>32.13576123827396</v>
      </c>
      <c r="GD518">
        <v>3.091531890633256</v>
      </c>
      <c r="GE518">
        <v>0</v>
      </c>
      <c r="GF518">
        <v>17.93501</v>
      </c>
      <c r="GG518">
        <v>0.04088780487801989</v>
      </c>
      <c r="GH518">
        <v>0.005056965493257737</v>
      </c>
      <c r="GI518">
        <v>1</v>
      </c>
      <c r="GJ518">
        <v>1</v>
      </c>
      <c r="GK518">
        <v>2</v>
      </c>
      <c r="GL518" t="s">
        <v>439</v>
      </c>
      <c r="GM518">
        <v>3.09844</v>
      </c>
      <c r="GN518">
        <v>2.7581</v>
      </c>
      <c r="GO518">
        <v>0.0382585</v>
      </c>
      <c r="GP518">
        <v>0.0388492</v>
      </c>
      <c r="GQ518">
        <v>0.102964</v>
      </c>
      <c r="GR518">
        <v>0.0281574</v>
      </c>
      <c r="GS518">
        <v>24673</v>
      </c>
      <c r="GT518">
        <v>24267</v>
      </c>
      <c r="GU518">
        <v>26210.6</v>
      </c>
      <c r="GV518">
        <v>25600.3</v>
      </c>
      <c r="GW518">
        <v>37717.2</v>
      </c>
      <c r="GX518">
        <v>37734.2</v>
      </c>
      <c r="GY518">
        <v>45825.4</v>
      </c>
      <c r="GZ518">
        <v>42015.7</v>
      </c>
      <c r="HA518">
        <v>1.84255</v>
      </c>
      <c r="HB518">
        <v>1.70858</v>
      </c>
      <c r="HC518">
        <v>-0.0334829</v>
      </c>
      <c r="HD518">
        <v>0</v>
      </c>
      <c r="HE518">
        <v>28.5849</v>
      </c>
      <c r="HF518">
        <v>999.9</v>
      </c>
      <c r="HG518">
        <v>26.6</v>
      </c>
      <c r="HH518">
        <v>47.5</v>
      </c>
      <c r="HI518">
        <v>32.1564</v>
      </c>
      <c r="HJ518">
        <v>62.309</v>
      </c>
      <c r="HK518">
        <v>28.9223</v>
      </c>
      <c r="HL518">
        <v>1</v>
      </c>
      <c r="HM518">
        <v>0.348112</v>
      </c>
      <c r="HN518">
        <v>1.9429</v>
      </c>
      <c r="HO518">
        <v>20.2954</v>
      </c>
      <c r="HP518">
        <v>5.21145</v>
      </c>
      <c r="HQ518">
        <v>11.98</v>
      </c>
      <c r="HR518">
        <v>4.96315</v>
      </c>
      <c r="HS518">
        <v>3.27415</v>
      </c>
      <c r="HT518">
        <v>9999</v>
      </c>
      <c r="HU518">
        <v>9999</v>
      </c>
      <c r="HV518">
        <v>9999</v>
      </c>
      <c r="HW518">
        <v>60.8</v>
      </c>
      <c r="HX518">
        <v>1.86401</v>
      </c>
      <c r="HY518">
        <v>1.86021</v>
      </c>
      <c r="HZ518">
        <v>1.85867</v>
      </c>
      <c r="IA518">
        <v>1.85996</v>
      </c>
      <c r="IB518">
        <v>1.85989</v>
      </c>
      <c r="IC518">
        <v>1.85852</v>
      </c>
      <c r="ID518">
        <v>1.85761</v>
      </c>
      <c r="IE518">
        <v>1.85242</v>
      </c>
      <c r="IF518">
        <v>0</v>
      </c>
      <c r="IG518">
        <v>0</v>
      </c>
      <c r="IH518">
        <v>0</v>
      </c>
      <c r="II518">
        <v>0</v>
      </c>
      <c r="IJ518" t="s">
        <v>433</v>
      </c>
      <c r="IK518" t="s">
        <v>434</v>
      </c>
      <c r="IL518" t="s">
        <v>435</v>
      </c>
      <c r="IM518" t="s">
        <v>435</v>
      </c>
      <c r="IN518" t="s">
        <v>435</v>
      </c>
      <c r="IO518" t="s">
        <v>435</v>
      </c>
      <c r="IP518">
        <v>0</v>
      </c>
      <c r="IQ518">
        <v>100</v>
      </c>
      <c r="IR518">
        <v>100</v>
      </c>
      <c r="IS518">
        <v>-0.899</v>
      </c>
      <c r="IT518">
        <v>-0.2395</v>
      </c>
      <c r="IU518">
        <v>-0.7885906718864093</v>
      </c>
      <c r="IV518">
        <v>-0.0007240741224296705</v>
      </c>
      <c r="IW518">
        <v>1.394155135453638E-07</v>
      </c>
      <c r="IX518">
        <v>-7.009397865246837E-11</v>
      </c>
      <c r="IY518">
        <v>-0.2677907096197649</v>
      </c>
      <c r="IZ518">
        <v>-0.01839738240005131</v>
      </c>
      <c r="JA518">
        <v>0.0009886339832832726</v>
      </c>
      <c r="JB518">
        <v>-4.895939666473346E-06</v>
      </c>
      <c r="JC518">
        <v>3</v>
      </c>
      <c r="JD518">
        <v>2018</v>
      </c>
      <c r="JE518">
        <v>1</v>
      </c>
      <c r="JF518">
        <v>26</v>
      </c>
      <c r="JG518">
        <v>15925.8</v>
      </c>
      <c r="JH518">
        <v>15925.5</v>
      </c>
      <c r="JI518">
        <v>0.50415</v>
      </c>
      <c r="JJ518">
        <v>2.71851</v>
      </c>
      <c r="JK518">
        <v>1.49658</v>
      </c>
      <c r="JL518">
        <v>2.37427</v>
      </c>
      <c r="JM518">
        <v>1.54785</v>
      </c>
      <c r="JN518">
        <v>2.48535</v>
      </c>
      <c r="JO518">
        <v>48.4854</v>
      </c>
      <c r="JP518">
        <v>14.2196</v>
      </c>
      <c r="JQ518">
        <v>18</v>
      </c>
      <c r="JR518">
        <v>487.926</v>
      </c>
      <c r="JS518">
        <v>418.045</v>
      </c>
      <c r="JT518">
        <v>26.3961</v>
      </c>
      <c r="JU518">
        <v>31.6864</v>
      </c>
      <c r="JV518">
        <v>29.9989</v>
      </c>
      <c r="JW518">
        <v>32.008</v>
      </c>
      <c r="JX518">
        <v>32.0159</v>
      </c>
      <c r="JY518">
        <v>9.98568</v>
      </c>
      <c r="JZ518">
        <v>74.8704</v>
      </c>
      <c r="KA518">
        <v>0</v>
      </c>
      <c r="KB518">
        <v>26.3777</v>
      </c>
      <c r="KC518">
        <v>132.01</v>
      </c>
      <c r="KD518">
        <v>4.11443</v>
      </c>
      <c r="KE518">
        <v>100.149</v>
      </c>
      <c r="KF518">
        <v>99.9128</v>
      </c>
    </row>
    <row r="519" spans="1:292">
      <c r="A519">
        <v>499</v>
      </c>
      <c r="B519">
        <v>1686163606</v>
      </c>
      <c r="C519">
        <v>14355</v>
      </c>
      <c r="D519" t="s">
        <v>1438</v>
      </c>
      <c r="E519" t="s">
        <v>1439</v>
      </c>
      <c r="F519">
        <v>5</v>
      </c>
      <c r="G519" t="s">
        <v>1403</v>
      </c>
      <c r="H519">
        <v>1686163598.214286</v>
      </c>
      <c r="I519">
        <f>(J519)/1000</f>
        <v>0</v>
      </c>
      <c r="J519">
        <f>IF(DO519, AM519, AG519)</f>
        <v>0</v>
      </c>
      <c r="K519">
        <f>IF(DO519, AH519, AF519)</f>
        <v>0</v>
      </c>
      <c r="L519">
        <f>DQ519 - IF(AT519&gt;1, K519*DK519*100.0/(AV519*EE519), 0)</f>
        <v>0</v>
      </c>
      <c r="M519">
        <f>((S519-I519/2)*L519-K519)/(S519+I519/2)</f>
        <v>0</v>
      </c>
      <c r="N519">
        <f>M519*(DX519+DY519)/1000.0</f>
        <v>0</v>
      </c>
      <c r="O519">
        <f>(DQ519 - IF(AT519&gt;1, K519*DK519*100.0/(AV519*EE519), 0))*(DX519+DY519)/1000.0</f>
        <v>0</v>
      </c>
      <c r="P519">
        <f>2.0/((1/R519-1/Q519)+SIGN(R519)*SQRT((1/R519-1/Q519)*(1/R519-1/Q519) + 4*DL519/((DL519+1)*(DL519+1))*(2*1/R519*1/Q519-1/Q519*1/Q519)))</f>
        <v>0</v>
      </c>
      <c r="Q519">
        <f>IF(LEFT(DM519,1)&lt;&gt;"0",IF(LEFT(DM519,1)="1",3.0,DN519),$D$5+$E$5*(EE519*DX519/($K$5*1000))+$F$5*(EE519*DX519/($K$5*1000))*MAX(MIN(DK519,$J$5),$I$5)*MAX(MIN(DK519,$J$5),$I$5)+$G$5*MAX(MIN(DK519,$J$5),$I$5)*(EE519*DX519/($K$5*1000))+$H$5*(EE519*DX519/($K$5*1000))*(EE519*DX519/($K$5*1000)))</f>
        <v>0</v>
      </c>
      <c r="R519">
        <f>I519*(1000-(1000*0.61365*exp(17.502*V519/(240.97+V519))/(DX519+DY519)+DS519)/2)/(1000*0.61365*exp(17.502*V519/(240.97+V519))/(DX519+DY519)-DS519)</f>
        <v>0</v>
      </c>
      <c r="S519">
        <f>1/((DL519+1)/(P519/1.6)+1/(Q519/1.37)) + DL519/((DL519+1)/(P519/1.6) + DL519/(Q519/1.37))</f>
        <v>0</v>
      </c>
      <c r="T519">
        <f>(DG519*DJ519)</f>
        <v>0</v>
      </c>
      <c r="U519">
        <f>(DZ519+(T519+2*0.95*5.67E-8*(((DZ519+$B$9)+273)^4-(DZ519+273)^4)-44100*I519)/(1.84*29.3*Q519+8*0.95*5.67E-8*(DZ519+273)^3))</f>
        <v>0</v>
      </c>
      <c r="V519">
        <f>($C$9*EA519+$D$9*EB519+$E$9*U519)</f>
        <v>0</v>
      </c>
      <c r="W519">
        <f>0.61365*exp(17.502*V519/(240.97+V519))</f>
        <v>0</v>
      </c>
      <c r="X519">
        <f>(Y519/Z519*100)</f>
        <v>0</v>
      </c>
      <c r="Y519">
        <f>DS519*(DX519+DY519)/1000</f>
        <v>0</v>
      </c>
      <c r="Z519">
        <f>0.61365*exp(17.502*DZ519/(240.97+DZ519))</f>
        <v>0</v>
      </c>
      <c r="AA519">
        <f>(W519-DS519*(DX519+DY519)/1000)</f>
        <v>0</v>
      </c>
      <c r="AB519">
        <f>(-I519*44100)</f>
        <v>0</v>
      </c>
      <c r="AC519">
        <f>2*29.3*Q519*0.92*(DZ519-V519)</f>
        <v>0</v>
      </c>
      <c r="AD519">
        <f>2*0.95*5.67E-8*(((DZ519+$B$9)+273)^4-(V519+273)^4)</f>
        <v>0</v>
      </c>
      <c r="AE519">
        <f>T519+AD519+AB519+AC519</f>
        <v>0</v>
      </c>
      <c r="AF519">
        <f>DW519*AT519*(DR519-DQ519*(1000-AT519*DT519)/(1000-AT519*DS519))/(100*DK519)</f>
        <v>0</v>
      </c>
      <c r="AG519">
        <f>1000*DW519*AT519*(DS519-DT519)/(100*DK519*(1000-AT519*DS519))</f>
        <v>0</v>
      </c>
      <c r="AH519">
        <f>(AI519 - AJ519 - DX519*1E3/(8.314*(DZ519+273.15)) * AL519/DW519 * AK519) * DW519/(100*DK519) * (1000 - DT519)/1000</f>
        <v>0</v>
      </c>
      <c r="AI519">
        <v>152.8199990517579</v>
      </c>
      <c r="AJ519">
        <v>145.7794303030303</v>
      </c>
      <c r="AK519">
        <v>-2.797283093426758</v>
      </c>
      <c r="AL519">
        <v>66.85550641965871</v>
      </c>
      <c r="AM519">
        <f>(AO519 - AN519 + DX519*1E3/(8.314*(DZ519+273.15)) * AQ519/DW519 * AP519) * DW519/(100*DK519) * 1000/(1000 - AO519)</f>
        <v>0</v>
      </c>
      <c r="AN519">
        <v>4.181986407043945</v>
      </c>
      <c r="AO519">
        <v>22.11775030303031</v>
      </c>
      <c r="AP519">
        <v>1.322258397621595E-05</v>
      </c>
      <c r="AQ519">
        <v>96.76421338397185</v>
      </c>
      <c r="AR519">
        <v>0</v>
      </c>
      <c r="AS519">
        <v>0</v>
      </c>
      <c r="AT519">
        <f>IF(AR519*$H$15&gt;=AV519,1.0,(AV519/(AV519-AR519*$H$15)))</f>
        <v>0</v>
      </c>
      <c r="AU519">
        <f>(AT519-1)*100</f>
        <v>0</v>
      </c>
      <c r="AV519">
        <f>MAX(0,($B$15+$C$15*EE519)/(1+$D$15*EE519)*DX519/(DZ519+273)*$E$15)</f>
        <v>0</v>
      </c>
      <c r="AW519" t="s">
        <v>429</v>
      </c>
      <c r="AX519" t="s">
        <v>429</v>
      </c>
      <c r="AY519">
        <v>0</v>
      </c>
      <c r="AZ519">
        <v>0</v>
      </c>
      <c r="BA519">
        <f>1-AY519/AZ519</f>
        <v>0</v>
      </c>
      <c r="BB519">
        <v>0</v>
      </c>
      <c r="BC519" t="s">
        <v>429</v>
      </c>
      <c r="BD519" t="s">
        <v>429</v>
      </c>
      <c r="BE519">
        <v>0</v>
      </c>
      <c r="BF519">
        <v>0</v>
      </c>
      <c r="BG519">
        <f>1-BE519/BF519</f>
        <v>0</v>
      </c>
      <c r="BH519">
        <v>0.5</v>
      </c>
      <c r="BI519">
        <f>DH519</f>
        <v>0</v>
      </c>
      <c r="BJ519">
        <f>K519</f>
        <v>0</v>
      </c>
      <c r="BK519">
        <f>BG519*BH519*BI519</f>
        <v>0</v>
      </c>
      <c r="BL519">
        <f>(BJ519-BB519)/BI519</f>
        <v>0</v>
      </c>
      <c r="BM519">
        <f>(AZ519-BF519)/BF519</f>
        <v>0</v>
      </c>
      <c r="BN519">
        <f>AY519/(BA519+AY519/BF519)</f>
        <v>0</v>
      </c>
      <c r="BO519" t="s">
        <v>429</v>
      </c>
      <c r="BP519">
        <v>0</v>
      </c>
      <c r="BQ519">
        <f>IF(BP519&lt;&gt;0, BP519, BN519)</f>
        <v>0</v>
      </c>
      <c r="BR519">
        <f>1-BQ519/BF519</f>
        <v>0</v>
      </c>
      <c r="BS519">
        <f>(BF519-BE519)/(BF519-BQ519)</f>
        <v>0</v>
      </c>
      <c r="BT519">
        <f>(AZ519-BF519)/(AZ519-BQ519)</f>
        <v>0</v>
      </c>
      <c r="BU519">
        <f>(BF519-BE519)/(BF519-AY519)</f>
        <v>0</v>
      </c>
      <c r="BV519">
        <f>(AZ519-BF519)/(AZ519-AY519)</f>
        <v>0</v>
      </c>
      <c r="BW519">
        <f>(BS519*BQ519/BE519)</f>
        <v>0</v>
      </c>
      <c r="BX519">
        <f>(1-BW519)</f>
        <v>0</v>
      </c>
      <c r="DG519">
        <f>$B$13*EF519+$C$13*EG519+$F$13*ER519*(1-EU519)</f>
        <v>0</v>
      </c>
      <c r="DH519">
        <f>DG519*DI519</f>
        <v>0</v>
      </c>
      <c r="DI519">
        <f>($B$13*$D$11+$C$13*$D$11+$F$13*((FE519+EW519)/MAX(FE519+EW519+FF519, 0.1)*$I$11+FF519/MAX(FE519+EW519+FF519, 0.1)*$J$11))/($B$13+$C$13+$F$13)</f>
        <v>0</v>
      </c>
      <c r="DJ519">
        <f>($B$13*$K$11+$C$13*$K$11+$F$13*((FE519+EW519)/MAX(FE519+EW519+FF519, 0.1)*$P$11+FF519/MAX(FE519+EW519+FF519, 0.1)*$Q$11))/($B$13+$C$13+$F$13)</f>
        <v>0</v>
      </c>
      <c r="DK519">
        <v>6</v>
      </c>
      <c r="DL519">
        <v>0.5</v>
      </c>
      <c r="DM519" t="s">
        <v>430</v>
      </c>
      <c r="DN519">
        <v>2</v>
      </c>
      <c r="DO519" t="b">
        <v>1</v>
      </c>
      <c r="DP519">
        <v>1686163598.214286</v>
      </c>
      <c r="DQ519">
        <v>162.5334642857142</v>
      </c>
      <c r="DR519">
        <v>167.8566785714285</v>
      </c>
      <c r="DS519">
        <v>22.12583928571429</v>
      </c>
      <c r="DT519">
        <v>4.186394285714285</v>
      </c>
      <c r="DU519">
        <v>163.4369642857143</v>
      </c>
      <c r="DV519">
        <v>22.36532857142857</v>
      </c>
      <c r="DW519">
        <v>499.9899285714286</v>
      </c>
      <c r="DX519">
        <v>90.60297142857144</v>
      </c>
      <c r="DY519">
        <v>0.09997947500000001</v>
      </c>
      <c r="DZ519">
        <v>28.88343571428572</v>
      </c>
      <c r="EA519">
        <v>28.03889642857143</v>
      </c>
      <c r="EB519">
        <v>999.9000000000002</v>
      </c>
      <c r="EC519">
        <v>0</v>
      </c>
      <c r="ED519">
        <v>0</v>
      </c>
      <c r="EE519">
        <v>9996.534285714286</v>
      </c>
      <c r="EF519">
        <v>0</v>
      </c>
      <c r="EG519">
        <v>440.2455357142857</v>
      </c>
      <c r="EH519">
        <v>-5.323188928571428</v>
      </c>
      <c r="EI519">
        <v>166.211</v>
      </c>
      <c r="EJ519">
        <v>168.5623571428571</v>
      </c>
      <c r="EK519">
        <v>17.93943571428571</v>
      </c>
      <c r="EL519">
        <v>167.8566785714285</v>
      </c>
      <c r="EM519">
        <v>4.186394285714285</v>
      </c>
      <c r="EN519">
        <v>2.004667142857143</v>
      </c>
      <c r="EO519">
        <v>0.3792997499999999</v>
      </c>
      <c r="EP519">
        <v>17.48123928571429</v>
      </c>
      <c r="EQ519">
        <v>-6.446622500000001</v>
      </c>
      <c r="ER519">
        <v>2000.01</v>
      </c>
      <c r="ES519">
        <v>0.9800000000000001</v>
      </c>
      <c r="ET519">
        <v>0.0199995</v>
      </c>
      <c r="EU519">
        <v>0</v>
      </c>
      <c r="EV519">
        <v>896.5681428571428</v>
      </c>
      <c r="EW519">
        <v>5.00078</v>
      </c>
      <c r="EX519">
        <v>21751.41071428571</v>
      </c>
      <c r="EY519">
        <v>16379.72142857143</v>
      </c>
      <c r="EZ519">
        <v>41.73414285714285</v>
      </c>
      <c r="FA519">
        <v>42.75432142857142</v>
      </c>
      <c r="FB519">
        <v>41.96403571428571</v>
      </c>
      <c r="FC519">
        <v>42.24078571428571</v>
      </c>
      <c r="FD519">
        <v>42.74535714285714</v>
      </c>
      <c r="FE519">
        <v>1955.109999999999</v>
      </c>
      <c r="FF519">
        <v>39.9</v>
      </c>
      <c r="FG519">
        <v>0</v>
      </c>
      <c r="FH519">
        <v>1686163599.7</v>
      </c>
      <c r="FI519">
        <v>0</v>
      </c>
      <c r="FJ519">
        <v>896.4937307692308</v>
      </c>
      <c r="FK519">
        <v>-9.477230767176311</v>
      </c>
      <c r="FL519">
        <v>-276.225641202048</v>
      </c>
      <c r="FM519">
        <v>21749.1</v>
      </c>
      <c r="FN519">
        <v>15</v>
      </c>
      <c r="FO519">
        <v>0</v>
      </c>
      <c r="FP519" t="s">
        <v>431</v>
      </c>
      <c r="FQ519">
        <v>1685208052.5</v>
      </c>
      <c r="FR519">
        <v>1685208070</v>
      </c>
      <c r="FS519">
        <v>0</v>
      </c>
      <c r="FT519">
        <v>0.013</v>
      </c>
      <c r="FU519">
        <v>-0.005</v>
      </c>
      <c r="FV519">
        <v>-0.464</v>
      </c>
      <c r="FW519">
        <v>-0.401</v>
      </c>
      <c r="FX519">
        <v>420</v>
      </c>
      <c r="FY519">
        <v>0</v>
      </c>
      <c r="FZ519">
        <v>0.03</v>
      </c>
      <c r="GA519">
        <v>0.02</v>
      </c>
      <c r="GB519">
        <v>-7.169185000000001</v>
      </c>
      <c r="GC519">
        <v>32.10855917448409</v>
      </c>
      <c r="GD519">
        <v>3.089141009652198</v>
      </c>
      <c r="GE519">
        <v>0</v>
      </c>
      <c r="GF519">
        <v>17.9368975</v>
      </c>
      <c r="GG519">
        <v>0.04839061913691232</v>
      </c>
      <c r="GH519">
        <v>0.005435461686922264</v>
      </c>
      <c r="GI519">
        <v>1</v>
      </c>
      <c r="GJ519">
        <v>1</v>
      </c>
      <c r="GK519">
        <v>2</v>
      </c>
      <c r="GL519" t="s">
        <v>439</v>
      </c>
      <c r="GM519">
        <v>3.09836</v>
      </c>
      <c r="GN519">
        <v>2.75811</v>
      </c>
      <c r="GO519">
        <v>0.0352026</v>
      </c>
      <c r="GP519">
        <v>0.0352341</v>
      </c>
      <c r="GQ519">
        <v>0.10295</v>
      </c>
      <c r="GR519">
        <v>0.0281362</v>
      </c>
      <c r="GS519">
        <v>24751.9</v>
      </c>
      <c r="GT519">
        <v>24358.7</v>
      </c>
      <c r="GU519">
        <v>26211.2</v>
      </c>
      <c r="GV519">
        <v>25600.8</v>
      </c>
      <c r="GW519">
        <v>37718.3</v>
      </c>
      <c r="GX519">
        <v>37735.4</v>
      </c>
      <c r="GY519">
        <v>45826.5</v>
      </c>
      <c r="GZ519">
        <v>42016.6</v>
      </c>
      <c r="HA519">
        <v>1.84253</v>
      </c>
      <c r="HB519">
        <v>1.70853</v>
      </c>
      <c r="HC519">
        <v>-0.0341237</v>
      </c>
      <c r="HD519">
        <v>0</v>
      </c>
      <c r="HE519">
        <v>28.5862</v>
      </c>
      <c r="HF519">
        <v>999.9</v>
      </c>
      <c r="HG519">
        <v>26.6</v>
      </c>
      <c r="HH519">
        <v>47.4</v>
      </c>
      <c r="HI519">
        <v>31.9958</v>
      </c>
      <c r="HJ519">
        <v>62.199</v>
      </c>
      <c r="HK519">
        <v>29.0785</v>
      </c>
      <c r="HL519">
        <v>1</v>
      </c>
      <c r="HM519">
        <v>0.347015</v>
      </c>
      <c r="HN519">
        <v>1.96906</v>
      </c>
      <c r="HO519">
        <v>20.2947</v>
      </c>
      <c r="HP519">
        <v>5.2131</v>
      </c>
      <c r="HQ519">
        <v>11.98</v>
      </c>
      <c r="HR519">
        <v>4.9639</v>
      </c>
      <c r="HS519">
        <v>3.27418</v>
      </c>
      <c r="HT519">
        <v>9999</v>
      </c>
      <c r="HU519">
        <v>9999</v>
      </c>
      <c r="HV519">
        <v>9999</v>
      </c>
      <c r="HW519">
        <v>60.8</v>
      </c>
      <c r="HX519">
        <v>1.86401</v>
      </c>
      <c r="HY519">
        <v>1.86021</v>
      </c>
      <c r="HZ519">
        <v>1.85867</v>
      </c>
      <c r="IA519">
        <v>1.85996</v>
      </c>
      <c r="IB519">
        <v>1.85989</v>
      </c>
      <c r="IC519">
        <v>1.85852</v>
      </c>
      <c r="ID519">
        <v>1.8576</v>
      </c>
      <c r="IE519">
        <v>1.85242</v>
      </c>
      <c r="IF519">
        <v>0</v>
      </c>
      <c r="IG519">
        <v>0</v>
      </c>
      <c r="IH519">
        <v>0</v>
      </c>
      <c r="II519">
        <v>0</v>
      </c>
      <c r="IJ519" t="s">
        <v>433</v>
      </c>
      <c r="IK519" t="s">
        <v>434</v>
      </c>
      <c r="IL519" t="s">
        <v>435</v>
      </c>
      <c r="IM519" t="s">
        <v>435</v>
      </c>
      <c r="IN519" t="s">
        <v>435</v>
      </c>
      <c r="IO519" t="s">
        <v>435</v>
      </c>
      <c r="IP519">
        <v>0</v>
      </c>
      <c r="IQ519">
        <v>100</v>
      </c>
      <c r="IR519">
        <v>100</v>
      </c>
      <c r="IS519">
        <v>-0.889</v>
      </c>
      <c r="IT519">
        <v>-0.2397</v>
      </c>
      <c r="IU519">
        <v>-0.7885906718864093</v>
      </c>
      <c r="IV519">
        <v>-0.0007240741224296705</v>
      </c>
      <c r="IW519">
        <v>1.394155135453638E-07</v>
      </c>
      <c r="IX519">
        <v>-7.009397865246837E-11</v>
      </c>
      <c r="IY519">
        <v>-0.2677907096197649</v>
      </c>
      <c r="IZ519">
        <v>-0.01839738240005131</v>
      </c>
      <c r="JA519">
        <v>0.0009886339832832726</v>
      </c>
      <c r="JB519">
        <v>-4.895939666473346E-06</v>
      </c>
      <c r="JC519">
        <v>3</v>
      </c>
      <c r="JD519">
        <v>2018</v>
      </c>
      <c r="JE519">
        <v>1</v>
      </c>
      <c r="JF519">
        <v>26</v>
      </c>
      <c r="JG519">
        <v>15925.9</v>
      </c>
      <c r="JH519">
        <v>15925.6</v>
      </c>
      <c r="JI519">
        <v>0.457764</v>
      </c>
      <c r="JJ519">
        <v>2.72461</v>
      </c>
      <c r="JK519">
        <v>1.49658</v>
      </c>
      <c r="JL519">
        <v>2.37427</v>
      </c>
      <c r="JM519">
        <v>1.54785</v>
      </c>
      <c r="JN519">
        <v>2.47437</v>
      </c>
      <c r="JO519">
        <v>48.4854</v>
      </c>
      <c r="JP519">
        <v>14.2283</v>
      </c>
      <c r="JQ519">
        <v>18</v>
      </c>
      <c r="JR519">
        <v>487.79</v>
      </c>
      <c r="JS519">
        <v>417.91</v>
      </c>
      <c r="JT519">
        <v>26.3569</v>
      </c>
      <c r="JU519">
        <v>31.6714</v>
      </c>
      <c r="JV519">
        <v>29.999</v>
      </c>
      <c r="JW519">
        <v>31.9913</v>
      </c>
      <c r="JX519">
        <v>31.9999</v>
      </c>
      <c r="JY519">
        <v>9.19749</v>
      </c>
      <c r="JZ519">
        <v>74.8704</v>
      </c>
      <c r="KA519">
        <v>0</v>
      </c>
      <c r="KB519">
        <v>26.3389</v>
      </c>
      <c r="KC519">
        <v>118.652</v>
      </c>
      <c r="KD519">
        <v>4.10674</v>
      </c>
      <c r="KE519">
        <v>100.151</v>
      </c>
      <c r="KF519">
        <v>99.9149</v>
      </c>
    </row>
    <row r="520" spans="1:292">
      <c r="A520">
        <v>500</v>
      </c>
      <c r="B520">
        <v>1686163611</v>
      </c>
      <c r="C520">
        <v>14360</v>
      </c>
      <c r="D520" t="s">
        <v>1440</v>
      </c>
      <c r="E520" t="s">
        <v>1441</v>
      </c>
      <c r="F520">
        <v>5</v>
      </c>
      <c r="G520" t="s">
        <v>1403</v>
      </c>
      <c r="H520">
        <v>1686163603.5</v>
      </c>
      <c r="I520">
        <f>(J520)/1000</f>
        <v>0</v>
      </c>
      <c r="J520">
        <f>IF(DO520, AM520, AG520)</f>
        <v>0</v>
      </c>
      <c r="K520">
        <f>IF(DO520, AH520, AF520)</f>
        <v>0</v>
      </c>
      <c r="L520">
        <f>DQ520 - IF(AT520&gt;1, K520*DK520*100.0/(AV520*EE520), 0)</f>
        <v>0</v>
      </c>
      <c r="M520">
        <f>((S520-I520/2)*L520-K520)/(S520+I520/2)</f>
        <v>0</v>
      </c>
      <c r="N520">
        <f>M520*(DX520+DY520)/1000.0</f>
        <v>0</v>
      </c>
      <c r="O520">
        <f>(DQ520 - IF(AT520&gt;1, K520*DK520*100.0/(AV520*EE520), 0))*(DX520+DY520)/1000.0</f>
        <v>0</v>
      </c>
      <c r="P520">
        <f>2.0/((1/R520-1/Q520)+SIGN(R520)*SQRT((1/R520-1/Q520)*(1/R520-1/Q520) + 4*DL520/((DL520+1)*(DL520+1))*(2*1/R520*1/Q520-1/Q520*1/Q520)))</f>
        <v>0</v>
      </c>
      <c r="Q520">
        <f>IF(LEFT(DM520,1)&lt;&gt;"0",IF(LEFT(DM520,1)="1",3.0,DN520),$D$5+$E$5*(EE520*DX520/($K$5*1000))+$F$5*(EE520*DX520/($K$5*1000))*MAX(MIN(DK520,$J$5),$I$5)*MAX(MIN(DK520,$J$5),$I$5)+$G$5*MAX(MIN(DK520,$J$5),$I$5)*(EE520*DX520/($K$5*1000))+$H$5*(EE520*DX520/($K$5*1000))*(EE520*DX520/($K$5*1000)))</f>
        <v>0</v>
      </c>
      <c r="R520">
        <f>I520*(1000-(1000*0.61365*exp(17.502*V520/(240.97+V520))/(DX520+DY520)+DS520)/2)/(1000*0.61365*exp(17.502*V520/(240.97+V520))/(DX520+DY520)-DS520)</f>
        <v>0</v>
      </c>
      <c r="S520">
        <f>1/((DL520+1)/(P520/1.6)+1/(Q520/1.37)) + DL520/((DL520+1)/(P520/1.6) + DL520/(Q520/1.37))</f>
        <v>0</v>
      </c>
      <c r="T520">
        <f>(DG520*DJ520)</f>
        <v>0</v>
      </c>
      <c r="U520">
        <f>(DZ520+(T520+2*0.95*5.67E-8*(((DZ520+$B$9)+273)^4-(DZ520+273)^4)-44100*I520)/(1.84*29.3*Q520+8*0.95*5.67E-8*(DZ520+273)^3))</f>
        <v>0</v>
      </c>
      <c r="V520">
        <f>($C$9*EA520+$D$9*EB520+$E$9*U520)</f>
        <v>0</v>
      </c>
      <c r="W520">
        <f>0.61365*exp(17.502*V520/(240.97+V520))</f>
        <v>0</v>
      </c>
      <c r="X520">
        <f>(Y520/Z520*100)</f>
        <v>0</v>
      </c>
      <c r="Y520">
        <f>DS520*(DX520+DY520)/1000</f>
        <v>0</v>
      </c>
      <c r="Z520">
        <f>0.61365*exp(17.502*DZ520/(240.97+DZ520))</f>
        <v>0</v>
      </c>
      <c r="AA520">
        <f>(W520-DS520*(DX520+DY520)/1000)</f>
        <v>0</v>
      </c>
      <c r="AB520">
        <f>(-I520*44100)</f>
        <v>0</v>
      </c>
      <c r="AC520">
        <f>2*29.3*Q520*0.92*(DZ520-V520)</f>
        <v>0</v>
      </c>
      <c r="AD520">
        <f>2*0.95*5.67E-8*(((DZ520+$B$9)+273)^4-(V520+273)^4)</f>
        <v>0</v>
      </c>
      <c r="AE520">
        <f>T520+AD520+AB520+AC520</f>
        <v>0</v>
      </c>
      <c r="AF520">
        <f>DW520*AT520*(DR520-DQ520*(1000-AT520*DT520)/(1000-AT520*DS520))/(100*DK520)</f>
        <v>0</v>
      </c>
      <c r="AG520">
        <f>1000*DW520*AT520*(DS520-DT520)/(100*DK520*(1000-AT520*DS520))</f>
        <v>0</v>
      </c>
      <c r="AH520">
        <f>(AI520 - AJ520 - DX520*1E3/(8.314*(DZ520+273.15)) * AL520/DW520 * AK520) * DW520/(100*DK520) * (1000 - DT520)/1000</f>
        <v>0</v>
      </c>
      <c r="AI520">
        <v>136.185848387044</v>
      </c>
      <c r="AJ520">
        <v>131.8419939393939</v>
      </c>
      <c r="AK520">
        <v>-2.807503096267419</v>
      </c>
      <c r="AL520">
        <v>66.85550641965871</v>
      </c>
      <c r="AM520">
        <f>(AO520 - AN520 + DX520*1E3/(8.314*(DZ520+273.15)) * AQ520/DW520 * AP520) * DW520/(100*DK520) * 1000/(1000 - AO520)</f>
        <v>0</v>
      </c>
      <c r="AN520">
        <v>4.178042223233962</v>
      </c>
      <c r="AO520">
        <v>22.11950545454545</v>
      </c>
      <c r="AP520">
        <v>3.337437919655325E-05</v>
      </c>
      <c r="AQ520">
        <v>96.76421338397185</v>
      </c>
      <c r="AR520">
        <v>0</v>
      </c>
      <c r="AS520">
        <v>0</v>
      </c>
      <c r="AT520">
        <f>IF(AR520*$H$15&gt;=AV520,1.0,(AV520/(AV520-AR520*$H$15)))</f>
        <v>0</v>
      </c>
      <c r="AU520">
        <f>(AT520-1)*100</f>
        <v>0</v>
      </c>
      <c r="AV520">
        <f>MAX(0,($B$15+$C$15*EE520)/(1+$D$15*EE520)*DX520/(DZ520+273)*$E$15)</f>
        <v>0</v>
      </c>
      <c r="AW520" t="s">
        <v>429</v>
      </c>
      <c r="AX520" t="s">
        <v>429</v>
      </c>
      <c r="AY520">
        <v>0</v>
      </c>
      <c r="AZ520">
        <v>0</v>
      </c>
      <c r="BA520">
        <f>1-AY520/AZ520</f>
        <v>0</v>
      </c>
      <c r="BB520">
        <v>0</v>
      </c>
      <c r="BC520" t="s">
        <v>429</v>
      </c>
      <c r="BD520" t="s">
        <v>429</v>
      </c>
      <c r="BE520">
        <v>0</v>
      </c>
      <c r="BF520">
        <v>0</v>
      </c>
      <c r="BG520">
        <f>1-BE520/BF520</f>
        <v>0</v>
      </c>
      <c r="BH520">
        <v>0.5</v>
      </c>
      <c r="BI520">
        <f>DH520</f>
        <v>0</v>
      </c>
      <c r="BJ520">
        <f>K520</f>
        <v>0</v>
      </c>
      <c r="BK520">
        <f>BG520*BH520*BI520</f>
        <v>0</v>
      </c>
      <c r="BL520">
        <f>(BJ520-BB520)/BI520</f>
        <v>0</v>
      </c>
      <c r="BM520">
        <f>(AZ520-BF520)/BF520</f>
        <v>0</v>
      </c>
      <c r="BN520">
        <f>AY520/(BA520+AY520/BF520)</f>
        <v>0</v>
      </c>
      <c r="BO520" t="s">
        <v>429</v>
      </c>
      <c r="BP520">
        <v>0</v>
      </c>
      <c r="BQ520">
        <f>IF(BP520&lt;&gt;0, BP520, BN520)</f>
        <v>0</v>
      </c>
      <c r="BR520">
        <f>1-BQ520/BF520</f>
        <v>0</v>
      </c>
      <c r="BS520">
        <f>(BF520-BE520)/(BF520-BQ520)</f>
        <v>0</v>
      </c>
      <c r="BT520">
        <f>(AZ520-BF520)/(AZ520-BQ520)</f>
        <v>0</v>
      </c>
      <c r="BU520">
        <f>(BF520-BE520)/(BF520-AY520)</f>
        <v>0</v>
      </c>
      <c r="BV520">
        <f>(AZ520-BF520)/(AZ520-AY520)</f>
        <v>0</v>
      </c>
      <c r="BW520">
        <f>(BS520*BQ520/BE520)</f>
        <v>0</v>
      </c>
      <c r="BX520">
        <f>(1-BW520)</f>
        <v>0</v>
      </c>
      <c r="DG520">
        <f>$B$13*EF520+$C$13*EG520+$F$13*ER520*(1-EU520)</f>
        <v>0</v>
      </c>
      <c r="DH520">
        <f>DG520*DI520</f>
        <v>0</v>
      </c>
      <c r="DI520">
        <f>($B$13*$D$11+$C$13*$D$11+$F$13*((FE520+EW520)/MAX(FE520+EW520+FF520, 0.1)*$I$11+FF520/MAX(FE520+EW520+FF520, 0.1)*$J$11))/($B$13+$C$13+$F$13)</f>
        <v>0</v>
      </c>
      <c r="DJ520">
        <f>($B$13*$K$11+$C$13*$K$11+$F$13*((FE520+EW520)/MAX(FE520+EW520+FF520, 0.1)*$P$11+FF520/MAX(FE520+EW520+FF520, 0.1)*$Q$11))/($B$13+$C$13+$F$13)</f>
        <v>0</v>
      </c>
      <c r="DK520">
        <v>6</v>
      </c>
      <c r="DL520">
        <v>0.5</v>
      </c>
      <c r="DM520" t="s">
        <v>430</v>
      </c>
      <c r="DN520">
        <v>2</v>
      </c>
      <c r="DO520" t="b">
        <v>1</v>
      </c>
      <c r="DP520">
        <v>1686163603.5</v>
      </c>
      <c r="DQ520">
        <v>148.0467777777778</v>
      </c>
      <c r="DR520">
        <v>150.438962962963</v>
      </c>
      <c r="DS520">
        <v>22.12377407407408</v>
      </c>
      <c r="DT520">
        <v>4.181824814814815</v>
      </c>
      <c r="DU520">
        <v>148.9403333333333</v>
      </c>
      <c r="DV520">
        <v>22.36330000000001</v>
      </c>
      <c r="DW520">
        <v>500.0144444444445</v>
      </c>
      <c r="DX520">
        <v>90.60228888888889</v>
      </c>
      <c r="DY520">
        <v>0.0999869814814815</v>
      </c>
      <c r="DZ520">
        <v>28.87318148148148</v>
      </c>
      <c r="EA520">
        <v>28.03536296296296</v>
      </c>
      <c r="EB520">
        <v>999.9000000000001</v>
      </c>
      <c r="EC520">
        <v>0</v>
      </c>
      <c r="ED520">
        <v>0</v>
      </c>
      <c r="EE520">
        <v>9998.741111111112</v>
      </c>
      <c r="EF520">
        <v>0</v>
      </c>
      <c r="EG520">
        <v>440.3577037037037</v>
      </c>
      <c r="EH520">
        <v>-2.392157833333333</v>
      </c>
      <c r="EI520">
        <v>151.3962962962963</v>
      </c>
      <c r="EJ520">
        <v>151.0707407407407</v>
      </c>
      <c r="EK520">
        <v>17.94193333333333</v>
      </c>
      <c r="EL520">
        <v>150.438962962963</v>
      </c>
      <c r="EM520">
        <v>4.181824814814815</v>
      </c>
      <c r="EN520">
        <v>2.004464074074074</v>
      </c>
      <c r="EO520">
        <v>0.3788829259259259</v>
      </c>
      <c r="EP520">
        <v>17.47963333333334</v>
      </c>
      <c r="EQ520">
        <v>-6.460961851851852</v>
      </c>
      <c r="ER520">
        <v>2000.020740740741</v>
      </c>
      <c r="ES520">
        <v>0.98</v>
      </c>
      <c r="ET520">
        <v>0.0199995</v>
      </c>
      <c r="EU520">
        <v>0</v>
      </c>
      <c r="EV520">
        <v>896.1178888888888</v>
      </c>
      <c r="EW520">
        <v>5.00078</v>
      </c>
      <c r="EX520">
        <v>21736.13333333334</v>
      </c>
      <c r="EY520">
        <v>16379.7962962963</v>
      </c>
      <c r="EZ520">
        <v>41.70351851851851</v>
      </c>
      <c r="FA520">
        <v>42.74288888888889</v>
      </c>
      <c r="FB520">
        <v>42.00662962962961</v>
      </c>
      <c r="FC520">
        <v>42.21503703703703</v>
      </c>
      <c r="FD520">
        <v>42.79377777777778</v>
      </c>
      <c r="FE520">
        <v>1955.120740740741</v>
      </c>
      <c r="FF520">
        <v>39.9</v>
      </c>
      <c r="FG520">
        <v>0</v>
      </c>
      <c r="FH520">
        <v>1686163604.5</v>
      </c>
      <c r="FI520">
        <v>0</v>
      </c>
      <c r="FJ520">
        <v>896.1637692307692</v>
      </c>
      <c r="FK520">
        <v>0.2457436059353404</v>
      </c>
      <c r="FL520">
        <v>-49.99999998370676</v>
      </c>
      <c r="FM520">
        <v>21736.84230769231</v>
      </c>
      <c r="FN520">
        <v>15</v>
      </c>
      <c r="FO520">
        <v>0</v>
      </c>
      <c r="FP520" t="s">
        <v>431</v>
      </c>
      <c r="FQ520">
        <v>1685208052.5</v>
      </c>
      <c r="FR520">
        <v>1685208070</v>
      </c>
      <c r="FS520">
        <v>0</v>
      </c>
      <c r="FT520">
        <v>0.013</v>
      </c>
      <c r="FU520">
        <v>-0.005</v>
      </c>
      <c r="FV520">
        <v>-0.464</v>
      </c>
      <c r="FW520">
        <v>-0.401</v>
      </c>
      <c r="FX520">
        <v>420</v>
      </c>
      <c r="FY520">
        <v>0</v>
      </c>
      <c r="FZ520">
        <v>0.03</v>
      </c>
      <c r="GA520">
        <v>0.02</v>
      </c>
      <c r="GB520">
        <v>-4.297139304878049</v>
      </c>
      <c r="GC520">
        <v>32.85998156445991</v>
      </c>
      <c r="GD520">
        <v>3.242880388960089</v>
      </c>
      <c r="GE520">
        <v>0</v>
      </c>
      <c r="GF520">
        <v>17.93949756097561</v>
      </c>
      <c r="GG520">
        <v>0.02656097560972181</v>
      </c>
      <c r="GH520">
        <v>0.004063249198752276</v>
      </c>
      <c r="GI520">
        <v>1</v>
      </c>
      <c r="GJ520">
        <v>1</v>
      </c>
      <c r="GK520">
        <v>2</v>
      </c>
      <c r="GL520" t="s">
        <v>439</v>
      </c>
      <c r="GM520">
        <v>3.09849</v>
      </c>
      <c r="GN520">
        <v>2.75794</v>
      </c>
      <c r="GO520">
        <v>0.0320789</v>
      </c>
      <c r="GP520">
        <v>0.0313718</v>
      </c>
      <c r="GQ520">
        <v>0.102949</v>
      </c>
      <c r="GR520">
        <v>0.0281122</v>
      </c>
      <c r="GS520">
        <v>24832.6</v>
      </c>
      <c r="GT520">
        <v>24456.7</v>
      </c>
      <c r="GU520">
        <v>26211.9</v>
      </c>
      <c r="GV520">
        <v>25601.4</v>
      </c>
      <c r="GW520">
        <v>37718.9</v>
      </c>
      <c r="GX520">
        <v>37736.5</v>
      </c>
      <c r="GY520">
        <v>45827.9</v>
      </c>
      <c r="GZ520">
        <v>42017.2</v>
      </c>
      <c r="HA520">
        <v>1.84275</v>
      </c>
      <c r="HB520">
        <v>1.70887</v>
      </c>
      <c r="HC520">
        <v>-0.0338852</v>
      </c>
      <c r="HD520">
        <v>0</v>
      </c>
      <c r="HE520">
        <v>28.5873</v>
      </c>
      <c r="HF520">
        <v>999.9</v>
      </c>
      <c r="HG520">
        <v>26.6</v>
      </c>
      <c r="HH520">
        <v>47.5</v>
      </c>
      <c r="HI520">
        <v>32.1538</v>
      </c>
      <c r="HJ520">
        <v>61.909</v>
      </c>
      <c r="HK520">
        <v>28.8902</v>
      </c>
      <c r="HL520">
        <v>1</v>
      </c>
      <c r="HM520">
        <v>0.345925</v>
      </c>
      <c r="HN520">
        <v>1.97186</v>
      </c>
      <c r="HO520">
        <v>20.2953</v>
      </c>
      <c r="HP520">
        <v>5.21325</v>
      </c>
      <c r="HQ520">
        <v>11.98</v>
      </c>
      <c r="HR520">
        <v>4.96365</v>
      </c>
      <c r="HS520">
        <v>3.27415</v>
      </c>
      <c r="HT520">
        <v>9999</v>
      </c>
      <c r="HU520">
        <v>9999</v>
      </c>
      <c r="HV520">
        <v>9999</v>
      </c>
      <c r="HW520">
        <v>60.8</v>
      </c>
      <c r="HX520">
        <v>1.86401</v>
      </c>
      <c r="HY520">
        <v>1.86023</v>
      </c>
      <c r="HZ520">
        <v>1.85867</v>
      </c>
      <c r="IA520">
        <v>1.85998</v>
      </c>
      <c r="IB520">
        <v>1.85989</v>
      </c>
      <c r="IC520">
        <v>1.85852</v>
      </c>
      <c r="ID520">
        <v>1.85761</v>
      </c>
      <c r="IE520">
        <v>1.85242</v>
      </c>
      <c r="IF520">
        <v>0</v>
      </c>
      <c r="IG520">
        <v>0</v>
      </c>
      <c r="IH520">
        <v>0</v>
      </c>
      <c r="II520">
        <v>0</v>
      </c>
      <c r="IJ520" t="s">
        <v>433</v>
      </c>
      <c r="IK520" t="s">
        <v>434</v>
      </c>
      <c r="IL520" t="s">
        <v>435</v>
      </c>
      <c r="IM520" t="s">
        <v>435</v>
      </c>
      <c r="IN520" t="s">
        <v>435</v>
      </c>
      <c r="IO520" t="s">
        <v>435</v>
      </c>
      <c r="IP520">
        <v>0</v>
      </c>
      <c r="IQ520">
        <v>100</v>
      </c>
      <c r="IR520">
        <v>100</v>
      </c>
      <c r="IS520">
        <v>-0.879</v>
      </c>
      <c r="IT520">
        <v>-0.2396</v>
      </c>
      <c r="IU520">
        <v>-0.7885906718864093</v>
      </c>
      <c r="IV520">
        <v>-0.0007240741224296705</v>
      </c>
      <c r="IW520">
        <v>1.394155135453638E-07</v>
      </c>
      <c r="IX520">
        <v>-7.009397865246837E-11</v>
      </c>
      <c r="IY520">
        <v>-0.2677907096197649</v>
      </c>
      <c r="IZ520">
        <v>-0.01839738240005131</v>
      </c>
      <c r="JA520">
        <v>0.0009886339832832726</v>
      </c>
      <c r="JB520">
        <v>-4.895939666473346E-06</v>
      </c>
      <c r="JC520">
        <v>3</v>
      </c>
      <c r="JD520">
        <v>2018</v>
      </c>
      <c r="JE520">
        <v>1</v>
      </c>
      <c r="JF520">
        <v>26</v>
      </c>
      <c r="JG520">
        <v>15926</v>
      </c>
      <c r="JH520">
        <v>15925.7</v>
      </c>
      <c r="JI520">
        <v>0.421143</v>
      </c>
      <c r="JJ520">
        <v>2.73926</v>
      </c>
      <c r="JK520">
        <v>1.49658</v>
      </c>
      <c r="JL520">
        <v>2.37427</v>
      </c>
      <c r="JM520">
        <v>1.54785</v>
      </c>
      <c r="JN520">
        <v>2.3877</v>
      </c>
      <c r="JO520">
        <v>48.4546</v>
      </c>
      <c r="JP520">
        <v>14.2108</v>
      </c>
      <c r="JQ520">
        <v>18</v>
      </c>
      <c r="JR520">
        <v>487.803</v>
      </c>
      <c r="JS520">
        <v>418.012</v>
      </c>
      <c r="JT520">
        <v>26.32</v>
      </c>
      <c r="JU520">
        <v>31.6565</v>
      </c>
      <c r="JV520">
        <v>29.999</v>
      </c>
      <c r="JW520">
        <v>31.9744</v>
      </c>
      <c r="JX520">
        <v>31.9838</v>
      </c>
      <c r="JY520">
        <v>8.38594</v>
      </c>
      <c r="JZ520">
        <v>75.14109999999999</v>
      </c>
      <c r="KA520">
        <v>0</v>
      </c>
      <c r="KB520">
        <v>26.3076</v>
      </c>
      <c r="KC520">
        <v>98.6173</v>
      </c>
      <c r="KD520">
        <v>4.11535</v>
      </c>
      <c r="KE520">
        <v>100.154</v>
      </c>
      <c r="KF520">
        <v>99.91670000000001</v>
      </c>
    </row>
    <row r="521" spans="1:292">
      <c r="A521">
        <v>501</v>
      </c>
      <c r="B521">
        <v>1686163616</v>
      </c>
      <c r="C521">
        <v>14365</v>
      </c>
      <c r="D521" t="s">
        <v>1442</v>
      </c>
      <c r="E521" t="s">
        <v>1443</v>
      </c>
      <c r="F521">
        <v>5</v>
      </c>
      <c r="G521" t="s">
        <v>1403</v>
      </c>
      <c r="H521">
        <v>1686163608.214286</v>
      </c>
      <c r="I521">
        <f>(J521)/1000</f>
        <v>0</v>
      </c>
      <c r="J521">
        <f>IF(DO521, AM521, AG521)</f>
        <v>0</v>
      </c>
      <c r="K521">
        <f>IF(DO521, AH521, AF521)</f>
        <v>0</v>
      </c>
      <c r="L521">
        <f>DQ521 - IF(AT521&gt;1, K521*DK521*100.0/(AV521*EE521), 0)</f>
        <v>0</v>
      </c>
      <c r="M521">
        <f>((S521-I521/2)*L521-K521)/(S521+I521/2)</f>
        <v>0</v>
      </c>
      <c r="N521">
        <f>M521*(DX521+DY521)/1000.0</f>
        <v>0</v>
      </c>
      <c r="O521">
        <f>(DQ521 - IF(AT521&gt;1, K521*DK521*100.0/(AV521*EE521), 0))*(DX521+DY521)/1000.0</f>
        <v>0</v>
      </c>
      <c r="P521">
        <f>2.0/((1/R521-1/Q521)+SIGN(R521)*SQRT((1/R521-1/Q521)*(1/R521-1/Q521) + 4*DL521/((DL521+1)*(DL521+1))*(2*1/R521*1/Q521-1/Q521*1/Q521)))</f>
        <v>0</v>
      </c>
      <c r="Q521">
        <f>IF(LEFT(DM521,1)&lt;&gt;"0",IF(LEFT(DM521,1)="1",3.0,DN521),$D$5+$E$5*(EE521*DX521/($K$5*1000))+$F$5*(EE521*DX521/($K$5*1000))*MAX(MIN(DK521,$J$5),$I$5)*MAX(MIN(DK521,$J$5),$I$5)+$G$5*MAX(MIN(DK521,$J$5),$I$5)*(EE521*DX521/($K$5*1000))+$H$5*(EE521*DX521/($K$5*1000))*(EE521*DX521/($K$5*1000)))</f>
        <v>0</v>
      </c>
      <c r="R521">
        <f>I521*(1000-(1000*0.61365*exp(17.502*V521/(240.97+V521))/(DX521+DY521)+DS521)/2)/(1000*0.61365*exp(17.502*V521/(240.97+V521))/(DX521+DY521)-DS521)</f>
        <v>0</v>
      </c>
      <c r="S521">
        <f>1/((DL521+1)/(P521/1.6)+1/(Q521/1.37)) + DL521/((DL521+1)/(P521/1.6) + DL521/(Q521/1.37))</f>
        <v>0</v>
      </c>
      <c r="T521">
        <f>(DG521*DJ521)</f>
        <v>0</v>
      </c>
      <c r="U521">
        <f>(DZ521+(T521+2*0.95*5.67E-8*(((DZ521+$B$9)+273)^4-(DZ521+273)^4)-44100*I521)/(1.84*29.3*Q521+8*0.95*5.67E-8*(DZ521+273)^3))</f>
        <v>0</v>
      </c>
      <c r="V521">
        <f>($C$9*EA521+$D$9*EB521+$E$9*U521)</f>
        <v>0</v>
      </c>
      <c r="W521">
        <f>0.61365*exp(17.502*V521/(240.97+V521))</f>
        <v>0</v>
      </c>
      <c r="X521">
        <f>(Y521/Z521*100)</f>
        <v>0</v>
      </c>
      <c r="Y521">
        <f>DS521*(DX521+DY521)/1000</f>
        <v>0</v>
      </c>
      <c r="Z521">
        <f>0.61365*exp(17.502*DZ521/(240.97+DZ521))</f>
        <v>0</v>
      </c>
      <c r="AA521">
        <f>(W521-DS521*(DX521+DY521)/1000)</f>
        <v>0</v>
      </c>
      <c r="AB521">
        <f>(-I521*44100)</f>
        <v>0</v>
      </c>
      <c r="AC521">
        <f>2*29.3*Q521*0.92*(DZ521-V521)</f>
        <v>0</v>
      </c>
      <c r="AD521">
        <f>2*0.95*5.67E-8*(((DZ521+$B$9)+273)^4-(V521+273)^4)</f>
        <v>0</v>
      </c>
      <c r="AE521">
        <f>T521+AD521+AB521+AC521</f>
        <v>0</v>
      </c>
      <c r="AF521">
        <f>DW521*AT521*(DR521-DQ521*(1000-AT521*DT521)/(1000-AT521*DS521))/(100*DK521)</f>
        <v>0</v>
      </c>
      <c r="AG521">
        <f>1000*DW521*AT521*(DS521-DT521)/(100*DK521*(1000-AT521*DS521))</f>
        <v>0</v>
      </c>
      <c r="AH521">
        <f>(AI521 - AJ521 - DX521*1E3/(8.314*(DZ521+273.15)) * AL521/DW521 * AK521) * DW521/(100*DK521) * (1000 - DT521)/1000</f>
        <v>0</v>
      </c>
      <c r="AI521">
        <v>119.6717841931667</v>
      </c>
      <c r="AJ521">
        <v>117.8392787878788</v>
      </c>
      <c r="AK521">
        <v>-2.790802201579386</v>
      </c>
      <c r="AL521">
        <v>66.85550641965871</v>
      </c>
      <c r="AM521">
        <f>(AO521 - AN521 + DX521*1E3/(8.314*(DZ521+273.15)) * AQ521/DW521 * AP521) * DW521/(100*DK521) * 1000/(1000 - AO521)</f>
        <v>0</v>
      </c>
      <c r="AN521">
        <v>4.16235418997983</v>
      </c>
      <c r="AO521">
        <v>22.10988969696969</v>
      </c>
      <c r="AP521">
        <v>-9.883085299153219E-05</v>
      </c>
      <c r="AQ521">
        <v>96.76421338397185</v>
      </c>
      <c r="AR521">
        <v>0</v>
      </c>
      <c r="AS521">
        <v>0</v>
      </c>
      <c r="AT521">
        <f>IF(AR521*$H$15&gt;=AV521,1.0,(AV521/(AV521-AR521*$H$15)))</f>
        <v>0</v>
      </c>
      <c r="AU521">
        <f>(AT521-1)*100</f>
        <v>0</v>
      </c>
      <c r="AV521">
        <f>MAX(0,($B$15+$C$15*EE521)/(1+$D$15*EE521)*DX521/(DZ521+273)*$E$15)</f>
        <v>0</v>
      </c>
      <c r="AW521" t="s">
        <v>429</v>
      </c>
      <c r="AX521" t="s">
        <v>429</v>
      </c>
      <c r="AY521">
        <v>0</v>
      </c>
      <c r="AZ521">
        <v>0</v>
      </c>
      <c r="BA521">
        <f>1-AY521/AZ521</f>
        <v>0</v>
      </c>
      <c r="BB521">
        <v>0</v>
      </c>
      <c r="BC521" t="s">
        <v>429</v>
      </c>
      <c r="BD521" t="s">
        <v>429</v>
      </c>
      <c r="BE521">
        <v>0</v>
      </c>
      <c r="BF521">
        <v>0</v>
      </c>
      <c r="BG521">
        <f>1-BE521/BF521</f>
        <v>0</v>
      </c>
      <c r="BH521">
        <v>0.5</v>
      </c>
      <c r="BI521">
        <f>DH521</f>
        <v>0</v>
      </c>
      <c r="BJ521">
        <f>K521</f>
        <v>0</v>
      </c>
      <c r="BK521">
        <f>BG521*BH521*BI521</f>
        <v>0</v>
      </c>
      <c r="BL521">
        <f>(BJ521-BB521)/BI521</f>
        <v>0</v>
      </c>
      <c r="BM521">
        <f>(AZ521-BF521)/BF521</f>
        <v>0</v>
      </c>
      <c r="BN521">
        <f>AY521/(BA521+AY521/BF521)</f>
        <v>0</v>
      </c>
      <c r="BO521" t="s">
        <v>429</v>
      </c>
      <c r="BP521">
        <v>0</v>
      </c>
      <c r="BQ521">
        <f>IF(BP521&lt;&gt;0, BP521, BN521)</f>
        <v>0</v>
      </c>
      <c r="BR521">
        <f>1-BQ521/BF521</f>
        <v>0</v>
      </c>
      <c r="BS521">
        <f>(BF521-BE521)/(BF521-BQ521)</f>
        <v>0</v>
      </c>
      <c r="BT521">
        <f>(AZ521-BF521)/(AZ521-BQ521)</f>
        <v>0</v>
      </c>
      <c r="BU521">
        <f>(BF521-BE521)/(BF521-AY521)</f>
        <v>0</v>
      </c>
      <c r="BV521">
        <f>(AZ521-BF521)/(AZ521-AY521)</f>
        <v>0</v>
      </c>
      <c r="BW521">
        <f>(BS521*BQ521/BE521)</f>
        <v>0</v>
      </c>
      <c r="BX521">
        <f>(1-BW521)</f>
        <v>0</v>
      </c>
      <c r="DG521">
        <f>$B$13*EF521+$C$13*EG521+$F$13*ER521*(1-EU521)</f>
        <v>0</v>
      </c>
      <c r="DH521">
        <f>DG521*DI521</f>
        <v>0</v>
      </c>
      <c r="DI521">
        <f>($B$13*$D$11+$C$13*$D$11+$F$13*((FE521+EW521)/MAX(FE521+EW521+FF521, 0.1)*$I$11+FF521/MAX(FE521+EW521+FF521, 0.1)*$J$11))/($B$13+$C$13+$F$13)</f>
        <v>0</v>
      </c>
      <c r="DJ521">
        <f>($B$13*$K$11+$C$13*$K$11+$F$13*((FE521+EW521)/MAX(FE521+EW521+FF521, 0.1)*$P$11+FF521/MAX(FE521+EW521+FF521, 0.1)*$Q$11))/($B$13+$C$13+$F$13)</f>
        <v>0</v>
      </c>
      <c r="DK521">
        <v>6</v>
      </c>
      <c r="DL521">
        <v>0.5</v>
      </c>
      <c r="DM521" t="s">
        <v>430</v>
      </c>
      <c r="DN521">
        <v>2</v>
      </c>
      <c r="DO521" t="b">
        <v>1</v>
      </c>
      <c r="DP521">
        <v>1686163608.214286</v>
      </c>
      <c r="DQ521">
        <v>135.1517857142857</v>
      </c>
      <c r="DR521">
        <v>134.9361428571429</v>
      </c>
      <c r="DS521">
        <v>22.11870357142856</v>
      </c>
      <c r="DT521">
        <v>4.172071785714285</v>
      </c>
      <c r="DU521">
        <v>136.0365</v>
      </c>
      <c r="DV521">
        <v>22.358325</v>
      </c>
      <c r="DW521">
        <v>500.0093571428571</v>
      </c>
      <c r="DX521">
        <v>90.60163214285716</v>
      </c>
      <c r="DY521">
        <v>0.1000321821428571</v>
      </c>
      <c r="DZ521">
        <v>28.86356071428571</v>
      </c>
      <c r="EA521">
        <v>28.03281428571428</v>
      </c>
      <c r="EB521">
        <v>999.9000000000002</v>
      </c>
      <c r="EC521">
        <v>0</v>
      </c>
      <c r="ED521">
        <v>0</v>
      </c>
      <c r="EE521">
        <v>9990.151071428571</v>
      </c>
      <c r="EF521">
        <v>0</v>
      </c>
      <c r="EG521">
        <v>440.6253571428571</v>
      </c>
      <c r="EH521">
        <v>0.2156774464285714</v>
      </c>
      <c r="EI521">
        <v>138.2088571428571</v>
      </c>
      <c r="EJ521">
        <v>135.5016785714286</v>
      </c>
      <c r="EK521">
        <v>17.94661785714286</v>
      </c>
      <c r="EL521">
        <v>134.9361428571429</v>
      </c>
      <c r="EM521">
        <v>4.172071785714285</v>
      </c>
      <c r="EN521">
        <v>2.003990357142857</v>
      </c>
      <c r="EO521">
        <v>0.3779965714285715</v>
      </c>
      <c r="EP521">
        <v>17.47589285714286</v>
      </c>
      <c r="EQ521">
        <v>-6.491565714285715</v>
      </c>
      <c r="ER521">
        <v>2000.035</v>
      </c>
      <c r="ES521">
        <v>0.9800000000000001</v>
      </c>
      <c r="ET521">
        <v>0.01999950357142857</v>
      </c>
      <c r="EU521">
        <v>0</v>
      </c>
      <c r="EV521">
        <v>896.4713928571429</v>
      </c>
      <c r="EW521">
        <v>5.00078</v>
      </c>
      <c r="EX521">
        <v>21736.22142857143</v>
      </c>
      <c r="EY521">
        <v>16379.9</v>
      </c>
      <c r="EZ521">
        <v>41.69175</v>
      </c>
      <c r="FA521">
        <v>42.72296428571428</v>
      </c>
      <c r="FB521">
        <v>42.03985714285714</v>
      </c>
      <c r="FC521">
        <v>42.18732142857142</v>
      </c>
      <c r="FD521">
        <v>42.78553571428571</v>
      </c>
      <c r="FE521">
        <v>1955.135</v>
      </c>
      <c r="FF521">
        <v>39.9</v>
      </c>
      <c r="FG521">
        <v>0</v>
      </c>
      <c r="FH521">
        <v>1686163609.3</v>
      </c>
      <c r="FI521">
        <v>0</v>
      </c>
      <c r="FJ521">
        <v>896.5071923076923</v>
      </c>
      <c r="FK521">
        <v>8.744034198647096</v>
      </c>
      <c r="FL521">
        <v>87.21709398811038</v>
      </c>
      <c r="FM521">
        <v>21736.48076923077</v>
      </c>
      <c r="FN521">
        <v>15</v>
      </c>
      <c r="FO521">
        <v>0</v>
      </c>
      <c r="FP521" t="s">
        <v>431</v>
      </c>
      <c r="FQ521">
        <v>1685208052.5</v>
      </c>
      <c r="FR521">
        <v>1685208070</v>
      </c>
      <c r="FS521">
        <v>0</v>
      </c>
      <c r="FT521">
        <v>0.013</v>
      </c>
      <c r="FU521">
        <v>-0.005</v>
      </c>
      <c r="FV521">
        <v>-0.464</v>
      </c>
      <c r="FW521">
        <v>-0.401</v>
      </c>
      <c r="FX521">
        <v>420</v>
      </c>
      <c r="FY521">
        <v>0</v>
      </c>
      <c r="FZ521">
        <v>0.03</v>
      </c>
      <c r="GA521">
        <v>0.02</v>
      </c>
      <c r="GB521">
        <v>-1.553028329268293</v>
      </c>
      <c r="GC521">
        <v>33.42053031010452</v>
      </c>
      <c r="GD521">
        <v>3.299034735810353</v>
      </c>
      <c r="GE521">
        <v>0</v>
      </c>
      <c r="GF521">
        <v>17.9441487804878</v>
      </c>
      <c r="GG521">
        <v>0.04039860627176079</v>
      </c>
      <c r="GH521">
        <v>0.007229584272742983</v>
      </c>
      <c r="GI521">
        <v>1</v>
      </c>
      <c r="GJ521">
        <v>1</v>
      </c>
      <c r="GK521">
        <v>2</v>
      </c>
      <c r="GL521" t="s">
        <v>439</v>
      </c>
      <c r="GM521">
        <v>3.09851</v>
      </c>
      <c r="GN521">
        <v>2.75803</v>
      </c>
      <c r="GO521">
        <v>0.0289007</v>
      </c>
      <c r="GP521">
        <v>0.0276791</v>
      </c>
      <c r="GQ521">
        <v>0.10292</v>
      </c>
      <c r="GR521">
        <v>0.0278119</v>
      </c>
      <c r="GS521">
        <v>24915</v>
      </c>
      <c r="GT521">
        <v>24550.6</v>
      </c>
      <c r="GU521">
        <v>26212.7</v>
      </c>
      <c r="GV521">
        <v>25602</v>
      </c>
      <c r="GW521">
        <v>37720.9</v>
      </c>
      <c r="GX521">
        <v>37748.4</v>
      </c>
      <c r="GY521">
        <v>45829.2</v>
      </c>
      <c r="GZ521">
        <v>42017.9</v>
      </c>
      <c r="HA521">
        <v>1.84302</v>
      </c>
      <c r="HB521">
        <v>1.7089</v>
      </c>
      <c r="HC521">
        <v>-0.0342727</v>
      </c>
      <c r="HD521">
        <v>0</v>
      </c>
      <c r="HE521">
        <v>28.588</v>
      </c>
      <c r="HF521">
        <v>999.9</v>
      </c>
      <c r="HG521">
        <v>26.6</v>
      </c>
      <c r="HH521">
        <v>47.4</v>
      </c>
      <c r="HI521">
        <v>31.9947</v>
      </c>
      <c r="HJ521">
        <v>62.159</v>
      </c>
      <c r="HK521">
        <v>28.774</v>
      </c>
      <c r="HL521">
        <v>1</v>
      </c>
      <c r="HM521">
        <v>0.344799</v>
      </c>
      <c r="HN521">
        <v>1.98388</v>
      </c>
      <c r="HO521">
        <v>20.295</v>
      </c>
      <c r="HP521">
        <v>5.2131</v>
      </c>
      <c r="HQ521">
        <v>11.98</v>
      </c>
      <c r="HR521">
        <v>4.96395</v>
      </c>
      <c r="HS521">
        <v>3.2741</v>
      </c>
      <c r="HT521">
        <v>9999</v>
      </c>
      <c r="HU521">
        <v>9999</v>
      </c>
      <c r="HV521">
        <v>9999</v>
      </c>
      <c r="HW521">
        <v>60.8</v>
      </c>
      <c r="HX521">
        <v>1.86401</v>
      </c>
      <c r="HY521">
        <v>1.86023</v>
      </c>
      <c r="HZ521">
        <v>1.85867</v>
      </c>
      <c r="IA521">
        <v>1.85999</v>
      </c>
      <c r="IB521">
        <v>1.85989</v>
      </c>
      <c r="IC521">
        <v>1.85852</v>
      </c>
      <c r="ID521">
        <v>1.8576</v>
      </c>
      <c r="IE521">
        <v>1.85242</v>
      </c>
      <c r="IF521">
        <v>0</v>
      </c>
      <c r="IG521">
        <v>0</v>
      </c>
      <c r="IH521">
        <v>0</v>
      </c>
      <c r="II521">
        <v>0</v>
      </c>
      <c r="IJ521" t="s">
        <v>433</v>
      </c>
      <c r="IK521" t="s">
        <v>434</v>
      </c>
      <c r="IL521" t="s">
        <v>435</v>
      </c>
      <c r="IM521" t="s">
        <v>435</v>
      </c>
      <c r="IN521" t="s">
        <v>435</v>
      </c>
      <c r="IO521" t="s">
        <v>435</v>
      </c>
      <c r="IP521">
        <v>0</v>
      </c>
      <c r="IQ521">
        <v>100</v>
      </c>
      <c r="IR521">
        <v>100</v>
      </c>
      <c r="IS521">
        <v>-0.87</v>
      </c>
      <c r="IT521">
        <v>-0.2398</v>
      </c>
      <c r="IU521">
        <v>-0.7885906718864093</v>
      </c>
      <c r="IV521">
        <v>-0.0007240741224296705</v>
      </c>
      <c r="IW521">
        <v>1.394155135453638E-07</v>
      </c>
      <c r="IX521">
        <v>-7.009397865246837E-11</v>
      </c>
      <c r="IY521">
        <v>-0.2677907096197649</v>
      </c>
      <c r="IZ521">
        <v>-0.01839738240005131</v>
      </c>
      <c r="JA521">
        <v>0.0009886339832832726</v>
      </c>
      <c r="JB521">
        <v>-4.895939666473346E-06</v>
      </c>
      <c r="JC521">
        <v>3</v>
      </c>
      <c r="JD521">
        <v>2018</v>
      </c>
      <c r="JE521">
        <v>1</v>
      </c>
      <c r="JF521">
        <v>26</v>
      </c>
      <c r="JG521">
        <v>15926.1</v>
      </c>
      <c r="JH521">
        <v>15925.8</v>
      </c>
      <c r="JI521">
        <v>0.379639</v>
      </c>
      <c r="JJ521">
        <v>2.73315</v>
      </c>
      <c r="JK521">
        <v>1.49658</v>
      </c>
      <c r="JL521">
        <v>2.37427</v>
      </c>
      <c r="JM521">
        <v>1.54785</v>
      </c>
      <c r="JN521">
        <v>2.45239</v>
      </c>
      <c r="JO521">
        <v>48.4546</v>
      </c>
      <c r="JP521">
        <v>14.2283</v>
      </c>
      <c r="JQ521">
        <v>18</v>
      </c>
      <c r="JR521">
        <v>487.856</v>
      </c>
      <c r="JS521">
        <v>417.916</v>
      </c>
      <c r="JT521">
        <v>26.2877</v>
      </c>
      <c r="JU521">
        <v>31.6408</v>
      </c>
      <c r="JV521">
        <v>29.999</v>
      </c>
      <c r="JW521">
        <v>31.9589</v>
      </c>
      <c r="JX521">
        <v>31.9671</v>
      </c>
      <c r="JY521">
        <v>7.61947</v>
      </c>
      <c r="JZ521">
        <v>75.14109999999999</v>
      </c>
      <c r="KA521">
        <v>0</v>
      </c>
      <c r="KB521">
        <v>26.274</v>
      </c>
      <c r="KC521">
        <v>85.2619</v>
      </c>
      <c r="KD521">
        <v>4.1187</v>
      </c>
      <c r="KE521">
        <v>100.157</v>
      </c>
      <c r="KF521">
        <v>99.9186</v>
      </c>
    </row>
    <row r="522" spans="1:292">
      <c r="A522">
        <v>502</v>
      </c>
      <c r="B522">
        <v>1686163621</v>
      </c>
      <c r="C522">
        <v>14370</v>
      </c>
      <c r="D522" t="s">
        <v>1444</v>
      </c>
      <c r="E522" t="s">
        <v>1445</v>
      </c>
      <c r="F522">
        <v>5</v>
      </c>
      <c r="G522" t="s">
        <v>1403</v>
      </c>
      <c r="H522">
        <v>1686163613.5</v>
      </c>
      <c r="I522">
        <f>(J522)/1000</f>
        <v>0</v>
      </c>
      <c r="J522">
        <f>IF(DO522, AM522, AG522)</f>
        <v>0</v>
      </c>
      <c r="K522">
        <f>IF(DO522, AH522, AF522)</f>
        <v>0</v>
      </c>
      <c r="L522">
        <f>DQ522 - IF(AT522&gt;1, K522*DK522*100.0/(AV522*EE522), 0)</f>
        <v>0</v>
      </c>
      <c r="M522">
        <f>((S522-I522/2)*L522-K522)/(S522+I522/2)</f>
        <v>0</v>
      </c>
      <c r="N522">
        <f>M522*(DX522+DY522)/1000.0</f>
        <v>0</v>
      </c>
      <c r="O522">
        <f>(DQ522 - IF(AT522&gt;1, K522*DK522*100.0/(AV522*EE522), 0))*(DX522+DY522)/1000.0</f>
        <v>0</v>
      </c>
      <c r="P522">
        <f>2.0/((1/R522-1/Q522)+SIGN(R522)*SQRT((1/R522-1/Q522)*(1/R522-1/Q522) + 4*DL522/((DL522+1)*(DL522+1))*(2*1/R522*1/Q522-1/Q522*1/Q522)))</f>
        <v>0</v>
      </c>
      <c r="Q522">
        <f>IF(LEFT(DM522,1)&lt;&gt;"0",IF(LEFT(DM522,1)="1",3.0,DN522),$D$5+$E$5*(EE522*DX522/($K$5*1000))+$F$5*(EE522*DX522/($K$5*1000))*MAX(MIN(DK522,$J$5),$I$5)*MAX(MIN(DK522,$J$5),$I$5)+$G$5*MAX(MIN(DK522,$J$5),$I$5)*(EE522*DX522/($K$5*1000))+$H$5*(EE522*DX522/($K$5*1000))*(EE522*DX522/($K$5*1000)))</f>
        <v>0</v>
      </c>
      <c r="R522">
        <f>I522*(1000-(1000*0.61365*exp(17.502*V522/(240.97+V522))/(DX522+DY522)+DS522)/2)/(1000*0.61365*exp(17.502*V522/(240.97+V522))/(DX522+DY522)-DS522)</f>
        <v>0</v>
      </c>
      <c r="S522">
        <f>1/((DL522+1)/(P522/1.6)+1/(Q522/1.37)) + DL522/((DL522+1)/(P522/1.6) + DL522/(Q522/1.37))</f>
        <v>0</v>
      </c>
      <c r="T522">
        <f>(DG522*DJ522)</f>
        <v>0</v>
      </c>
      <c r="U522">
        <f>(DZ522+(T522+2*0.95*5.67E-8*(((DZ522+$B$9)+273)^4-(DZ522+273)^4)-44100*I522)/(1.84*29.3*Q522+8*0.95*5.67E-8*(DZ522+273)^3))</f>
        <v>0</v>
      </c>
      <c r="V522">
        <f>($C$9*EA522+$D$9*EB522+$E$9*U522)</f>
        <v>0</v>
      </c>
      <c r="W522">
        <f>0.61365*exp(17.502*V522/(240.97+V522))</f>
        <v>0</v>
      </c>
      <c r="X522">
        <f>(Y522/Z522*100)</f>
        <v>0</v>
      </c>
      <c r="Y522">
        <f>DS522*(DX522+DY522)/1000</f>
        <v>0</v>
      </c>
      <c r="Z522">
        <f>0.61365*exp(17.502*DZ522/(240.97+DZ522))</f>
        <v>0</v>
      </c>
      <c r="AA522">
        <f>(W522-DS522*(DX522+DY522)/1000)</f>
        <v>0</v>
      </c>
      <c r="AB522">
        <f>(-I522*44100)</f>
        <v>0</v>
      </c>
      <c r="AC522">
        <f>2*29.3*Q522*0.92*(DZ522-V522)</f>
        <v>0</v>
      </c>
      <c r="AD522">
        <f>2*0.95*5.67E-8*(((DZ522+$B$9)+273)^4-(V522+273)^4)</f>
        <v>0</v>
      </c>
      <c r="AE522">
        <f>T522+AD522+AB522+AC522</f>
        <v>0</v>
      </c>
      <c r="AF522">
        <f>DW522*AT522*(DR522-DQ522*(1000-AT522*DT522)/(1000-AT522*DS522))/(100*DK522)</f>
        <v>0</v>
      </c>
      <c r="AG522">
        <f>1000*DW522*AT522*(DS522-DT522)/(100*DK522*(1000-AT522*DS522))</f>
        <v>0</v>
      </c>
      <c r="AH522">
        <f>(AI522 - AJ522 - DX522*1E3/(8.314*(DZ522+273.15)) * AL522/DW522 * AK522) * DW522/(100*DK522) * (1000 - DT522)/1000</f>
        <v>0</v>
      </c>
      <c r="AI522">
        <v>103.7602293164037</v>
      </c>
      <c r="AJ522">
        <v>104.2342363636363</v>
      </c>
      <c r="AK522">
        <v>-2.720875549454304</v>
      </c>
      <c r="AL522">
        <v>66.85550641965871</v>
      </c>
      <c r="AM522">
        <f>(AO522 - AN522 + DX522*1E3/(8.314*(DZ522+273.15)) * AQ522/DW522 * AP522) * DW522/(100*DK522) * 1000/(1000 - AO522)</f>
        <v>0</v>
      </c>
      <c r="AN522">
        <v>4.110838103540654</v>
      </c>
      <c r="AO522">
        <v>22.09082181818181</v>
      </c>
      <c r="AP522">
        <v>-0.0001297212870586406</v>
      </c>
      <c r="AQ522">
        <v>96.76421338397185</v>
      </c>
      <c r="AR522">
        <v>0</v>
      </c>
      <c r="AS522">
        <v>0</v>
      </c>
      <c r="AT522">
        <f>IF(AR522*$H$15&gt;=AV522,1.0,(AV522/(AV522-AR522*$H$15)))</f>
        <v>0</v>
      </c>
      <c r="AU522">
        <f>(AT522-1)*100</f>
        <v>0</v>
      </c>
      <c r="AV522">
        <f>MAX(0,($B$15+$C$15*EE522)/(1+$D$15*EE522)*DX522/(DZ522+273)*$E$15)</f>
        <v>0</v>
      </c>
      <c r="AW522" t="s">
        <v>429</v>
      </c>
      <c r="AX522" t="s">
        <v>429</v>
      </c>
      <c r="AY522">
        <v>0</v>
      </c>
      <c r="AZ522">
        <v>0</v>
      </c>
      <c r="BA522">
        <f>1-AY522/AZ522</f>
        <v>0</v>
      </c>
      <c r="BB522">
        <v>0</v>
      </c>
      <c r="BC522" t="s">
        <v>429</v>
      </c>
      <c r="BD522" t="s">
        <v>429</v>
      </c>
      <c r="BE522">
        <v>0</v>
      </c>
      <c r="BF522">
        <v>0</v>
      </c>
      <c r="BG522">
        <f>1-BE522/BF522</f>
        <v>0</v>
      </c>
      <c r="BH522">
        <v>0.5</v>
      </c>
      <c r="BI522">
        <f>DH522</f>
        <v>0</v>
      </c>
      <c r="BJ522">
        <f>K522</f>
        <v>0</v>
      </c>
      <c r="BK522">
        <f>BG522*BH522*BI522</f>
        <v>0</v>
      </c>
      <c r="BL522">
        <f>(BJ522-BB522)/BI522</f>
        <v>0</v>
      </c>
      <c r="BM522">
        <f>(AZ522-BF522)/BF522</f>
        <v>0</v>
      </c>
      <c r="BN522">
        <f>AY522/(BA522+AY522/BF522)</f>
        <v>0</v>
      </c>
      <c r="BO522" t="s">
        <v>429</v>
      </c>
      <c r="BP522">
        <v>0</v>
      </c>
      <c r="BQ522">
        <f>IF(BP522&lt;&gt;0, BP522, BN522)</f>
        <v>0</v>
      </c>
      <c r="BR522">
        <f>1-BQ522/BF522</f>
        <v>0</v>
      </c>
      <c r="BS522">
        <f>(BF522-BE522)/(BF522-BQ522)</f>
        <v>0</v>
      </c>
      <c r="BT522">
        <f>(AZ522-BF522)/(AZ522-BQ522)</f>
        <v>0</v>
      </c>
      <c r="BU522">
        <f>(BF522-BE522)/(BF522-AY522)</f>
        <v>0</v>
      </c>
      <c r="BV522">
        <f>(AZ522-BF522)/(AZ522-AY522)</f>
        <v>0</v>
      </c>
      <c r="BW522">
        <f>(BS522*BQ522/BE522)</f>
        <v>0</v>
      </c>
      <c r="BX522">
        <f>(1-BW522)</f>
        <v>0</v>
      </c>
      <c r="DG522">
        <f>$B$13*EF522+$C$13*EG522+$F$13*ER522*(1-EU522)</f>
        <v>0</v>
      </c>
      <c r="DH522">
        <f>DG522*DI522</f>
        <v>0</v>
      </c>
      <c r="DI522">
        <f>($B$13*$D$11+$C$13*$D$11+$F$13*((FE522+EW522)/MAX(FE522+EW522+FF522, 0.1)*$I$11+FF522/MAX(FE522+EW522+FF522, 0.1)*$J$11))/($B$13+$C$13+$F$13)</f>
        <v>0</v>
      </c>
      <c r="DJ522">
        <f>($B$13*$K$11+$C$13*$K$11+$F$13*((FE522+EW522)/MAX(FE522+EW522+FF522, 0.1)*$P$11+FF522/MAX(FE522+EW522+FF522, 0.1)*$Q$11))/($B$13+$C$13+$F$13)</f>
        <v>0</v>
      </c>
      <c r="DK522">
        <v>6</v>
      </c>
      <c r="DL522">
        <v>0.5</v>
      </c>
      <c r="DM522" t="s">
        <v>430</v>
      </c>
      <c r="DN522">
        <v>2</v>
      </c>
      <c r="DO522" t="b">
        <v>1</v>
      </c>
      <c r="DP522">
        <v>1686163613.5</v>
      </c>
      <c r="DQ522">
        <v>120.7870740740741</v>
      </c>
      <c r="DR522">
        <v>117.7108814814815</v>
      </c>
      <c r="DS522">
        <v>22.11033333333333</v>
      </c>
      <c r="DT522">
        <v>4.147932962962963</v>
      </c>
      <c r="DU522">
        <v>121.6618148148148</v>
      </c>
      <c r="DV522">
        <v>22.35011111111112</v>
      </c>
      <c r="DW522">
        <v>499.9977037037037</v>
      </c>
      <c r="DX522">
        <v>90.60097407407407</v>
      </c>
      <c r="DY522">
        <v>0.09996607407407405</v>
      </c>
      <c r="DZ522">
        <v>28.85040740740741</v>
      </c>
      <c r="EA522">
        <v>28.02988148148149</v>
      </c>
      <c r="EB522">
        <v>999.9000000000001</v>
      </c>
      <c r="EC522">
        <v>0</v>
      </c>
      <c r="ED522">
        <v>0</v>
      </c>
      <c r="EE522">
        <v>9990.043333333333</v>
      </c>
      <c r="EF522">
        <v>0</v>
      </c>
      <c r="EG522">
        <v>441.3258888888889</v>
      </c>
      <c r="EH522">
        <v>3.076246240740741</v>
      </c>
      <c r="EI522">
        <v>123.5181851851852</v>
      </c>
      <c r="EJ522">
        <v>118.2015333333333</v>
      </c>
      <c r="EK522">
        <v>17.96238518518519</v>
      </c>
      <c r="EL522">
        <v>117.7108814814815</v>
      </c>
      <c r="EM522">
        <v>4.147932962962963</v>
      </c>
      <c r="EN522">
        <v>2.003216666666667</v>
      </c>
      <c r="EO522">
        <v>0.3758068148148148</v>
      </c>
      <c r="EP522">
        <v>17.46977407407407</v>
      </c>
      <c r="EQ522">
        <v>-6.567501851851852</v>
      </c>
      <c r="ER522">
        <v>2000.018888888889</v>
      </c>
      <c r="ES522">
        <v>0.9799998148148149</v>
      </c>
      <c r="ET522">
        <v>0.01999972592592592</v>
      </c>
      <c r="EU522">
        <v>0</v>
      </c>
      <c r="EV522">
        <v>897.608777777778</v>
      </c>
      <c r="EW522">
        <v>5.00078</v>
      </c>
      <c r="EX522">
        <v>21753.83703703704</v>
      </c>
      <c r="EY522">
        <v>16379.77037037037</v>
      </c>
      <c r="EZ522">
        <v>41.67799999999999</v>
      </c>
      <c r="FA522">
        <v>42.7034074074074</v>
      </c>
      <c r="FB522">
        <v>42.03670370370369</v>
      </c>
      <c r="FC522">
        <v>42.17807407407408</v>
      </c>
      <c r="FD522">
        <v>42.56929629629629</v>
      </c>
      <c r="FE522">
        <v>1955.118888888889</v>
      </c>
      <c r="FF522">
        <v>39.9</v>
      </c>
      <c r="FG522">
        <v>0</v>
      </c>
      <c r="FH522">
        <v>1686163614.7</v>
      </c>
      <c r="FI522">
        <v>0</v>
      </c>
      <c r="FJ522">
        <v>897.7532399999999</v>
      </c>
      <c r="FK522">
        <v>17.17469230453162</v>
      </c>
      <c r="FL522">
        <v>305.4923076537639</v>
      </c>
      <c r="FM522">
        <v>21757.056</v>
      </c>
      <c r="FN522">
        <v>15</v>
      </c>
      <c r="FO522">
        <v>0</v>
      </c>
      <c r="FP522" t="s">
        <v>431</v>
      </c>
      <c r="FQ522">
        <v>1685208052.5</v>
      </c>
      <c r="FR522">
        <v>1685208070</v>
      </c>
      <c r="FS522">
        <v>0</v>
      </c>
      <c r="FT522">
        <v>0.013</v>
      </c>
      <c r="FU522">
        <v>-0.005</v>
      </c>
      <c r="FV522">
        <v>-0.464</v>
      </c>
      <c r="FW522">
        <v>-0.401</v>
      </c>
      <c r="FX522">
        <v>420</v>
      </c>
      <c r="FY522">
        <v>0</v>
      </c>
      <c r="FZ522">
        <v>0.03</v>
      </c>
      <c r="GA522">
        <v>0.02</v>
      </c>
      <c r="GB522">
        <v>1.135329963414634</v>
      </c>
      <c r="GC522">
        <v>32.35730762717768</v>
      </c>
      <c r="GD522">
        <v>3.196328975672657</v>
      </c>
      <c r="GE522">
        <v>0</v>
      </c>
      <c r="GF522">
        <v>17.95500731707317</v>
      </c>
      <c r="GG522">
        <v>0.1687233449477498</v>
      </c>
      <c r="GH522">
        <v>0.01945106919431169</v>
      </c>
      <c r="GI522">
        <v>1</v>
      </c>
      <c r="GJ522">
        <v>1</v>
      </c>
      <c r="GK522">
        <v>2</v>
      </c>
      <c r="GL522" t="s">
        <v>439</v>
      </c>
      <c r="GM522">
        <v>3.09832</v>
      </c>
      <c r="GN522">
        <v>2.75802</v>
      </c>
      <c r="GO522">
        <v>0.0257428</v>
      </c>
      <c r="GP522">
        <v>0.0238092</v>
      </c>
      <c r="GQ522">
        <v>0.102862</v>
      </c>
      <c r="GR522">
        <v>0.0277088</v>
      </c>
      <c r="GS522">
        <v>24996.4</v>
      </c>
      <c r="GT522">
        <v>24648.7</v>
      </c>
      <c r="GU522">
        <v>26213.1</v>
      </c>
      <c r="GV522">
        <v>25602.5</v>
      </c>
      <c r="GW522">
        <v>37723.5</v>
      </c>
      <c r="GX522">
        <v>37752.6</v>
      </c>
      <c r="GY522">
        <v>45829.9</v>
      </c>
      <c r="GZ522">
        <v>42018.6</v>
      </c>
      <c r="HA522">
        <v>1.8428</v>
      </c>
      <c r="HB522">
        <v>1.70928</v>
      </c>
      <c r="HC522">
        <v>-0.0347197</v>
      </c>
      <c r="HD522">
        <v>0</v>
      </c>
      <c r="HE522">
        <v>28.5884</v>
      </c>
      <c r="HF522">
        <v>999.9</v>
      </c>
      <c r="HG522">
        <v>26.6</v>
      </c>
      <c r="HH522">
        <v>47.4</v>
      </c>
      <c r="HI522">
        <v>31.9922</v>
      </c>
      <c r="HJ522">
        <v>62.229</v>
      </c>
      <c r="HK522">
        <v>29.0104</v>
      </c>
      <c r="HL522">
        <v>1</v>
      </c>
      <c r="HM522">
        <v>0.343641</v>
      </c>
      <c r="HN522">
        <v>1.98751</v>
      </c>
      <c r="HO522">
        <v>20.2949</v>
      </c>
      <c r="HP522">
        <v>5.2131</v>
      </c>
      <c r="HQ522">
        <v>11.98</v>
      </c>
      <c r="HR522">
        <v>4.96385</v>
      </c>
      <c r="HS522">
        <v>3.27415</v>
      </c>
      <c r="HT522">
        <v>9999</v>
      </c>
      <c r="HU522">
        <v>9999</v>
      </c>
      <c r="HV522">
        <v>9999</v>
      </c>
      <c r="HW522">
        <v>60.8</v>
      </c>
      <c r="HX522">
        <v>1.86401</v>
      </c>
      <c r="HY522">
        <v>1.86021</v>
      </c>
      <c r="HZ522">
        <v>1.85867</v>
      </c>
      <c r="IA522">
        <v>1.85999</v>
      </c>
      <c r="IB522">
        <v>1.85989</v>
      </c>
      <c r="IC522">
        <v>1.85852</v>
      </c>
      <c r="ID522">
        <v>1.8576</v>
      </c>
      <c r="IE522">
        <v>1.85242</v>
      </c>
      <c r="IF522">
        <v>0</v>
      </c>
      <c r="IG522">
        <v>0</v>
      </c>
      <c r="IH522">
        <v>0</v>
      </c>
      <c r="II522">
        <v>0</v>
      </c>
      <c r="IJ522" t="s">
        <v>433</v>
      </c>
      <c r="IK522" t="s">
        <v>434</v>
      </c>
      <c r="IL522" t="s">
        <v>435</v>
      </c>
      <c r="IM522" t="s">
        <v>435</v>
      </c>
      <c r="IN522" t="s">
        <v>435</v>
      </c>
      <c r="IO522" t="s">
        <v>435</v>
      </c>
      <c r="IP522">
        <v>0</v>
      </c>
      <c r="IQ522">
        <v>100</v>
      </c>
      <c r="IR522">
        <v>100</v>
      </c>
      <c r="IS522">
        <v>-0.86</v>
      </c>
      <c r="IT522">
        <v>-0.2402</v>
      </c>
      <c r="IU522">
        <v>-0.7885906718864093</v>
      </c>
      <c r="IV522">
        <v>-0.0007240741224296705</v>
      </c>
      <c r="IW522">
        <v>1.394155135453638E-07</v>
      </c>
      <c r="IX522">
        <v>-7.009397865246837E-11</v>
      </c>
      <c r="IY522">
        <v>-0.2677907096197649</v>
      </c>
      <c r="IZ522">
        <v>-0.01839738240005131</v>
      </c>
      <c r="JA522">
        <v>0.0009886339832832726</v>
      </c>
      <c r="JB522">
        <v>-4.895939666473346E-06</v>
      </c>
      <c r="JC522">
        <v>3</v>
      </c>
      <c r="JD522">
        <v>2018</v>
      </c>
      <c r="JE522">
        <v>1</v>
      </c>
      <c r="JF522">
        <v>26</v>
      </c>
      <c r="JG522">
        <v>15926.1</v>
      </c>
      <c r="JH522">
        <v>15925.9</v>
      </c>
      <c r="JI522">
        <v>0.340576</v>
      </c>
      <c r="JJ522">
        <v>2.73804</v>
      </c>
      <c r="JK522">
        <v>1.49658</v>
      </c>
      <c r="JL522">
        <v>2.37427</v>
      </c>
      <c r="JM522">
        <v>1.54785</v>
      </c>
      <c r="JN522">
        <v>2.50854</v>
      </c>
      <c r="JO522">
        <v>48.4238</v>
      </c>
      <c r="JP522">
        <v>14.2283</v>
      </c>
      <c r="JQ522">
        <v>18</v>
      </c>
      <c r="JR522">
        <v>487.61</v>
      </c>
      <c r="JS522">
        <v>418.029</v>
      </c>
      <c r="JT522">
        <v>26.256</v>
      </c>
      <c r="JU522">
        <v>31.6269</v>
      </c>
      <c r="JV522">
        <v>29.999</v>
      </c>
      <c r="JW522">
        <v>31.9435</v>
      </c>
      <c r="JX522">
        <v>31.9504</v>
      </c>
      <c r="JY522">
        <v>6.77808</v>
      </c>
      <c r="JZ522">
        <v>75.14109999999999</v>
      </c>
      <c r="KA522">
        <v>0</v>
      </c>
      <c r="KB522">
        <v>26.2453</v>
      </c>
      <c r="KC522">
        <v>65.2259</v>
      </c>
      <c r="KD522">
        <v>4.11864</v>
      </c>
      <c r="KE522">
        <v>100.159</v>
      </c>
      <c r="KF522">
        <v>99.9204</v>
      </c>
    </row>
    <row r="523" spans="1:292">
      <c r="A523">
        <v>503</v>
      </c>
      <c r="B523">
        <v>1686163626</v>
      </c>
      <c r="C523">
        <v>14375</v>
      </c>
      <c r="D523" t="s">
        <v>1446</v>
      </c>
      <c r="E523" t="s">
        <v>1447</v>
      </c>
      <c r="F523">
        <v>5</v>
      </c>
      <c r="G523" t="s">
        <v>1403</v>
      </c>
      <c r="H523">
        <v>1686163618.214286</v>
      </c>
      <c r="I523">
        <f>(J523)/1000</f>
        <v>0</v>
      </c>
      <c r="J523">
        <f>IF(DO523, AM523, AG523)</f>
        <v>0</v>
      </c>
      <c r="K523">
        <f>IF(DO523, AH523, AF523)</f>
        <v>0</v>
      </c>
      <c r="L523">
        <f>DQ523 - IF(AT523&gt;1, K523*DK523*100.0/(AV523*EE523), 0)</f>
        <v>0</v>
      </c>
      <c r="M523">
        <f>((S523-I523/2)*L523-K523)/(S523+I523/2)</f>
        <v>0</v>
      </c>
      <c r="N523">
        <f>M523*(DX523+DY523)/1000.0</f>
        <v>0</v>
      </c>
      <c r="O523">
        <f>(DQ523 - IF(AT523&gt;1, K523*DK523*100.0/(AV523*EE523), 0))*(DX523+DY523)/1000.0</f>
        <v>0</v>
      </c>
      <c r="P523">
        <f>2.0/((1/R523-1/Q523)+SIGN(R523)*SQRT((1/R523-1/Q523)*(1/R523-1/Q523) + 4*DL523/((DL523+1)*(DL523+1))*(2*1/R523*1/Q523-1/Q523*1/Q523)))</f>
        <v>0</v>
      </c>
      <c r="Q523">
        <f>IF(LEFT(DM523,1)&lt;&gt;"0",IF(LEFT(DM523,1)="1",3.0,DN523),$D$5+$E$5*(EE523*DX523/($K$5*1000))+$F$5*(EE523*DX523/($K$5*1000))*MAX(MIN(DK523,$J$5),$I$5)*MAX(MIN(DK523,$J$5),$I$5)+$G$5*MAX(MIN(DK523,$J$5),$I$5)*(EE523*DX523/($K$5*1000))+$H$5*(EE523*DX523/($K$5*1000))*(EE523*DX523/($K$5*1000)))</f>
        <v>0</v>
      </c>
      <c r="R523">
        <f>I523*(1000-(1000*0.61365*exp(17.502*V523/(240.97+V523))/(DX523+DY523)+DS523)/2)/(1000*0.61365*exp(17.502*V523/(240.97+V523))/(DX523+DY523)-DS523)</f>
        <v>0</v>
      </c>
      <c r="S523">
        <f>1/((DL523+1)/(P523/1.6)+1/(Q523/1.37)) + DL523/((DL523+1)/(P523/1.6) + DL523/(Q523/1.37))</f>
        <v>0</v>
      </c>
      <c r="T523">
        <f>(DG523*DJ523)</f>
        <v>0</v>
      </c>
      <c r="U523">
        <f>(DZ523+(T523+2*0.95*5.67E-8*(((DZ523+$B$9)+273)^4-(DZ523+273)^4)-44100*I523)/(1.84*29.3*Q523+8*0.95*5.67E-8*(DZ523+273)^3))</f>
        <v>0</v>
      </c>
      <c r="V523">
        <f>($C$9*EA523+$D$9*EB523+$E$9*U523)</f>
        <v>0</v>
      </c>
      <c r="W523">
        <f>0.61365*exp(17.502*V523/(240.97+V523))</f>
        <v>0</v>
      </c>
      <c r="X523">
        <f>(Y523/Z523*100)</f>
        <v>0</v>
      </c>
      <c r="Y523">
        <f>DS523*(DX523+DY523)/1000</f>
        <v>0</v>
      </c>
      <c r="Z523">
        <f>0.61365*exp(17.502*DZ523/(240.97+DZ523))</f>
        <v>0</v>
      </c>
      <c r="AA523">
        <f>(W523-DS523*(DX523+DY523)/1000)</f>
        <v>0</v>
      </c>
      <c r="AB523">
        <f>(-I523*44100)</f>
        <v>0</v>
      </c>
      <c r="AC523">
        <f>2*29.3*Q523*0.92*(DZ523-V523)</f>
        <v>0</v>
      </c>
      <c r="AD523">
        <f>2*0.95*5.67E-8*(((DZ523+$B$9)+273)^4-(V523+273)^4)</f>
        <v>0</v>
      </c>
      <c r="AE523">
        <f>T523+AD523+AB523+AC523</f>
        <v>0</v>
      </c>
      <c r="AF523">
        <f>DW523*AT523*(DR523-DQ523*(1000-AT523*DT523)/(1000-AT523*DS523))/(100*DK523)</f>
        <v>0</v>
      </c>
      <c r="AG523">
        <f>1000*DW523*AT523*(DS523-DT523)/(100*DK523*(1000-AT523*DS523))</f>
        <v>0</v>
      </c>
      <c r="AH523">
        <f>(AI523 - AJ523 - DX523*1E3/(8.314*(DZ523+273.15)) * AL523/DW523 * AK523) * DW523/(100*DK523) * (1000 - DT523)/1000</f>
        <v>0</v>
      </c>
      <c r="AI523">
        <v>87.40092691044363</v>
      </c>
      <c r="AJ523">
        <v>90.54314424242425</v>
      </c>
      <c r="AK523">
        <v>-2.742122714213437</v>
      </c>
      <c r="AL523">
        <v>66.85550641965871</v>
      </c>
      <c r="AM523">
        <f>(AO523 - AN523 + DX523*1E3/(8.314*(DZ523+273.15)) * AQ523/DW523 * AP523) * DW523/(100*DK523) * 1000/(1000 - AO523)</f>
        <v>0</v>
      </c>
      <c r="AN523">
        <v>4.10139388850292</v>
      </c>
      <c r="AO523">
        <v>22.07306424242424</v>
      </c>
      <c r="AP523">
        <v>-0.0001336040965289176</v>
      </c>
      <c r="AQ523">
        <v>96.76421338397185</v>
      </c>
      <c r="AR523">
        <v>0</v>
      </c>
      <c r="AS523">
        <v>0</v>
      </c>
      <c r="AT523">
        <f>IF(AR523*$H$15&gt;=AV523,1.0,(AV523/(AV523-AR523*$H$15)))</f>
        <v>0</v>
      </c>
      <c r="AU523">
        <f>(AT523-1)*100</f>
        <v>0</v>
      </c>
      <c r="AV523">
        <f>MAX(0,($B$15+$C$15*EE523)/(1+$D$15*EE523)*DX523/(DZ523+273)*$E$15)</f>
        <v>0</v>
      </c>
      <c r="AW523" t="s">
        <v>429</v>
      </c>
      <c r="AX523" t="s">
        <v>429</v>
      </c>
      <c r="AY523">
        <v>0</v>
      </c>
      <c r="AZ523">
        <v>0</v>
      </c>
      <c r="BA523">
        <f>1-AY523/AZ523</f>
        <v>0</v>
      </c>
      <c r="BB523">
        <v>0</v>
      </c>
      <c r="BC523" t="s">
        <v>429</v>
      </c>
      <c r="BD523" t="s">
        <v>429</v>
      </c>
      <c r="BE523">
        <v>0</v>
      </c>
      <c r="BF523">
        <v>0</v>
      </c>
      <c r="BG523">
        <f>1-BE523/BF523</f>
        <v>0</v>
      </c>
      <c r="BH523">
        <v>0.5</v>
      </c>
      <c r="BI523">
        <f>DH523</f>
        <v>0</v>
      </c>
      <c r="BJ523">
        <f>K523</f>
        <v>0</v>
      </c>
      <c r="BK523">
        <f>BG523*BH523*BI523</f>
        <v>0</v>
      </c>
      <c r="BL523">
        <f>(BJ523-BB523)/BI523</f>
        <v>0</v>
      </c>
      <c r="BM523">
        <f>(AZ523-BF523)/BF523</f>
        <v>0</v>
      </c>
      <c r="BN523">
        <f>AY523/(BA523+AY523/BF523)</f>
        <v>0</v>
      </c>
      <c r="BO523" t="s">
        <v>429</v>
      </c>
      <c r="BP523">
        <v>0</v>
      </c>
      <c r="BQ523">
        <f>IF(BP523&lt;&gt;0, BP523, BN523)</f>
        <v>0</v>
      </c>
      <c r="BR523">
        <f>1-BQ523/BF523</f>
        <v>0</v>
      </c>
      <c r="BS523">
        <f>(BF523-BE523)/(BF523-BQ523)</f>
        <v>0</v>
      </c>
      <c r="BT523">
        <f>(AZ523-BF523)/(AZ523-BQ523)</f>
        <v>0</v>
      </c>
      <c r="BU523">
        <f>(BF523-BE523)/(BF523-AY523)</f>
        <v>0</v>
      </c>
      <c r="BV523">
        <f>(AZ523-BF523)/(AZ523-AY523)</f>
        <v>0</v>
      </c>
      <c r="BW523">
        <f>(BS523*BQ523/BE523)</f>
        <v>0</v>
      </c>
      <c r="BX523">
        <f>(1-BW523)</f>
        <v>0</v>
      </c>
      <c r="DG523">
        <f>$B$13*EF523+$C$13*EG523+$F$13*ER523*(1-EU523)</f>
        <v>0</v>
      </c>
      <c r="DH523">
        <f>DG523*DI523</f>
        <v>0</v>
      </c>
      <c r="DI523">
        <f>($B$13*$D$11+$C$13*$D$11+$F$13*((FE523+EW523)/MAX(FE523+EW523+FF523, 0.1)*$I$11+FF523/MAX(FE523+EW523+FF523, 0.1)*$J$11))/($B$13+$C$13+$F$13)</f>
        <v>0</v>
      </c>
      <c r="DJ523">
        <f>($B$13*$K$11+$C$13*$K$11+$F$13*((FE523+EW523)/MAX(FE523+EW523+FF523, 0.1)*$P$11+FF523/MAX(FE523+EW523+FF523, 0.1)*$Q$11))/($B$13+$C$13+$F$13)</f>
        <v>0</v>
      </c>
      <c r="DK523">
        <v>6</v>
      </c>
      <c r="DL523">
        <v>0.5</v>
      </c>
      <c r="DM523" t="s">
        <v>430</v>
      </c>
      <c r="DN523">
        <v>2</v>
      </c>
      <c r="DO523" t="b">
        <v>1</v>
      </c>
      <c r="DP523">
        <v>1686163618.214286</v>
      </c>
      <c r="DQ523">
        <v>108.0526928571429</v>
      </c>
      <c r="DR523">
        <v>102.4367678571429</v>
      </c>
      <c r="DS523">
        <v>22.09773928571428</v>
      </c>
      <c r="DT523">
        <v>4.124232142857141</v>
      </c>
      <c r="DU523">
        <v>108.9185714285714</v>
      </c>
      <c r="DV523">
        <v>22.33774642857143</v>
      </c>
      <c r="DW523">
        <v>499.962</v>
      </c>
      <c r="DX523">
        <v>90.60110714285713</v>
      </c>
      <c r="DY523">
        <v>0.09993885</v>
      </c>
      <c r="DZ523">
        <v>28.83887857142857</v>
      </c>
      <c r="EA523">
        <v>28.02495714285714</v>
      </c>
      <c r="EB523">
        <v>999.9000000000002</v>
      </c>
      <c r="EC523">
        <v>0</v>
      </c>
      <c r="ED523">
        <v>0</v>
      </c>
      <c r="EE523">
        <v>9987.43142857143</v>
      </c>
      <c r="EF523">
        <v>0</v>
      </c>
      <c r="EG523">
        <v>443.0345714285714</v>
      </c>
      <c r="EH523">
        <v>5.6159325</v>
      </c>
      <c r="EI523">
        <v>110.4945642857143</v>
      </c>
      <c r="EJ523">
        <v>102.8613357142857</v>
      </c>
      <c r="EK523">
        <v>17.97349642857143</v>
      </c>
      <c r="EL523">
        <v>102.4367678571429</v>
      </c>
      <c r="EM523">
        <v>4.124232142857141</v>
      </c>
      <c r="EN523">
        <v>2.002078214285715</v>
      </c>
      <c r="EO523">
        <v>0.3736599642857142</v>
      </c>
      <c r="EP523">
        <v>17.46077857142857</v>
      </c>
      <c r="EQ523">
        <v>-6.642069642857144</v>
      </c>
      <c r="ER523">
        <v>2000.015357142858</v>
      </c>
      <c r="ES523">
        <v>0.9799997142857143</v>
      </c>
      <c r="ET523">
        <v>0.019999825</v>
      </c>
      <c r="EU523">
        <v>0</v>
      </c>
      <c r="EV523">
        <v>899.1352857142857</v>
      </c>
      <c r="EW523">
        <v>5.00078</v>
      </c>
      <c r="EX523">
        <v>21798.43928571428</v>
      </c>
      <c r="EY523">
        <v>16379.75</v>
      </c>
      <c r="EZ523">
        <v>41.66264285714284</v>
      </c>
      <c r="FA523">
        <v>42.69389285714284</v>
      </c>
      <c r="FB523">
        <v>41.94839285714285</v>
      </c>
      <c r="FC523">
        <v>42.15832142857141</v>
      </c>
      <c r="FD523">
        <v>42.39485714285713</v>
      </c>
      <c r="FE523">
        <v>1955.115357142857</v>
      </c>
      <c r="FF523">
        <v>39.9</v>
      </c>
      <c r="FG523">
        <v>0</v>
      </c>
      <c r="FH523">
        <v>1686163619.5</v>
      </c>
      <c r="FI523">
        <v>0</v>
      </c>
      <c r="FJ523">
        <v>899.3389199999999</v>
      </c>
      <c r="FK523">
        <v>23.106307649726</v>
      </c>
      <c r="FL523">
        <v>831.553844751543</v>
      </c>
      <c r="FM523">
        <v>21805.008</v>
      </c>
      <c r="FN523">
        <v>15</v>
      </c>
      <c r="FO523">
        <v>0</v>
      </c>
      <c r="FP523" t="s">
        <v>431</v>
      </c>
      <c r="FQ523">
        <v>1685208052.5</v>
      </c>
      <c r="FR523">
        <v>1685208070</v>
      </c>
      <c r="FS523">
        <v>0</v>
      </c>
      <c r="FT523">
        <v>0.013</v>
      </c>
      <c r="FU523">
        <v>-0.005</v>
      </c>
      <c r="FV523">
        <v>-0.464</v>
      </c>
      <c r="FW523">
        <v>-0.401</v>
      </c>
      <c r="FX523">
        <v>420</v>
      </c>
      <c r="FY523">
        <v>0</v>
      </c>
      <c r="FZ523">
        <v>0.03</v>
      </c>
      <c r="GA523">
        <v>0.02</v>
      </c>
      <c r="GB523">
        <v>4.3095669625</v>
      </c>
      <c r="GC523">
        <v>32.10577055347092</v>
      </c>
      <c r="GD523">
        <v>3.093945451296209</v>
      </c>
      <c r="GE523">
        <v>0</v>
      </c>
      <c r="GF523">
        <v>17.96601</v>
      </c>
      <c r="GG523">
        <v>0.1690243902438649</v>
      </c>
      <c r="GH523">
        <v>0.01940633659400961</v>
      </c>
      <c r="GI523">
        <v>1</v>
      </c>
      <c r="GJ523">
        <v>1</v>
      </c>
      <c r="GK523">
        <v>2</v>
      </c>
      <c r="GL523" t="s">
        <v>439</v>
      </c>
      <c r="GM523">
        <v>3.09839</v>
      </c>
      <c r="GN523">
        <v>2.75811</v>
      </c>
      <c r="GO523">
        <v>0.0225056</v>
      </c>
      <c r="GP523">
        <v>0.0197749</v>
      </c>
      <c r="GQ523">
        <v>0.102811</v>
      </c>
      <c r="GR523">
        <v>0.0276642</v>
      </c>
      <c r="GS523">
        <v>25080.1</v>
      </c>
      <c r="GT523">
        <v>24750.8</v>
      </c>
      <c r="GU523">
        <v>26213.8</v>
      </c>
      <c r="GV523">
        <v>25602.8</v>
      </c>
      <c r="GW523">
        <v>37726</v>
      </c>
      <c r="GX523">
        <v>37754.3</v>
      </c>
      <c r="GY523">
        <v>45830.9</v>
      </c>
      <c r="GZ523">
        <v>42019</v>
      </c>
      <c r="HA523">
        <v>1.8429</v>
      </c>
      <c r="HB523">
        <v>1.70952</v>
      </c>
      <c r="HC523">
        <v>-0.0351071</v>
      </c>
      <c r="HD523">
        <v>0</v>
      </c>
      <c r="HE523">
        <v>28.5873</v>
      </c>
      <c r="HF523">
        <v>999.9</v>
      </c>
      <c r="HG523">
        <v>26.6</v>
      </c>
      <c r="HH523">
        <v>47.4</v>
      </c>
      <c r="HI523">
        <v>31.9933</v>
      </c>
      <c r="HJ523">
        <v>61.969</v>
      </c>
      <c r="HK523">
        <v>29.0465</v>
      </c>
      <c r="HL523">
        <v>1</v>
      </c>
      <c r="HM523">
        <v>0.342485</v>
      </c>
      <c r="HN523">
        <v>1.97642</v>
      </c>
      <c r="HO523">
        <v>20.2947</v>
      </c>
      <c r="HP523">
        <v>5.211</v>
      </c>
      <c r="HQ523">
        <v>11.98</v>
      </c>
      <c r="HR523">
        <v>4.9633</v>
      </c>
      <c r="HS523">
        <v>3.2739</v>
      </c>
      <c r="HT523">
        <v>9999</v>
      </c>
      <c r="HU523">
        <v>9999</v>
      </c>
      <c r="HV523">
        <v>9999</v>
      </c>
      <c r="HW523">
        <v>60.8</v>
      </c>
      <c r="HX523">
        <v>1.86401</v>
      </c>
      <c r="HY523">
        <v>1.86023</v>
      </c>
      <c r="HZ523">
        <v>1.85867</v>
      </c>
      <c r="IA523">
        <v>1.85996</v>
      </c>
      <c r="IB523">
        <v>1.85989</v>
      </c>
      <c r="IC523">
        <v>1.85852</v>
      </c>
      <c r="ID523">
        <v>1.8576</v>
      </c>
      <c r="IE523">
        <v>1.85242</v>
      </c>
      <c r="IF523">
        <v>0</v>
      </c>
      <c r="IG523">
        <v>0</v>
      </c>
      <c r="IH523">
        <v>0</v>
      </c>
      <c r="II523">
        <v>0</v>
      </c>
      <c r="IJ523" t="s">
        <v>433</v>
      </c>
      <c r="IK523" t="s">
        <v>434</v>
      </c>
      <c r="IL523" t="s">
        <v>435</v>
      </c>
      <c r="IM523" t="s">
        <v>435</v>
      </c>
      <c r="IN523" t="s">
        <v>435</v>
      </c>
      <c r="IO523" t="s">
        <v>435</v>
      </c>
      <c r="IP523">
        <v>0</v>
      </c>
      <c r="IQ523">
        <v>100</v>
      </c>
      <c r="IR523">
        <v>100</v>
      </c>
      <c r="IS523">
        <v>-0.851</v>
      </c>
      <c r="IT523">
        <v>-0.2405</v>
      </c>
      <c r="IU523">
        <v>-0.7885906718864093</v>
      </c>
      <c r="IV523">
        <v>-0.0007240741224296705</v>
      </c>
      <c r="IW523">
        <v>1.394155135453638E-07</v>
      </c>
      <c r="IX523">
        <v>-7.009397865246837E-11</v>
      </c>
      <c r="IY523">
        <v>-0.2677907096197649</v>
      </c>
      <c r="IZ523">
        <v>-0.01839738240005131</v>
      </c>
      <c r="JA523">
        <v>0.0009886339832832726</v>
      </c>
      <c r="JB523">
        <v>-4.895939666473346E-06</v>
      </c>
      <c r="JC523">
        <v>3</v>
      </c>
      <c r="JD523">
        <v>2018</v>
      </c>
      <c r="JE523">
        <v>1</v>
      </c>
      <c r="JF523">
        <v>26</v>
      </c>
      <c r="JG523">
        <v>15926.2</v>
      </c>
      <c r="JH523">
        <v>15925.9</v>
      </c>
      <c r="JI523">
        <v>0.297852</v>
      </c>
      <c r="JJ523">
        <v>2.75635</v>
      </c>
      <c r="JK523">
        <v>1.49658</v>
      </c>
      <c r="JL523">
        <v>2.37427</v>
      </c>
      <c r="JM523">
        <v>1.54785</v>
      </c>
      <c r="JN523">
        <v>2.43042</v>
      </c>
      <c r="JO523">
        <v>48.4238</v>
      </c>
      <c r="JP523">
        <v>14.2196</v>
      </c>
      <c r="JQ523">
        <v>18</v>
      </c>
      <c r="JR523">
        <v>487.549</v>
      </c>
      <c r="JS523">
        <v>418.076</v>
      </c>
      <c r="JT523">
        <v>26.2289</v>
      </c>
      <c r="JU523">
        <v>31.613</v>
      </c>
      <c r="JV523">
        <v>29.999</v>
      </c>
      <c r="JW523">
        <v>31.9269</v>
      </c>
      <c r="JX523">
        <v>31.935</v>
      </c>
      <c r="JY523">
        <v>5.98543</v>
      </c>
      <c r="JZ523">
        <v>75.14109999999999</v>
      </c>
      <c r="KA523">
        <v>0</v>
      </c>
      <c r="KB523">
        <v>26.2228</v>
      </c>
      <c r="KC523">
        <v>51.8674</v>
      </c>
      <c r="KD523">
        <v>4.03789</v>
      </c>
      <c r="KE523">
        <v>100.161</v>
      </c>
      <c r="KF523">
        <v>99.92140000000001</v>
      </c>
    </row>
    <row r="524" spans="1:292">
      <c r="A524">
        <v>504</v>
      </c>
      <c r="B524">
        <v>1686163631</v>
      </c>
      <c r="C524">
        <v>14380</v>
      </c>
      <c r="D524" t="s">
        <v>1448</v>
      </c>
      <c r="E524" t="s">
        <v>1449</v>
      </c>
      <c r="F524">
        <v>5</v>
      </c>
      <c r="G524" t="s">
        <v>1403</v>
      </c>
      <c r="H524">
        <v>1686163623.5</v>
      </c>
      <c r="I524">
        <f>(J524)/1000</f>
        <v>0</v>
      </c>
      <c r="J524">
        <f>IF(DO524, AM524, AG524)</f>
        <v>0</v>
      </c>
      <c r="K524">
        <f>IF(DO524, AH524, AF524)</f>
        <v>0</v>
      </c>
      <c r="L524">
        <f>DQ524 - IF(AT524&gt;1, K524*DK524*100.0/(AV524*EE524), 0)</f>
        <v>0</v>
      </c>
      <c r="M524">
        <f>((S524-I524/2)*L524-K524)/(S524+I524/2)</f>
        <v>0</v>
      </c>
      <c r="N524">
        <f>M524*(DX524+DY524)/1000.0</f>
        <v>0</v>
      </c>
      <c r="O524">
        <f>(DQ524 - IF(AT524&gt;1, K524*DK524*100.0/(AV524*EE524), 0))*(DX524+DY524)/1000.0</f>
        <v>0</v>
      </c>
      <c r="P524">
        <f>2.0/((1/R524-1/Q524)+SIGN(R524)*SQRT((1/R524-1/Q524)*(1/R524-1/Q524) + 4*DL524/((DL524+1)*(DL524+1))*(2*1/R524*1/Q524-1/Q524*1/Q524)))</f>
        <v>0</v>
      </c>
      <c r="Q524">
        <f>IF(LEFT(DM524,1)&lt;&gt;"0",IF(LEFT(DM524,1)="1",3.0,DN524),$D$5+$E$5*(EE524*DX524/($K$5*1000))+$F$5*(EE524*DX524/($K$5*1000))*MAX(MIN(DK524,$J$5),$I$5)*MAX(MIN(DK524,$J$5),$I$5)+$G$5*MAX(MIN(DK524,$J$5),$I$5)*(EE524*DX524/($K$5*1000))+$H$5*(EE524*DX524/($K$5*1000))*(EE524*DX524/($K$5*1000)))</f>
        <v>0</v>
      </c>
      <c r="R524">
        <f>I524*(1000-(1000*0.61365*exp(17.502*V524/(240.97+V524))/(DX524+DY524)+DS524)/2)/(1000*0.61365*exp(17.502*V524/(240.97+V524))/(DX524+DY524)-DS524)</f>
        <v>0</v>
      </c>
      <c r="S524">
        <f>1/((DL524+1)/(P524/1.6)+1/(Q524/1.37)) + DL524/((DL524+1)/(P524/1.6) + DL524/(Q524/1.37))</f>
        <v>0</v>
      </c>
      <c r="T524">
        <f>(DG524*DJ524)</f>
        <v>0</v>
      </c>
      <c r="U524">
        <f>(DZ524+(T524+2*0.95*5.67E-8*(((DZ524+$B$9)+273)^4-(DZ524+273)^4)-44100*I524)/(1.84*29.3*Q524+8*0.95*5.67E-8*(DZ524+273)^3))</f>
        <v>0</v>
      </c>
      <c r="V524">
        <f>($C$9*EA524+$D$9*EB524+$E$9*U524)</f>
        <v>0</v>
      </c>
      <c r="W524">
        <f>0.61365*exp(17.502*V524/(240.97+V524))</f>
        <v>0</v>
      </c>
      <c r="X524">
        <f>(Y524/Z524*100)</f>
        <v>0</v>
      </c>
      <c r="Y524">
        <f>DS524*(DX524+DY524)/1000</f>
        <v>0</v>
      </c>
      <c r="Z524">
        <f>0.61365*exp(17.502*DZ524/(240.97+DZ524))</f>
        <v>0</v>
      </c>
      <c r="AA524">
        <f>(W524-DS524*(DX524+DY524)/1000)</f>
        <v>0</v>
      </c>
      <c r="AB524">
        <f>(-I524*44100)</f>
        <v>0</v>
      </c>
      <c r="AC524">
        <f>2*29.3*Q524*0.92*(DZ524-V524)</f>
        <v>0</v>
      </c>
      <c r="AD524">
        <f>2*0.95*5.67E-8*(((DZ524+$B$9)+273)^4-(V524+273)^4)</f>
        <v>0</v>
      </c>
      <c r="AE524">
        <f>T524+AD524+AB524+AC524</f>
        <v>0</v>
      </c>
      <c r="AF524">
        <f>DW524*AT524*(DR524-DQ524*(1000-AT524*DT524)/(1000-AT524*DS524))/(100*DK524)</f>
        <v>0</v>
      </c>
      <c r="AG524">
        <f>1000*DW524*AT524*(DS524-DT524)/(100*DK524*(1000-AT524*DS524))</f>
        <v>0</v>
      </c>
      <c r="AH524">
        <f>(AI524 - AJ524 - DX524*1E3/(8.314*(DZ524+273.15)) * AL524/DW524 * AK524) * DW524/(100*DK524) * (1000 - DT524)/1000</f>
        <v>0</v>
      </c>
      <c r="AI524">
        <v>70.73808639929004</v>
      </c>
      <c r="AJ524">
        <v>76.72462727272726</v>
      </c>
      <c r="AK524">
        <v>-2.767963714234138</v>
      </c>
      <c r="AL524">
        <v>66.85550641965871</v>
      </c>
      <c r="AM524">
        <f>(AO524 - AN524 + DX524*1E3/(8.314*(DZ524+273.15)) * AQ524/DW524 * AP524) * DW524/(100*DK524) * 1000/(1000 - AO524)</f>
        <v>0</v>
      </c>
      <c r="AN524">
        <v>4.094630639027748</v>
      </c>
      <c r="AO524">
        <v>22.06661818181818</v>
      </c>
      <c r="AP524">
        <v>-3.597182494790724E-05</v>
      </c>
      <c r="AQ524">
        <v>96.76421338397185</v>
      </c>
      <c r="AR524">
        <v>0</v>
      </c>
      <c r="AS524">
        <v>0</v>
      </c>
      <c r="AT524">
        <f>IF(AR524*$H$15&gt;=AV524,1.0,(AV524/(AV524-AR524*$H$15)))</f>
        <v>0</v>
      </c>
      <c r="AU524">
        <f>(AT524-1)*100</f>
        <v>0</v>
      </c>
      <c r="AV524">
        <f>MAX(0,($B$15+$C$15*EE524)/(1+$D$15*EE524)*DX524/(DZ524+273)*$E$15)</f>
        <v>0</v>
      </c>
      <c r="AW524" t="s">
        <v>429</v>
      </c>
      <c r="AX524" t="s">
        <v>429</v>
      </c>
      <c r="AY524">
        <v>0</v>
      </c>
      <c r="AZ524">
        <v>0</v>
      </c>
      <c r="BA524">
        <f>1-AY524/AZ524</f>
        <v>0</v>
      </c>
      <c r="BB524">
        <v>0</v>
      </c>
      <c r="BC524" t="s">
        <v>429</v>
      </c>
      <c r="BD524" t="s">
        <v>429</v>
      </c>
      <c r="BE524">
        <v>0</v>
      </c>
      <c r="BF524">
        <v>0</v>
      </c>
      <c r="BG524">
        <f>1-BE524/BF524</f>
        <v>0</v>
      </c>
      <c r="BH524">
        <v>0.5</v>
      </c>
      <c r="BI524">
        <f>DH524</f>
        <v>0</v>
      </c>
      <c r="BJ524">
        <f>K524</f>
        <v>0</v>
      </c>
      <c r="BK524">
        <f>BG524*BH524*BI524</f>
        <v>0</v>
      </c>
      <c r="BL524">
        <f>(BJ524-BB524)/BI524</f>
        <v>0</v>
      </c>
      <c r="BM524">
        <f>(AZ524-BF524)/BF524</f>
        <v>0</v>
      </c>
      <c r="BN524">
        <f>AY524/(BA524+AY524/BF524)</f>
        <v>0</v>
      </c>
      <c r="BO524" t="s">
        <v>429</v>
      </c>
      <c r="BP524">
        <v>0</v>
      </c>
      <c r="BQ524">
        <f>IF(BP524&lt;&gt;0, BP524, BN524)</f>
        <v>0</v>
      </c>
      <c r="BR524">
        <f>1-BQ524/BF524</f>
        <v>0</v>
      </c>
      <c r="BS524">
        <f>(BF524-BE524)/(BF524-BQ524)</f>
        <v>0</v>
      </c>
      <c r="BT524">
        <f>(AZ524-BF524)/(AZ524-BQ524)</f>
        <v>0</v>
      </c>
      <c r="BU524">
        <f>(BF524-BE524)/(BF524-AY524)</f>
        <v>0</v>
      </c>
      <c r="BV524">
        <f>(AZ524-BF524)/(AZ524-AY524)</f>
        <v>0</v>
      </c>
      <c r="BW524">
        <f>(BS524*BQ524/BE524)</f>
        <v>0</v>
      </c>
      <c r="BX524">
        <f>(1-BW524)</f>
        <v>0</v>
      </c>
      <c r="DG524">
        <f>$B$13*EF524+$C$13*EG524+$F$13*ER524*(1-EU524)</f>
        <v>0</v>
      </c>
      <c r="DH524">
        <f>DG524*DI524</f>
        <v>0</v>
      </c>
      <c r="DI524">
        <f>($B$13*$D$11+$C$13*$D$11+$F$13*((FE524+EW524)/MAX(FE524+EW524+FF524, 0.1)*$I$11+FF524/MAX(FE524+EW524+FF524, 0.1)*$J$11))/($B$13+$C$13+$F$13)</f>
        <v>0</v>
      </c>
      <c r="DJ524">
        <f>($B$13*$K$11+$C$13*$K$11+$F$13*((FE524+EW524)/MAX(FE524+EW524+FF524, 0.1)*$P$11+FF524/MAX(FE524+EW524+FF524, 0.1)*$Q$11))/($B$13+$C$13+$F$13)</f>
        <v>0</v>
      </c>
      <c r="DK524">
        <v>6</v>
      </c>
      <c r="DL524">
        <v>0.5</v>
      </c>
      <c r="DM524" t="s">
        <v>430</v>
      </c>
      <c r="DN524">
        <v>2</v>
      </c>
      <c r="DO524" t="b">
        <v>1</v>
      </c>
      <c r="DP524">
        <v>1686163623.5</v>
      </c>
      <c r="DQ524">
        <v>93.87308518518519</v>
      </c>
      <c r="DR524">
        <v>85.23753703703704</v>
      </c>
      <c r="DS524">
        <v>22.08135555555555</v>
      </c>
      <c r="DT524">
        <v>4.101884074074074</v>
      </c>
      <c r="DU524">
        <v>94.72904444444445</v>
      </c>
      <c r="DV524">
        <v>22.32165925925926</v>
      </c>
      <c r="DW524">
        <v>499.9808518518519</v>
      </c>
      <c r="DX524">
        <v>90.60123333333333</v>
      </c>
      <c r="DY524">
        <v>0.09992721481481481</v>
      </c>
      <c r="DZ524">
        <v>28.82583703703704</v>
      </c>
      <c r="EA524">
        <v>28.01867407407407</v>
      </c>
      <c r="EB524">
        <v>999.9000000000001</v>
      </c>
      <c r="EC524">
        <v>0</v>
      </c>
      <c r="ED524">
        <v>0</v>
      </c>
      <c r="EE524">
        <v>9998.171851851852</v>
      </c>
      <c r="EF524">
        <v>0</v>
      </c>
      <c r="EG524">
        <v>447.2782592592592</v>
      </c>
      <c r="EH524">
        <v>8.635573333333333</v>
      </c>
      <c r="EI524">
        <v>95.99293703703705</v>
      </c>
      <c r="EJ524">
        <v>85.58866666666665</v>
      </c>
      <c r="EK524">
        <v>17.97946666666667</v>
      </c>
      <c r="EL524">
        <v>85.23753703703704</v>
      </c>
      <c r="EM524">
        <v>4.101884074074074</v>
      </c>
      <c r="EN524">
        <v>2.000597037037037</v>
      </c>
      <c r="EO524">
        <v>0.3716357037037036</v>
      </c>
      <c r="EP524">
        <v>17.44906296296296</v>
      </c>
      <c r="EQ524">
        <v>-6.712542592592594</v>
      </c>
      <c r="ER524">
        <v>2000.002962962963</v>
      </c>
      <c r="ES524">
        <v>0.9799994814814816</v>
      </c>
      <c r="ET524">
        <v>0.02000005555555555</v>
      </c>
      <c r="EU524">
        <v>0</v>
      </c>
      <c r="EV524">
        <v>901.5729999999999</v>
      </c>
      <c r="EW524">
        <v>5.00078</v>
      </c>
      <c r="EX524">
        <v>21888.68148148148</v>
      </c>
      <c r="EY524">
        <v>16379.66296296296</v>
      </c>
      <c r="EZ524">
        <v>41.64777777777777</v>
      </c>
      <c r="FA524">
        <v>42.68255555555555</v>
      </c>
      <c r="FB524">
        <v>41.83077777777777</v>
      </c>
      <c r="FC524">
        <v>42.15485185185184</v>
      </c>
      <c r="FD524">
        <v>42.2358148148148</v>
      </c>
      <c r="FE524">
        <v>1955.102962962963</v>
      </c>
      <c r="FF524">
        <v>39.9</v>
      </c>
      <c r="FG524">
        <v>0</v>
      </c>
      <c r="FH524">
        <v>1686163624.3</v>
      </c>
      <c r="FI524">
        <v>0</v>
      </c>
      <c r="FJ524">
        <v>901.6130000000001</v>
      </c>
      <c r="FK524">
        <v>31.6747692673783</v>
      </c>
      <c r="FL524">
        <v>1364.600002287</v>
      </c>
      <c r="FM524">
        <v>21890.792</v>
      </c>
      <c r="FN524">
        <v>15</v>
      </c>
      <c r="FO524">
        <v>0</v>
      </c>
      <c r="FP524" t="s">
        <v>431</v>
      </c>
      <c r="FQ524">
        <v>1685208052.5</v>
      </c>
      <c r="FR524">
        <v>1685208070</v>
      </c>
      <c r="FS524">
        <v>0</v>
      </c>
      <c r="FT524">
        <v>0.013</v>
      </c>
      <c r="FU524">
        <v>-0.005</v>
      </c>
      <c r="FV524">
        <v>-0.464</v>
      </c>
      <c r="FW524">
        <v>-0.401</v>
      </c>
      <c r="FX524">
        <v>420</v>
      </c>
      <c r="FY524">
        <v>0</v>
      </c>
      <c r="FZ524">
        <v>0.03</v>
      </c>
      <c r="GA524">
        <v>0.02</v>
      </c>
      <c r="GB524">
        <v>7.11273425</v>
      </c>
      <c r="GC524">
        <v>34.41659515947467</v>
      </c>
      <c r="GD524">
        <v>3.317931087086415</v>
      </c>
      <c r="GE524">
        <v>0</v>
      </c>
      <c r="GF524">
        <v>17.97373</v>
      </c>
      <c r="GG524">
        <v>0.05183414634143596</v>
      </c>
      <c r="GH524">
        <v>0.01328734736506885</v>
      </c>
      <c r="GI524">
        <v>1</v>
      </c>
      <c r="GJ524">
        <v>1</v>
      </c>
      <c r="GK524">
        <v>2</v>
      </c>
      <c r="GL524" t="s">
        <v>439</v>
      </c>
      <c r="GM524">
        <v>3.09855</v>
      </c>
      <c r="GN524">
        <v>2.75819</v>
      </c>
      <c r="GO524">
        <v>0.0191768</v>
      </c>
      <c r="GP524">
        <v>0.0156159</v>
      </c>
      <c r="GQ524">
        <v>0.102797</v>
      </c>
      <c r="GR524">
        <v>0.0276316</v>
      </c>
      <c r="GS524">
        <v>25165.8</v>
      </c>
      <c r="GT524">
        <v>24856.1</v>
      </c>
      <c r="GU524">
        <v>26214.3</v>
      </c>
      <c r="GV524">
        <v>25603.1</v>
      </c>
      <c r="GW524">
        <v>37727</v>
      </c>
      <c r="GX524">
        <v>37755.6</v>
      </c>
      <c r="GY524">
        <v>45832</v>
      </c>
      <c r="GZ524">
        <v>42019.6</v>
      </c>
      <c r="HA524">
        <v>1.84325</v>
      </c>
      <c r="HB524">
        <v>1.7095</v>
      </c>
      <c r="HC524">
        <v>-0.0351816</v>
      </c>
      <c r="HD524">
        <v>0</v>
      </c>
      <c r="HE524">
        <v>28.5854</v>
      </c>
      <c r="HF524">
        <v>999.9</v>
      </c>
      <c r="HG524">
        <v>26.6</v>
      </c>
      <c r="HH524">
        <v>47.4</v>
      </c>
      <c r="HI524">
        <v>31.9943</v>
      </c>
      <c r="HJ524">
        <v>62.339</v>
      </c>
      <c r="HK524">
        <v>28.8021</v>
      </c>
      <c r="HL524">
        <v>1</v>
      </c>
      <c r="HM524">
        <v>0.341278</v>
      </c>
      <c r="HN524">
        <v>1.94679</v>
      </c>
      <c r="HO524">
        <v>20.2956</v>
      </c>
      <c r="HP524">
        <v>5.2119</v>
      </c>
      <c r="HQ524">
        <v>11.98</v>
      </c>
      <c r="HR524">
        <v>4.96365</v>
      </c>
      <c r="HS524">
        <v>3.27397</v>
      </c>
      <c r="HT524">
        <v>9999</v>
      </c>
      <c r="HU524">
        <v>9999</v>
      </c>
      <c r="HV524">
        <v>9999</v>
      </c>
      <c r="HW524">
        <v>60.8</v>
      </c>
      <c r="HX524">
        <v>1.86401</v>
      </c>
      <c r="HY524">
        <v>1.86025</v>
      </c>
      <c r="HZ524">
        <v>1.85867</v>
      </c>
      <c r="IA524">
        <v>1.85995</v>
      </c>
      <c r="IB524">
        <v>1.85989</v>
      </c>
      <c r="IC524">
        <v>1.85852</v>
      </c>
      <c r="ID524">
        <v>1.85761</v>
      </c>
      <c r="IE524">
        <v>1.85242</v>
      </c>
      <c r="IF524">
        <v>0</v>
      </c>
      <c r="IG524">
        <v>0</v>
      </c>
      <c r="IH524">
        <v>0</v>
      </c>
      <c r="II524">
        <v>0</v>
      </c>
      <c r="IJ524" t="s">
        <v>433</v>
      </c>
      <c r="IK524" t="s">
        <v>434</v>
      </c>
      <c r="IL524" t="s">
        <v>435</v>
      </c>
      <c r="IM524" t="s">
        <v>435</v>
      </c>
      <c r="IN524" t="s">
        <v>435</v>
      </c>
      <c r="IO524" t="s">
        <v>435</v>
      </c>
      <c r="IP524">
        <v>0</v>
      </c>
      <c r="IQ524">
        <v>100</v>
      </c>
      <c r="IR524">
        <v>100</v>
      </c>
      <c r="IS524">
        <v>-0.842</v>
      </c>
      <c r="IT524">
        <v>-0.2405</v>
      </c>
      <c r="IU524">
        <v>-0.7885906718864093</v>
      </c>
      <c r="IV524">
        <v>-0.0007240741224296705</v>
      </c>
      <c r="IW524">
        <v>1.394155135453638E-07</v>
      </c>
      <c r="IX524">
        <v>-7.009397865246837E-11</v>
      </c>
      <c r="IY524">
        <v>-0.2677907096197649</v>
      </c>
      <c r="IZ524">
        <v>-0.01839738240005131</v>
      </c>
      <c r="JA524">
        <v>0.0009886339832832726</v>
      </c>
      <c r="JB524">
        <v>-4.895939666473346E-06</v>
      </c>
      <c r="JC524">
        <v>3</v>
      </c>
      <c r="JD524">
        <v>2018</v>
      </c>
      <c r="JE524">
        <v>1</v>
      </c>
      <c r="JF524">
        <v>26</v>
      </c>
      <c r="JG524">
        <v>15926.3</v>
      </c>
      <c r="JH524">
        <v>15926</v>
      </c>
      <c r="JI524">
        <v>0.258789</v>
      </c>
      <c r="JJ524">
        <v>2.76123</v>
      </c>
      <c r="JK524">
        <v>1.49658</v>
      </c>
      <c r="JL524">
        <v>2.37427</v>
      </c>
      <c r="JM524">
        <v>1.54785</v>
      </c>
      <c r="JN524">
        <v>2.38037</v>
      </c>
      <c r="JO524">
        <v>48.393</v>
      </c>
      <c r="JP524">
        <v>14.2196</v>
      </c>
      <c r="JQ524">
        <v>18</v>
      </c>
      <c r="JR524">
        <v>487.646</v>
      </c>
      <c r="JS524">
        <v>417.961</v>
      </c>
      <c r="JT524">
        <v>26.2086</v>
      </c>
      <c r="JU524">
        <v>31.5975</v>
      </c>
      <c r="JV524">
        <v>29.999</v>
      </c>
      <c r="JW524">
        <v>31.9113</v>
      </c>
      <c r="JX524">
        <v>31.9197</v>
      </c>
      <c r="JY524">
        <v>5.13624</v>
      </c>
      <c r="JZ524">
        <v>75.14109999999999</v>
      </c>
      <c r="KA524">
        <v>0</v>
      </c>
      <c r="KB524">
        <v>26.2082</v>
      </c>
      <c r="KC524">
        <v>31.8299</v>
      </c>
      <c r="KD524">
        <v>4.01396</v>
      </c>
      <c r="KE524">
        <v>100.163</v>
      </c>
      <c r="KF524">
        <v>99.9228</v>
      </c>
    </row>
    <row r="525" spans="1:292">
      <c r="A525">
        <v>505</v>
      </c>
      <c r="B525">
        <v>1686163728</v>
      </c>
      <c r="C525">
        <v>14477</v>
      </c>
      <c r="D525" t="s">
        <v>1450</v>
      </c>
      <c r="E525" t="s">
        <v>1451</v>
      </c>
      <c r="F525">
        <v>5</v>
      </c>
      <c r="G525" t="s">
        <v>1403</v>
      </c>
      <c r="H525">
        <v>1686163720</v>
      </c>
      <c r="I525">
        <f>(J525)/1000</f>
        <v>0</v>
      </c>
      <c r="J525">
        <f>IF(DO525, AM525, AG525)</f>
        <v>0</v>
      </c>
      <c r="K525">
        <f>IF(DO525, AH525, AF525)</f>
        <v>0</v>
      </c>
      <c r="L525">
        <f>DQ525 - IF(AT525&gt;1, K525*DK525*100.0/(AV525*EE525), 0)</f>
        <v>0</v>
      </c>
      <c r="M525">
        <f>((S525-I525/2)*L525-K525)/(S525+I525/2)</f>
        <v>0</v>
      </c>
      <c r="N525">
        <f>M525*(DX525+DY525)/1000.0</f>
        <v>0</v>
      </c>
      <c r="O525">
        <f>(DQ525 - IF(AT525&gt;1, K525*DK525*100.0/(AV525*EE525), 0))*(DX525+DY525)/1000.0</f>
        <v>0</v>
      </c>
      <c r="P525">
        <f>2.0/((1/R525-1/Q525)+SIGN(R525)*SQRT((1/R525-1/Q525)*(1/R525-1/Q525) + 4*DL525/((DL525+1)*(DL525+1))*(2*1/R525*1/Q525-1/Q525*1/Q525)))</f>
        <v>0</v>
      </c>
      <c r="Q525">
        <f>IF(LEFT(DM525,1)&lt;&gt;"0",IF(LEFT(DM525,1)="1",3.0,DN525),$D$5+$E$5*(EE525*DX525/($K$5*1000))+$F$5*(EE525*DX525/($K$5*1000))*MAX(MIN(DK525,$J$5),$I$5)*MAX(MIN(DK525,$J$5),$I$5)+$G$5*MAX(MIN(DK525,$J$5),$I$5)*(EE525*DX525/($K$5*1000))+$H$5*(EE525*DX525/($K$5*1000))*(EE525*DX525/($K$5*1000)))</f>
        <v>0</v>
      </c>
      <c r="R525">
        <f>I525*(1000-(1000*0.61365*exp(17.502*V525/(240.97+V525))/(DX525+DY525)+DS525)/2)/(1000*0.61365*exp(17.502*V525/(240.97+V525))/(DX525+DY525)-DS525)</f>
        <v>0</v>
      </c>
      <c r="S525">
        <f>1/((DL525+1)/(P525/1.6)+1/(Q525/1.37)) + DL525/((DL525+1)/(P525/1.6) + DL525/(Q525/1.37))</f>
        <v>0</v>
      </c>
      <c r="T525">
        <f>(DG525*DJ525)</f>
        <v>0</v>
      </c>
      <c r="U525">
        <f>(DZ525+(T525+2*0.95*5.67E-8*(((DZ525+$B$9)+273)^4-(DZ525+273)^4)-44100*I525)/(1.84*29.3*Q525+8*0.95*5.67E-8*(DZ525+273)^3))</f>
        <v>0</v>
      </c>
      <c r="V525">
        <f>($C$9*EA525+$D$9*EB525+$E$9*U525)</f>
        <v>0</v>
      </c>
      <c r="W525">
        <f>0.61365*exp(17.502*V525/(240.97+V525))</f>
        <v>0</v>
      </c>
      <c r="X525">
        <f>(Y525/Z525*100)</f>
        <v>0</v>
      </c>
      <c r="Y525">
        <f>DS525*(DX525+DY525)/1000</f>
        <v>0</v>
      </c>
      <c r="Z525">
        <f>0.61365*exp(17.502*DZ525/(240.97+DZ525))</f>
        <v>0</v>
      </c>
      <c r="AA525">
        <f>(W525-DS525*(DX525+DY525)/1000)</f>
        <v>0</v>
      </c>
      <c r="AB525">
        <f>(-I525*44100)</f>
        <v>0</v>
      </c>
      <c r="AC525">
        <f>2*29.3*Q525*0.92*(DZ525-V525)</f>
        <v>0</v>
      </c>
      <c r="AD525">
        <f>2*0.95*5.67E-8*(((DZ525+$B$9)+273)^4-(V525+273)^4)</f>
        <v>0</v>
      </c>
      <c r="AE525">
        <f>T525+AD525+AB525+AC525</f>
        <v>0</v>
      </c>
      <c r="AF525">
        <f>DW525*AT525*(DR525-DQ525*(1000-AT525*DT525)/(1000-AT525*DS525))/(100*DK525)</f>
        <v>0</v>
      </c>
      <c r="AG525">
        <f>1000*DW525*AT525*(DS525-DT525)/(100*DK525*(1000-AT525*DS525))</f>
        <v>0</v>
      </c>
      <c r="AH525">
        <f>(AI525 - AJ525 - DX525*1E3/(8.314*(DZ525+273.15)) * AL525/DW525 * AK525) * DW525/(100*DK525) * (1000 - DT525)/1000</f>
        <v>0</v>
      </c>
      <c r="AI525">
        <v>421.5635807717057</v>
      </c>
      <c r="AJ525">
        <v>367.0464303030303</v>
      </c>
      <c r="AK525">
        <v>-0.0002781539712631973</v>
      </c>
      <c r="AL525">
        <v>66.85550641965871</v>
      </c>
      <c r="AM525">
        <f>(AO525 - AN525 + DX525*1E3/(8.314*(DZ525+273.15)) * AQ525/DW525 * AP525) * DW525/(100*DK525) * 1000/(1000 - AO525)</f>
        <v>0</v>
      </c>
      <c r="AN525">
        <v>3.943146439704617</v>
      </c>
      <c r="AO525">
        <v>22.01021212121212</v>
      </c>
      <c r="AP525">
        <v>0.003970687206763928</v>
      </c>
      <c r="AQ525">
        <v>96.76421338397185</v>
      </c>
      <c r="AR525">
        <v>0</v>
      </c>
      <c r="AS525">
        <v>0</v>
      </c>
      <c r="AT525">
        <f>IF(AR525*$H$15&gt;=AV525,1.0,(AV525/(AV525-AR525*$H$15)))</f>
        <v>0</v>
      </c>
      <c r="AU525">
        <f>(AT525-1)*100</f>
        <v>0</v>
      </c>
      <c r="AV525">
        <f>MAX(0,($B$15+$C$15*EE525)/(1+$D$15*EE525)*DX525/(DZ525+273)*$E$15)</f>
        <v>0</v>
      </c>
      <c r="AW525" t="s">
        <v>429</v>
      </c>
      <c r="AX525" t="s">
        <v>429</v>
      </c>
      <c r="AY525">
        <v>0</v>
      </c>
      <c r="AZ525">
        <v>0</v>
      </c>
      <c r="BA525">
        <f>1-AY525/AZ525</f>
        <v>0</v>
      </c>
      <c r="BB525">
        <v>0</v>
      </c>
      <c r="BC525" t="s">
        <v>429</v>
      </c>
      <c r="BD525" t="s">
        <v>429</v>
      </c>
      <c r="BE525">
        <v>0</v>
      </c>
      <c r="BF525">
        <v>0</v>
      </c>
      <c r="BG525">
        <f>1-BE525/BF525</f>
        <v>0</v>
      </c>
      <c r="BH525">
        <v>0.5</v>
      </c>
      <c r="BI525">
        <f>DH525</f>
        <v>0</v>
      </c>
      <c r="BJ525">
        <f>K525</f>
        <v>0</v>
      </c>
      <c r="BK525">
        <f>BG525*BH525*BI525</f>
        <v>0</v>
      </c>
      <c r="BL525">
        <f>(BJ525-BB525)/BI525</f>
        <v>0</v>
      </c>
      <c r="BM525">
        <f>(AZ525-BF525)/BF525</f>
        <v>0</v>
      </c>
      <c r="BN525">
        <f>AY525/(BA525+AY525/BF525)</f>
        <v>0</v>
      </c>
      <c r="BO525" t="s">
        <v>429</v>
      </c>
      <c r="BP525">
        <v>0</v>
      </c>
      <c r="BQ525">
        <f>IF(BP525&lt;&gt;0, BP525, BN525)</f>
        <v>0</v>
      </c>
      <c r="BR525">
        <f>1-BQ525/BF525</f>
        <v>0</v>
      </c>
      <c r="BS525">
        <f>(BF525-BE525)/(BF525-BQ525)</f>
        <v>0</v>
      </c>
      <c r="BT525">
        <f>(AZ525-BF525)/(AZ525-BQ525)</f>
        <v>0</v>
      </c>
      <c r="BU525">
        <f>(BF525-BE525)/(BF525-AY525)</f>
        <v>0</v>
      </c>
      <c r="BV525">
        <f>(AZ525-BF525)/(AZ525-AY525)</f>
        <v>0</v>
      </c>
      <c r="BW525">
        <f>(BS525*BQ525/BE525)</f>
        <v>0</v>
      </c>
      <c r="BX525">
        <f>(1-BW525)</f>
        <v>0</v>
      </c>
      <c r="DG525">
        <f>$B$13*EF525+$C$13*EG525+$F$13*ER525*(1-EU525)</f>
        <v>0</v>
      </c>
      <c r="DH525">
        <f>DG525*DI525</f>
        <v>0</v>
      </c>
      <c r="DI525">
        <f>($B$13*$D$11+$C$13*$D$11+$F$13*((FE525+EW525)/MAX(FE525+EW525+FF525, 0.1)*$I$11+FF525/MAX(FE525+EW525+FF525, 0.1)*$J$11))/($B$13+$C$13+$F$13)</f>
        <v>0</v>
      </c>
      <c r="DJ525">
        <f>($B$13*$K$11+$C$13*$K$11+$F$13*((FE525+EW525)/MAX(FE525+EW525+FF525, 0.1)*$P$11+FF525/MAX(FE525+EW525+FF525, 0.1)*$Q$11))/($B$13+$C$13+$F$13)</f>
        <v>0</v>
      </c>
      <c r="DK525">
        <v>6</v>
      </c>
      <c r="DL525">
        <v>0.5</v>
      </c>
      <c r="DM525" t="s">
        <v>430</v>
      </c>
      <c r="DN525">
        <v>2</v>
      </c>
      <c r="DO525" t="b">
        <v>1</v>
      </c>
      <c r="DP525">
        <v>1686163720</v>
      </c>
      <c r="DQ525">
        <v>359.041064516129</v>
      </c>
      <c r="DR525">
        <v>419.868064516129</v>
      </c>
      <c r="DS525">
        <v>21.97251935483871</v>
      </c>
      <c r="DT525">
        <v>3.944053870967742</v>
      </c>
      <c r="DU525">
        <v>360.0756774193548</v>
      </c>
      <c r="DV525">
        <v>22.21478064516129</v>
      </c>
      <c r="DW525">
        <v>500.0026451612903</v>
      </c>
      <c r="DX525">
        <v>90.59440000000001</v>
      </c>
      <c r="DY525">
        <v>0.1000086903225807</v>
      </c>
      <c r="DZ525">
        <v>28.86443870967743</v>
      </c>
      <c r="EA525">
        <v>27.98275161290322</v>
      </c>
      <c r="EB525">
        <v>999.9000000000003</v>
      </c>
      <c r="EC525">
        <v>0</v>
      </c>
      <c r="ED525">
        <v>0</v>
      </c>
      <c r="EE525">
        <v>9995.865806451611</v>
      </c>
      <c r="EF525">
        <v>0</v>
      </c>
      <c r="EG525">
        <v>654.222</v>
      </c>
      <c r="EH525">
        <v>-60.82688387096776</v>
      </c>
      <c r="EI525">
        <v>367.1074516129032</v>
      </c>
      <c r="EJ525">
        <v>421.5305806451614</v>
      </c>
      <c r="EK525">
        <v>18.02845806451613</v>
      </c>
      <c r="EL525">
        <v>419.868064516129</v>
      </c>
      <c r="EM525">
        <v>3.944053870967742</v>
      </c>
      <c r="EN525">
        <v>1.990586451612903</v>
      </c>
      <c r="EO525">
        <v>0.3573092258064516</v>
      </c>
      <c r="EP525">
        <v>17.36964838709677</v>
      </c>
      <c r="EQ525">
        <v>-7.222935161290325</v>
      </c>
      <c r="ER525">
        <v>1999.995161290322</v>
      </c>
      <c r="ES525">
        <v>0.9799930322580644</v>
      </c>
      <c r="ET525">
        <v>0.02000656451612903</v>
      </c>
      <c r="EU525">
        <v>0</v>
      </c>
      <c r="EV525">
        <v>939.741677419355</v>
      </c>
      <c r="EW525">
        <v>5.000779999999999</v>
      </c>
      <c r="EX525">
        <v>24863.68064516129</v>
      </c>
      <c r="EY525">
        <v>16379.55806451613</v>
      </c>
      <c r="EZ525">
        <v>41.3646129032258</v>
      </c>
      <c r="FA525">
        <v>42.39293548387096</v>
      </c>
      <c r="FB525">
        <v>41.56012903225805</v>
      </c>
      <c r="FC525">
        <v>41.85254838709676</v>
      </c>
      <c r="FD525">
        <v>41.97145161290321</v>
      </c>
      <c r="FE525">
        <v>1955.081935483871</v>
      </c>
      <c r="FF525">
        <v>39.91000000000001</v>
      </c>
      <c r="FG525">
        <v>0</v>
      </c>
      <c r="FH525">
        <v>1686163721.5</v>
      </c>
      <c r="FI525">
        <v>0</v>
      </c>
      <c r="FJ525">
        <v>939.85416</v>
      </c>
      <c r="FK525">
        <v>8.170769225694048</v>
      </c>
      <c r="FL525">
        <v>4046.046147532727</v>
      </c>
      <c r="FM525">
        <v>24922.02</v>
      </c>
      <c r="FN525">
        <v>15</v>
      </c>
      <c r="FO525">
        <v>0</v>
      </c>
      <c r="FP525" t="s">
        <v>431</v>
      </c>
      <c r="FQ525">
        <v>1685208052.5</v>
      </c>
      <c r="FR525">
        <v>1685208070</v>
      </c>
      <c r="FS525">
        <v>0</v>
      </c>
      <c r="FT525">
        <v>0.013</v>
      </c>
      <c r="FU525">
        <v>-0.005</v>
      </c>
      <c r="FV525">
        <v>-0.464</v>
      </c>
      <c r="FW525">
        <v>-0.401</v>
      </c>
      <c r="FX525">
        <v>420</v>
      </c>
      <c r="FY525">
        <v>0</v>
      </c>
      <c r="FZ525">
        <v>0.03</v>
      </c>
      <c r="GA525">
        <v>0.02</v>
      </c>
      <c r="GB525">
        <v>-60.80029499999999</v>
      </c>
      <c r="GC525">
        <v>-0.7946634146340145</v>
      </c>
      <c r="GD525">
        <v>0.08389539602981766</v>
      </c>
      <c r="GE525">
        <v>0</v>
      </c>
      <c r="GF525">
        <v>18.0197225</v>
      </c>
      <c r="GG525">
        <v>0.2514878048780122</v>
      </c>
      <c r="GH525">
        <v>0.02449715787086322</v>
      </c>
      <c r="GI525">
        <v>1</v>
      </c>
      <c r="GJ525">
        <v>1</v>
      </c>
      <c r="GK525">
        <v>2</v>
      </c>
      <c r="GL525" t="s">
        <v>439</v>
      </c>
      <c r="GM525">
        <v>3.09823</v>
      </c>
      <c r="GN525">
        <v>2.75803</v>
      </c>
      <c r="GO525">
        <v>0.0777424</v>
      </c>
      <c r="GP525">
        <v>0.0873917</v>
      </c>
      <c r="GQ525">
        <v>0.102681</v>
      </c>
      <c r="GR525">
        <v>0.0267934</v>
      </c>
      <c r="GS525">
        <v>23674.1</v>
      </c>
      <c r="GT525">
        <v>23053.1</v>
      </c>
      <c r="GU525">
        <v>26224.2</v>
      </c>
      <c r="GV525">
        <v>25611.2</v>
      </c>
      <c r="GW525">
        <v>37752.7</v>
      </c>
      <c r="GX525">
        <v>37807.5</v>
      </c>
      <c r="GY525">
        <v>45849.5</v>
      </c>
      <c r="GZ525">
        <v>42031.8</v>
      </c>
      <c r="HA525">
        <v>1.8468</v>
      </c>
      <c r="HB525">
        <v>1.715</v>
      </c>
      <c r="HC525">
        <v>-0.0350811</v>
      </c>
      <c r="HD525">
        <v>0</v>
      </c>
      <c r="HE525">
        <v>28.5969</v>
      </c>
      <c r="HF525">
        <v>999.9</v>
      </c>
      <c r="HG525">
        <v>26.5</v>
      </c>
      <c r="HH525">
        <v>47.3</v>
      </c>
      <c r="HI525">
        <v>31.715</v>
      </c>
      <c r="HJ525">
        <v>61.1589</v>
      </c>
      <c r="HK525">
        <v>29.1026</v>
      </c>
      <c r="HL525">
        <v>1</v>
      </c>
      <c r="HM525">
        <v>0.31783</v>
      </c>
      <c r="HN525">
        <v>1.04484</v>
      </c>
      <c r="HO525">
        <v>20.3046</v>
      </c>
      <c r="HP525">
        <v>5.21594</v>
      </c>
      <c r="HQ525">
        <v>11.98</v>
      </c>
      <c r="HR525">
        <v>4.9646</v>
      </c>
      <c r="HS525">
        <v>3.2748</v>
      </c>
      <c r="HT525">
        <v>9999</v>
      </c>
      <c r="HU525">
        <v>9999</v>
      </c>
      <c r="HV525">
        <v>9999</v>
      </c>
      <c r="HW525">
        <v>60.8</v>
      </c>
      <c r="HX525">
        <v>1.86401</v>
      </c>
      <c r="HY525">
        <v>1.86022</v>
      </c>
      <c r="HZ525">
        <v>1.85867</v>
      </c>
      <c r="IA525">
        <v>1.85991</v>
      </c>
      <c r="IB525">
        <v>1.85989</v>
      </c>
      <c r="IC525">
        <v>1.85852</v>
      </c>
      <c r="ID525">
        <v>1.85761</v>
      </c>
      <c r="IE525">
        <v>1.85242</v>
      </c>
      <c r="IF525">
        <v>0</v>
      </c>
      <c r="IG525">
        <v>0</v>
      </c>
      <c r="IH525">
        <v>0</v>
      </c>
      <c r="II525">
        <v>0</v>
      </c>
      <c r="IJ525" t="s">
        <v>433</v>
      </c>
      <c r="IK525" t="s">
        <v>434</v>
      </c>
      <c r="IL525" t="s">
        <v>435</v>
      </c>
      <c r="IM525" t="s">
        <v>435</v>
      </c>
      <c r="IN525" t="s">
        <v>435</v>
      </c>
      <c r="IO525" t="s">
        <v>435</v>
      </c>
      <c r="IP525">
        <v>0</v>
      </c>
      <c r="IQ525">
        <v>100</v>
      </c>
      <c r="IR525">
        <v>100</v>
      </c>
      <c r="IS525">
        <v>-1.035</v>
      </c>
      <c r="IT525">
        <v>-0.2416</v>
      </c>
      <c r="IU525">
        <v>-0.7885906718864093</v>
      </c>
      <c r="IV525">
        <v>-0.0007240741224296705</v>
      </c>
      <c r="IW525">
        <v>1.394155135453638E-07</v>
      </c>
      <c r="IX525">
        <v>-7.009397865246837E-11</v>
      </c>
      <c r="IY525">
        <v>-0.2677907096197649</v>
      </c>
      <c r="IZ525">
        <v>-0.01839738240005131</v>
      </c>
      <c r="JA525">
        <v>0.0009886339832832726</v>
      </c>
      <c r="JB525">
        <v>-4.895939666473346E-06</v>
      </c>
      <c r="JC525">
        <v>3</v>
      </c>
      <c r="JD525">
        <v>2018</v>
      </c>
      <c r="JE525">
        <v>1</v>
      </c>
      <c r="JF525">
        <v>26</v>
      </c>
      <c r="JG525">
        <v>15927.9</v>
      </c>
      <c r="JH525">
        <v>15927.6</v>
      </c>
      <c r="JI525">
        <v>1.13403</v>
      </c>
      <c r="JJ525">
        <v>2.71484</v>
      </c>
      <c r="JK525">
        <v>1.49658</v>
      </c>
      <c r="JL525">
        <v>2.37427</v>
      </c>
      <c r="JM525">
        <v>1.54785</v>
      </c>
      <c r="JN525">
        <v>2.48657</v>
      </c>
      <c r="JO525">
        <v>48.1785</v>
      </c>
      <c r="JP525">
        <v>14.2283</v>
      </c>
      <c r="JQ525">
        <v>18</v>
      </c>
      <c r="JR525">
        <v>487.665</v>
      </c>
      <c r="JS525">
        <v>419.263</v>
      </c>
      <c r="JT525">
        <v>27.1144</v>
      </c>
      <c r="JU525">
        <v>31.332</v>
      </c>
      <c r="JV525">
        <v>29.9992</v>
      </c>
      <c r="JW525">
        <v>31.6214</v>
      </c>
      <c r="JX525">
        <v>31.624</v>
      </c>
      <c r="JY525">
        <v>22.883</v>
      </c>
      <c r="JZ525">
        <v>75.6979</v>
      </c>
      <c r="KA525">
        <v>0</v>
      </c>
      <c r="KB525">
        <v>26.7829</v>
      </c>
      <c r="KC525">
        <v>426.554</v>
      </c>
      <c r="KD525">
        <v>3.96579</v>
      </c>
      <c r="KE525">
        <v>100.201</v>
      </c>
      <c r="KF525">
        <v>99.9526</v>
      </c>
    </row>
    <row r="526" spans="1:292">
      <c r="A526">
        <v>506</v>
      </c>
      <c r="B526">
        <v>1686163733</v>
      </c>
      <c r="C526">
        <v>14482</v>
      </c>
      <c r="D526" t="s">
        <v>1452</v>
      </c>
      <c r="E526" t="s">
        <v>1453</v>
      </c>
      <c r="F526">
        <v>5</v>
      </c>
      <c r="G526" t="s">
        <v>1403</v>
      </c>
      <c r="H526">
        <v>1686163725.155172</v>
      </c>
      <c r="I526">
        <f>(J526)/1000</f>
        <v>0</v>
      </c>
      <c r="J526">
        <f>IF(DO526, AM526, AG526)</f>
        <v>0</v>
      </c>
      <c r="K526">
        <f>IF(DO526, AH526, AF526)</f>
        <v>0</v>
      </c>
      <c r="L526">
        <f>DQ526 - IF(AT526&gt;1, K526*DK526*100.0/(AV526*EE526), 0)</f>
        <v>0</v>
      </c>
      <c r="M526">
        <f>((S526-I526/2)*L526-K526)/(S526+I526/2)</f>
        <v>0</v>
      </c>
      <c r="N526">
        <f>M526*(DX526+DY526)/1000.0</f>
        <v>0</v>
      </c>
      <c r="O526">
        <f>(DQ526 - IF(AT526&gt;1, K526*DK526*100.0/(AV526*EE526), 0))*(DX526+DY526)/1000.0</f>
        <v>0</v>
      </c>
      <c r="P526">
        <f>2.0/((1/R526-1/Q526)+SIGN(R526)*SQRT((1/R526-1/Q526)*(1/R526-1/Q526) + 4*DL526/((DL526+1)*(DL526+1))*(2*1/R526*1/Q526-1/Q526*1/Q526)))</f>
        <v>0</v>
      </c>
      <c r="Q526">
        <f>IF(LEFT(DM526,1)&lt;&gt;"0",IF(LEFT(DM526,1)="1",3.0,DN526),$D$5+$E$5*(EE526*DX526/($K$5*1000))+$F$5*(EE526*DX526/($K$5*1000))*MAX(MIN(DK526,$J$5),$I$5)*MAX(MIN(DK526,$J$5),$I$5)+$G$5*MAX(MIN(DK526,$J$5),$I$5)*(EE526*DX526/($K$5*1000))+$H$5*(EE526*DX526/($K$5*1000))*(EE526*DX526/($K$5*1000)))</f>
        <v>0</v>
      </c>
      <c r="R526">
        <f>I526*(1000-(1000*0.61365*exp(17.502*V526/(240.97+V526))/(DX526+DY526)+DS526)/2)/(1000*0.61365*exp(17.502*V526/(240.97+V526))/(DX526+DY526)-DS526)</f>
        <v>0</v>
      </c>
      <c r="S526">
        <f>1/((DL526+1)/(P526/1.6)+1/(Q526/1.37)) + DL526/((DL526+1)/(P526/1.6) + DL526/(Q526/1.37))</f>
        <v>0</v>
      </c>
      <c r="T526">
        <f>(DG526*DJ526)</f>
        <v>0</v>
      </c>
      <c r="U526">
        <f>(DZ526+(T526+2*0.95*5.67E-8*(((DZ526+$B$9)+273)^4-(DZ526+273)^4)-44100*I526)/(1.84*29.3*Q526+8*0.95*5.67E-8*(DZ526+273)^3))</f>
        <v>0</v>
      </c>
      <c r="V526">
        <f>($C$9*EA526+$D$9*EB526+$E$9*U526)</f>
        <v>0</v>
      </c>
      <c r="W526">
        <f>0.61365*exp(17.502*V526/(240.97+V526))</f>
        <v>0</v>
      </c>
      <c r="X526">
        <f>(Y526/Z526*100)</f>
        <v>0</v>
      </c>
      <c r="Y526">
        <f>DS526*(DX526+DY526)/1000</f>
        <v>0</v>
      </c>
      <c r="Z526">
        <f>0.61365*exp(17.502*DZ526/(240.97+DZ526))</f>
        <v>0</v>
      </c>
      <c r="AA526">
        <f>(W526-DS526*(DX526+DY526)/1000)</f>
        <v>0</v>
      </c>
      <c r="AB526">
        <f>(-I526*44100)</f>
        <v>0</v>
      </c>
      <c r="AC526">
        <f>2*29.3*Q526*0.92*(DZ526-V526)</f>
        <v>0</v>
      </c>
      <c r="AD526">
        <f>2*0.95*5.67E-8*(((DZ526+$B$9)+273)^4-(V526+273)^4)</f>
        <v>0</v>
      </c>
      <c r="AE526">
        <f>T526+AD526+AB526+AC526</f>
        <v>0</v>
      </c>
      <c r="AF526">
        <f>DW526*AT526*(DR526-DQ526*(1000-AT526*DT526)/(1000-AT526*DS526))/(100*DK526)</f>
        <v>0</v>
      </c>
      <c r="AG526">
        <f>1000*DW526*AT526*(DS526-DT526)/(100*DK526*(1000-AT526*DS526))</f>
        <v>0</v>
      </c>
      <c r="AH526">
        <f>(AI526 - AJ526 - DX526*1E3/(8.314*(DZ526+273.15)) * AL526/DW526 * AK526) * DW526/(100*DK526) * (1000 - DT526)/1000</f>
        <v>0</v>
      </c>
      <c r="AI526">
        <v>421.5200133298152</v>
      </c>
      <c r="AJ526">
        <v>367.0733333333332</v>
      </c>
      <c r="AK526">
        <v>0.008519165443912426</v>
      </c>
      <c r="AL526">
        <v>66.85550641965871</v>
      </c>
      <c r="AM526">
        <f>(AO526 - AN526 + DX526*1E3/(8.314*(DZ526+273.15)) * AQ526/DW526 * AP526) * DW526/(100*DK526) * 1000/(1000 - AO526)</f>
        <v>0</v>
      </c>
      <c r="AN526">
        <v>3.942823471147639</v>
      </c>
      <c r="AO526">
        <v>22.03266727272728</v>
      </c>
      <c r="AP526">
        <v>0.006445887242815154</v>
      </c>
      <c r="AQ526">
        <v>96.76421338397185</v>
      </c>
      <c r="AR526">
        <v>0</v>
      </c>
      <c r="AS526">
        <v>0</v>
      </c>
      <c r="AT526">
        <f>IF(AR526*$H$15&gt;=AV526,1.0,(AV526/(AV526-AR526*$H$15)))</f>
        <v>0</v>
      </c>
      <c r="AU526">
        <f>(AT526-1)*100</f>
        <v>0</v>
      </c>
      <c r="AV526">
        <f>MAX(0,($B$15+$C$15*EE526)/(1+$D$15*EE526)*DX526/(DZ526+273)*$E$15)</f>
        <v>0</v>
      </c>
      <c r="AW526" t="s">
        <v>429</v>
      </c>
      <c r="AX526" t="s">
        <v>429</v>
      </c>
      <c r="AY526">
        <v>0</v>
      </c>
      <c r="AZ526">
        <v>0</v>
      </c>
      <c r="BA526">
        <f>1-AY526/AZ526</f>
        <v>0</v>
      </c>
      <c r="BB526">
        <v>0</v>
      </c>
      <c r="BC526" t="s">
        <v>429</v>
      </c>
      <c r="BD526" t="s">
        <v>429</v>
      </c>
      <c r="BE526">
        <v>0</v>
      </c>
      <c r="BF526">
        <v>0</v>
      </c>
      <c r="BG526">
        <f>1-BE526/BF526</f>
        <v>0</v>
      </c>
      <c r="BH526">
        <v>0.5</v>
      </c>
      <c r="BI526">
        <f>DH526</f>
        <v>0</v>
      </c>
      <c r="BJ526">
        <f>K526</f>
        <v>0</v>
      </c>
      <c r="BK526">
        <f>BG526*BH526*BI526</f>
        <v>0</v>
      </c>
      <c r="BL526">
        <f>(BJ526-BB526)/BI526</f>
        <v>0</v>
      </c>
      <c r="BM526">
        <f>(AZ526-BF526)/BF526</f>
        <v>0</v>
      </c>
      <c r="BN526">
        <f>AY526/(BA526+AY526/BF526)</f>
        <v>0</v>
      </c>
      <c r="BO526" t="s">
        <v>429</v>
      </c>
      <c r="BP526">
        <v>0</v>
      </c>
      <c r="BQ526">
        <f>IF(BP526&lt;&gt;0, BP526, BN526)</f>
        <v>0</v>
      </c>
      <c r="BR526">
        <f>1-BQ526/BF526</f>
        <v>0</v>
      </c>
      <c r="BS526">
        <f>(BF526-BE526)/(BF526-BQ526)</f>
        <v>0</v>
      </c>
      <c r="BT526">
        <f>(AZ526-BF526)/(AZ526-BQ526)</f>
        <v>0</v>
      </c>
      <c r="BU526">
        <f>(BF526-BE526)/(BF526-AY526)</f>
        <v>0</v>
      </c>
      <c r="BV526">
        <f>(AZ526-BF526)/(AZ526-AY526)</f>
        <v>0</v>
      </c>
      <c r="BW526">
        <f>(BS526*BQ526/BE526)</f>
        <v>0</v>
      </c>
      <c r="BX526">
        <f>(1-BW526)</f>
        <v>0</v>
      </c>
      <c r="DG526">
        <f>$B$13*EF526+$C$13*EG526+$F$13*ER526*(1-EU526)</f>
        <v>0</v>
      </c>
      <c r="DH526">
        <f>DG526*DI526</f>
        <v>0</v>
      </c>
      <c r="DI526">
        <f>($B$13*$D$11+$C$13*$D$11+$F$13*((FE526+EW526)/MAX(FE526+EW526+FF526, 0.1)*$I$11+FF526/MAX(FE526+EW526+FF526, 0.1)*$J$11))/($B$13+$C$13+$F$13)</f>
        <v>0</v>
      </c>
      <c r="DJ526">
        <f>($B$13*$K$11+$C$13*$K$11+$F$13*((FE526+EW526)/MAX(FE526+EW526+FF526, 0.1)*$P$11+FF526/MAX(FE526+EW526+FF526, 0.1)*$Q$11))/($B$13+$C$13+$F$13)</f>
        <v>0</v>
      </c>
      <c r="DK526">
        <v>6</v>
      </c>
      <c r="DL526">
        <v>0.5</v>
      </c>
      <c r="DM526" t="s">
        <v>430</v>
      </c>
      <c r="DN526">
        <v>2</v>
      </c>
      <c r="DO526" t="b">
        <v>1</v>
      </c>
      <c r="DP526">
        <v>1686163725.155172</v>
      </c>
      <c r="DQ526">
        <v>358.9865172413793</v>
      </c>
      <c r="DR526">
        <v>420.004448275862</v>
      </c>
      <c r="DS526">
        <v>21.99694827586207</v>
      </c>
      <c r="DT526">
        <v>3.943384827586207</v>
      </c>
      <c r="DU526">
        <v>360.0210689655172</v>
      </c>
      <c r="DV526">
        <v>22.23878275862069</v>
      </c>
      <c r="DW526">
        <v>499.9720344827587</v>
      </c>
      <c r="DX526">
        <v>90.59370689655174</v>
      </c>
      <c r="DY526">
        <v>0.09991698620689653</v>
      </c>
      <c r="DZ526">
        <v>28.89086206896552</v>
      </c>
      <c r="EA526">
        <v>28.00535862068966</v>
      </c>
      <c r="EB526">
        <v>999.9000000000002</v>
      </c>
      <c r="EC526">
        <v>0</v>
      </c>
      <c r="ED526">
        <v>0</v>
      </c>
      <c r="EE526">
        <v>9995.603793103446</v>
      </c>
      <c r="EF526">
        <v>0</v>
      </c>
      <c r="EG526">
        <v>683.3816551724141</v>
      </c>
      <c r="EH526">
        <v>-61.01791034482758</v>
      </c>
      <c r="EI526">
        <v>367.0607931034482</v>
      </c>
      <c r="EJ526">
        <v>421.6672758620689</v>
      </c>
      <c r="EK526">
        <v>18.05356551724138</v>
      </c>
      <c r="EL526">
        <v>420.004448275862</v>
      </c>
      <c r="EM526">
        <v>3.943384827586207</v>
      </c>
      <c r="EN526">
        <v>1.992785172413793</v>
      </c>
      <c r="EO526">
        <v>0.357245827586207</v>
      </c>
      <c r="EP526">
        <v>17.38711724137931</v>
      </c>
      <c r="EQ526">
        <v>-7.225233793103447</v>
      </c>
      <c r="ER526">
        <v>1999.989310344827</v>
      </c>
      <c r="ES526">
        <v>0.9799926551724136</v>
      </c>
      <c r="ET526">
        <v>0.02000694137931035</v>
      </c>
      <c r="EU526">
        <v>0</v>
      </c>
      <c r="EV526">
        <v>940.4280344827587</v>
      </c>
      <c r="EW526">
        <v>5.00078</v>
      </c>
      <c r="EX526">
        <v>25138.01724137931</v>
      </c>
      <c r="EY526">
        <v>16379.50344827587</v>
      </c>
      <c r="EZ526">
        <v>41.34458620689655</v>
      </c>
      <c r="FA526">
        <v>42.39424137931034</v>
      </c>
      <c r="FB526">
        <v>41.52993103448276</v>
      </c>
      <c r="FC526">
        <v>41.84893103448275</v>
      </c>
      <c r="FD526">
        <v>41.9005172413793</v>
      </c>
      <c r="FE526">
        <v>1955.07275862069</v>
      </c>
      <c r="FF526">
        <v>39.91</v>
      </c>
      <c r="FG526">
        <v>0</v>
      </c>
      <c r="FH526">
        <v>1686163726.3</v>
      </c>
      <c r="FI526">
        <v>0</v>
      </c>
      <c r="FJ526">
        <v>940.4971999999999</v>
      </c>
      <c r="FK526">
        <v>8.72323079443415</v>
      </c>
      <c r="FL526">
        <v>2005.792310472597</v>
      </c>
      <c r="FM526">
        <v>25157.38</v>
      </c>
      <c r="FN526">
        <v>15</v>
      </c>
      <c r="FO526">
        <v>0</v>
      </c>
      <c r="FP526" t="s">
        <v>431</v>
      </c>
      <c r="FQ526">
        <v>1685208052.5</v>
      </c>
      <c r="FR526">
        <v>1685208070</v>
      </c>
      <c r="FS526">
        <v>0</v>
      </c>
      <c r="FT526">
        <v>0.013</v>
      </c>
      <c r="FU526">
        <v>-0.005</v>
      </c>
      <c r="FV526">
        <v>-0.464</v>
      </c>
      <c r="FW526">
        <v>-0.401</v>
      </c>
      <c r="FX526">
        <v>420</v>
      </c>
      <c r="FY526">
        <v>0</v>
      </c>
      <c r="FZ526">
        <v>0.03</v>
      </c>
      <c r="GA526">
        <v>0.02</v>
      </c>
      <c r="GB526">
        <v>-60.873985</v>
      </c>
      <c r="GC526">
        <v>-1.331221013133139</v>
      </c>
      <c r="GD526">
        <v>0.1595048503181012</v>
      </c>
      <c r="GE526">
        <v>0</v>
      </c>
      <c r="GF526">
        <v>18.0379425</v>
      </c>
      <c r="GG526">
        <v>0.292987992495239</v>
      </c>
      <c r="GH526">
        <v>0.02843200562306472</v>
      </c>
      <c r="GI526">
        <v>1</v>
      </c>
      <c r="GJ526">
        <v>1</v>
      </c>
      <c r="GK526">
        <v>2</v>
      </c>
      <c r="GL526" t="s">
        <v>439</v>
      </c>
      <c r="GM526">
        <v>3.09834</v>
      </c>
      <c r="GN526">
        <v>2.75796</v>
      </c>
      <c r="GO526">
        <v>0.07776189999999999</v>
      </c>
      <c r="GP526">
        <v>0.0877394</v>
      </c>
      <c r="GQ526">
        <v>0.102762</v>
      </c>
      <c r="GR526">
        <v>0.026794</v>
      </c>
      <c r="GS526">
        <v>23674.1</v>
      </c>
      <c r="GT526">
        <v>23044.7</v>
      </c>
      <c r="GU526">
        <v>26224.7</v>
      </c>
      <c r="GV526">
        <v>25611.5</v>
      </c>
      <c r="GW526">
        <v>37750</v>
      </c>
      <c r="GX526">
        <v>37808</v>
      </c>
      <c r="GY526">
        <v>45850.3</v>
      </c>
      <c r="GZ526">
        <v>42032.3</v>
      </c>
      <c r="HA526">
        <v>1.84697</v>
      </c>
      <c r="HB526">
        <v>1.71522</v>
      </c>
      <c r="HC526">
        <v>-0.0356883</v>
      </c>
      <c r="HD526">
        <v>0</v>
      </c>
      <c r="HE526">
        <v>28.6201</v>
      </c>
      <c r="HF526">
        <v>999.9</v>
      </c>
      <c r="HG526">
        <v>26.5</v>
      </c>
      <c r="HH526">
        <v>47.3</v>
      </c>
      <c r="HI526">
        <v>31.7142</v>
      </c>
      <c r="HJ526">
        <v>61.3489</v>
      </c>
      <c r="HK526">
        <v>29.0745</v>
      </c>
      <c r="HL526">
        <v>1</v>
      </c>
      <c r="HM526">
        <v>0.319876</v>
      </c>
      <c r="HN526">
        <v>2.27225</v>
      </c>
      <c r="HO526">
        <v>20.2897</v>
      </c>
      <c r="HP526">
        <v>5.211</v>
      </c>
      <c r="HQ526">
        <v>11.98</v>
      </c>
      <c r="HR526">
        <v>4.9636</v>
      </c>
      <c r="HS526">
        <v>3.2739</v>
      </c>
      <c r="HT526">
        <v>9999</v>
      </c>
      <c r="HU526">
        <v>9999</v>
      </c>
      <c r="HV526">
        <v>9999</v>
      </c>
      <c r="HW526">
        <v>60.8</v>
      </c>
      <c r="HX526">
        <v>1.86401</v>
      </c>
      <c r="HY526">
        <v>1.86021</v>
      </c>
      <c r="HZ526">
        <v>1.85867</v>
      </c>
      <c r="IA526">
        <v>1.85991</v>
      </c>
      <c r="IB526">
        <v>1.85988</v>
      </c>
      <c r="IC526">
        <v>1.85852</v>
      </c>
      <c r="ID526">
        <v>1.85761</v>
      </c>
      <c r="IE526">
        <v>1.85242</v>
      </c>
      <c r="IF526">
        <v>0</v>
      </c>
      <c r="IG526">
        <v>0</v>
      </c>
      <c r="IH526">
        <v>0</v>
      </c>
      <c r="II526">
        <v>0</v>
      </c>
      <c r="IJ526" t="s">
        <v>433</v>
      </c>
      <c r="IK526" t="s">
        <v>434</v>
      </c>
      <c r="IL526" t="s">
        <v>435</v>
      </c>
      <c r="IM526" t="s">
        <v>435</v>
      </c>
      <c r="IN526" t="s">
        <v>435</v>
      </c>
      <c r="IO526" t="s">
        <v>435</v>
      </c>
      <c r="IP526">
        <v>0</v>
      </c>
      <c r="IQ526">
        <v>100</v>
      </c>
      <c r="IR526">
        <v>100</v>
      </c>
      <c r="IS526">
        <v>-1.034</v>
      </c>
      <c r="IT526">
        <v>-0.2412</v>
      </c>
      <c r="IU526">
        <v>-0.7885906718864093</v>
      </c>
      <c r="IV526">
        <v>-0.0007240741224296705</v>
      </c>
      <c r="IW526">
        <v>1.394155135453638E-07</v>
      </c>
      <c r="IX526">
        <v>-7.009397865246837E-11</v>
      </c>
      <c r="IY526">
        <v>-0.2677907096197649</v>
      </c>
      <c r="IZ526">
        <v>-0.01839738240005131</v>
      </c>
      <c r="JA526">
        <v>0.0009886339832832726</v>
      </c>
      <c r="JB526">
        <v>-4.895939666473346E-06</v>
      </c>
      <c r="JC526">
        <v>3</v>
      </c>
      <c r="JD526">
        <v>2018</v>
      </c>
      <c r="JE526">
        <v>1</v>
      </c>
      <c r="JF526">
        <v>26</v>
      </c>
      <c r="JG526">
        <v>15928</v>
      </c>
      <c r="JH526">
        <v>15927.7</v>
      </c>
      <c r="JI526">
        <v>1.16089</v>
      </c>
      <c r="JJ526">
        <v>2.71362</v>
      </c>
      <c r="JK526">
        <v>1.49658</v>
      </c>
      <c r="JL526">
        <v>2.37427</v>
      </c>
      <c r="JM526">
        <v>1.54785</v>
      </c>
      <c r="JN526">
        <v>2.4292</v>
      </c>
      <c r="JO526">
        <v>48.1785</v>
      </c>
      <c r="JP526">
        <v>14.2108</v>
      </c>
      <c r="JQ526">
        <v>18</v>
      </c>
      <c r="JR526">
        <v>487.667</v>
      </c>
      <c r="JS526">
        <v>419.303</v>
      </c>
      <c r="JT526">
        <v>26.9235</v>
      </c>
      <c r="JU526">
        <v>31.3204</v>
      </c>
      <c r="JV526">
        <v>30.0013</v>
      </c>
      <c r="JW526">
        <v>31.6073</v>
      </c>
      <c r="JX526">
        <v>31.61</v>
      </c>
      <c r="JY526">
        <v>23.3945</v>
      </c>
      <c r="JZ526">
        <v>75.6979</v>
      </c>
      <c r="KA526">
        <v>0</v>
      </c>
      <c r="KB526">
        <v>26.7526</v>
      </c>
      <c r="KC526">
        <v>439.931</v>
      </c>
      <c r="KD526">
        <v>3.99224</v>
      </c>
      <c r="KE526">
        <v>100.203</v>
      </c>
      <c r="KF526">
        <v>99.9539</v>
      </c>
    </row>
    <row r="527" spans="1:292">
      <c r="A527">
        <v>507</v>
      </c>
      <c r="B527">
        <v>1686163738</v>
      </c>
      <c r="C527">
        <v>14487</v>
      </c>
      <c r="D527" t="s">
        <v>1454</v>
      </c>
      <c r="E527" t="s">
        <v>1455</v>
      </c>
      <c r="F527">
        <v>5</v>
      </c>
      <c r="G527" t="s">
        <v>1403</v>
      </c>
      <c r="H527">
        <v>1686163730.232143</v>
      </c>
      <c r="I527">
        <f>(J527)/1000</f>
        <v>0</v>
      </c>
      <c r="J527">
        <f>IF(DO527, AM527, AG527)</f>
        <v>0</v>
      </c>
      <c r="K527">
        <f>IF(DO527, AH527, AF527)</f>
        <v>0</v>
      </c>
      <c r="L527">
        <f>DQ527 - IF(AT527&gt;1, K527*DK527*100.0/(AV527*EE527), 0)</f>
        <v>0</v>
      </c>
      <c r="M527">
        <f>((S527-I527/2)*L527-K527)/(S527+I527/2)</f>
        <v>0</v>
      </c>
      <c r="N527">
        <f>M527*(DX527+DY527)/1000.0</f>
        <v>0</v>
      </c>
      <c r="O527">
        <f>(DQ527 - IF(AT527&gt;1, K527*DK527*100.0/(AV527*EE527), 0))*(DX527+DY527)/1000.0</f>
        <v>0</v>
      </c>
      <c r="P527">
        <f>2.0/((1/R527-1/Q527)+SIGN(R527)*SQRT((1/R527-1/Q527)*(1/R527-1/Q527) + 4*DL527/((DL527+1)*(DL527+1))*(2*1/R527*1/Q527-1/Q527*1/Q527)))</f>
        <v>0</v>
      </c>
      <c r="Q527">
        <f>IF(LEFT(DM527,1)&lt;&gt;"0",IF(LEFT(DM527,1)="1",3.0,DN527),$D$5+$E$5*(EE527*DX527/($K$5*1000))+$F$5*(EE527*DX527/($K$5*1000))*MAX(MIN(DK527,$J$5),$I$5)*MAX(MIN(DK527,$J$5),$I$5)+$G$5*MAX(MIN(DK527,$J$5),$I$5)*(EE527*DX527/($K$5*1000))+$H$5*(EE527*DX527/($K$5*1000))*(EE527*DX527/($K$5*1000)))</f>
        <v>0</v>
      </c>
      <c r="R527">
        <f>I527*(1000-(1000*0.61365*exp(17.502*V527/(240.97+V527))/(DX527+DY527)+DS527)/2)/(1000*0.61365*exp(17.502*V527/(240.97+V527))/(DX527+DY527)-DS527)</f>
        <v>0</v>
      </c>
      <c r="S527">
        <f>1/((DL527+1)/(P527/1.6)+1/(Q527/1.37)) + DL527/((DL527+1)/(P527/1.6) + DL527/(Q527/1.37))</f>
        <v>0</v>
      </c>
      <c r="T527">
        <f>(DG527*DJ527)</f>
        <v>0</v>
      </c>
      <c r="U527">
        <f>(DZ527+(T527+2*0.95*5.67E-8*(((DZ527+$B$9)+273)^4-(DZ527+273)^4)-44100*I527)/(1.84*29.3*Q527+8*0.95*5.67E-8*(DZ527+273)^3))</f>
        <v>0</v>
      </c>
      <c r="V527">
        <f>($C$9*EA527+$D$9*EB527+$E$9*U527)</f>
        <v>0</v>
      </c>
      <c r="W527">
        <f>0.61365*exp(17.502*V527/(240.97+V527))</f>
        <v>0</v>
      </c>
      <c r="X527">
        <f>(Y527/Z527*100)</f>
        <v>0</v>
      </c>
      <c r="Y527">
        <f>DS527*(DX527+DY527)/1000</f>
        <v>0</v>
      </c>
      <c r="Z527">
        <f>0.61365*exp(17.502*DZ527/(240.97+DZ527))</f>
        <v>0</v>
      </c>
      <c r="AA527">
        <f>(W527-DS527*(DX527+DY527)/1000)</f>
        <v>0</v>
      </c>
      <c r="AB527">
        <f>(-I527*44100)</f>
        <v>0</v>
      </c>
      <c r="AC527">
        <f>2*29.3*Q527*0.92*(DZ527-V527)</f>
        <v>0</v>
      </c>
      <c r="AD527">
        <f>2*0.95*5.67E-8*(((DZ527+$B$9)+273)^4-(V527+273)^4)</f>
        <v>0</v>
      </c>
      <c r="AE527">
        <f>T527+AD527+AB527+AC527</f>
        <v>0</v>
      </c>
      <c r="AF527">
        <f>DW527*AT527*(DR527-DQ527*(1000-AT527*DT527)/(1000-AT527*DS527))/(100*DK527)</f>
        <v>0</v>
      </c>
      <c r="AG527">
        <f>1000*DW527*AT527*(DS527-DT527)/(100*DK527*(1000-AT527*DS527))</f>
        <v>0</v>
      </c>
      <c r="AH527">
        <f>(AI527 - AJ527 - DX527*1E3/(8.314*(DZ527+273.15)) * AL527/DW527 * AK527) * DW527/(100*DK527) * (1000 - DT527)/1000</f>
        <v>0</v>
      </c>
      <c r="AI527">
        <v>427.7417181588393</v>
      </c>
      <c r="AJ527">
        <v>369.8282424242423</v>
      </c>
      <c r="AK527">
        <v>0.690908270916416</v>
      </c>
      <c r="AL527">
        <v>66.85550641965871</v>
      </c>
      <c r="AM527">
        <f>(AO527 - AN527 + DX527*1E3/(8.314*(DZ527+273.15)) * AQ527/DW527 * AP527) * DW527/(100*DK527) * 1000/(1000 - AO527)</f>
        <v>0</v>
      </c>
      <c r="AN527">
        <v>3.943842273332831</v>
      </c>
      <c r="AO527">
        <v>22.05273515151515</v>
      </c>
      <c r="AP527">
        <v>0.0009804407354694533</v>
      </c>
      <c r="AQ527">
        <v>96.76421338397185</v>
      </c>
      <c r="AR527">
        <v>0</v>
      </c>
      <c r="AS527">
        <v>0</v>
      </c>
      <c r="AT527">
        <f>IF(AR527*$H$15&gt;=AV527,1.0,(AV527/(AV527-AR527*$H$15)))</f>
        <v>0</v>
      </c>
      <c r="AU527">
        <f>(AT527-1)*100</f>
        <v>0</v>
      </c>
      <c r="AV527">
        <f>MAX(0,($B$15+$C$15*EE527)/(1+$D$15*EE527)*DX527/(DZ527+273)*$E$15)</f>
        <v>0</v>
      </c>
      <c r="AW527" t="s">
        <v>429</v>
      </c>
      <c r="AX527" t="s">
        <v>429</v>
      </c>
      <c r="AY527">
        <v>0</v>
      </c>
      <c r="AZ527">
        <v>0</v>
      </c>
      <c r="BA527">
        <f>1-AY527/AZ527</f>
        <v>0</v>
      </c>
      <c r="BB527">
        <v>0</v>
      </c>
      <c r="BC527" t="s">
        <v>429</v>
      </c>
      <c r="BD527" t="s">
        <v>429</v>
      </c>
      <c r="BE527">
        <v>0</v>
      </c>
      <c r="BF527">
        <v>0</v>
      </c>
      <c r="BG527">
        <f>1-BE527/BF527</f>
        <v>0</v>
      </c>
      <c r="BH527">
        <v>0.5</v>
      </c>
      <c r="BI527">
        <f>DH527</f>
        <v>0</v>
      </c>
      <c r="BJ527">
        <f>K527</f>
        <v>0</v>
      </c>
      <c r="BK527">
        <f>BG527*BH527*BI527</f>
        <v>0</v>
      </c>
      <c r="BL527">
        <f>(BJ527-BB527)/BI527</f>
        <v>0</v>
      </c>
      <c r="BM527">
        <f>(AZ527-BF527)/BF527</f>
        <v>0</v>
      </c>
      <c r="BN527">
        <f>AY527/(BA527+AY527/BF527)</f>
        <v>0</v>
      </c>
      <c r="BO527" t="s">
        <v>429</v>
      </c>
      <c r="BP527">
        <v>0</v>
      </c>
      <c r="BQ527">
        <f>IF(BP527&lt;&gt;0, BP527, BN527)</f>
        <v>0</v>
      </c>
      <c r="BR527">
        <f>1-BQ527/BF527</f>
        <v>0</v>
      </c>
      <c r="BS527">
        <f>(BF527-BE527)/(BF527-BQ527)</f>
        <v>0</v>
      </c>
      <c r="BT527">
        <f>(AZ527-BF527)/(AZ527-BQ527)</f>
        <v>0</v>
      </c>
      <c r="BU527">
        <f>(BF527-BE527)/(BF527-AY527)</f>
        <v>0</v>
      </c>
      <c r="BV527">
        <f>(AZ527-BF527)/(AZ527-AY527)</f>
        <v>0</v>
      </c>
      <c r="BW527">
        <f>(BS527*BQ527/BE527)</f>
        <v>0</v>
      </c>
      <c r="BX527">
        <f>(1-BW527)</f>
        <v>0</v>
      </c>
      <c r="DG527">
        <f>$B$13*EF527+$C$13*EG527+$F$13*ER527*(1-EU527)</f>
        <v>0</v>
      </c>
      <c r="DH527">
        <f>DG527*DI527</f>
        <v>0</v>
      </c>
      <c r="DI527">
        <f>($B$13*$D$11+$C$13*$D$11+$F$13*((FE527+EW527)/MAX(FE527+EW527+FF527, 0.1)*$I$11+FF527/MAX(FE527+EW527+FF527, 0.1)*$J$11))/($B$13+$C$13+$F$13)</f>
        <v>0</v>
      </c>
      <c r="DJ527">
        <f>($B$13*$K$11+$C$13*$K$11+$F$13*((FE527+EW527)/MAX(FE527+EW527+FF527, 0.1)*$P$11+FF527/MAX(FE527+EW527+FF527, 0.1)*$Q$11))/($B$13+$C$13+$F$13)</f>
        <v>0</v>
      </c>
      <c r="DK527">
        <v>6</v>
      </c>
      <c r="DL527">
        <v>0.5</v>
      </c>
      <c r="DM527" t="s">
        <v>430</v>
      </c>
      <c r="DN527">
        <v>2</v>
      </c>
      <c r="DO527" t="b">
        <v>1</v>
      </c>
      <c r="DP527">
        <v>1686163730.232143</v>
      </c>
      <c r="DQ527">
        <v>359.3359285714286</v>
      </c>
      <c r="DR527">
        <v>422.4930714285715</v>
      </c>
      <c r="DS527">
        <v>22.02093928571428</v>
      </c>
      <c r="DT527">
        <v>3.943332857142857</v>
      </c>
      <c r="DU527">
        <v>360.3707142857143</v>
      </c>
      <c r="DV527">
        <v>22.26233571428572</v>
      </c>
      <c r="DW527">
        <v>499.9649642857143</v>
      </c>
      <c r="DX527">
        <v>90.59282857142856</v>
      </c>
      <c r="DY527">
        <v>0.09988950357142856</v>
      </c>
      <c r="DZ527">
        <v>28.91607857142858</v>
      </c>
      <c r="EA527">
        <v>28.02603214285714</v>
      </c>
      <c r="EB527">
        <v>999.9000000000002</v>
      </c>
      <c r="EC527">
        <v>0</v>
      </c>
      <c r="ED527">
        <v>0</v>
      </c>
      <c r="EE527">
        <v>9997.678928571429</v>
      </c>
      <c r="EF527">
        <v>0</v>
      </c>
      <c r="EG527">
        <v>697.2105357142857</v>
      </c>
      <c r="EH527">
        <v>-63.1571892857143</v>
      </c>
      <c r="EI527">
        <v>367.4271071428572</v>
      </c>
      <c r="EJ527">
        <v>424.1658214285714</v>
      </c>
      <c r="EK527">
        <v>18.07760714285714</v>
      </c>
      <c r="EL527">
        <v>422.4930714285715</v>
      </c>
      <c r="EM527">
        <v>3.943332857142857</v>
      </c>
      <c r="EN527">
        <v>1.994939285714286</v>
      </c>
      <c r="EO527">
        <v>0.3572377857142858</v>
      </c>
      <c r="EP527">
        <v>17.40421428571429</v>
      </c>
      <c r="EQ527">
        <v>-7.225527142857142</v>
      </c>
      <c r="ER527">
        <v>1999.963928571429</v>
      </c>
      <c r="ES527">
        <v>0.9799922857142856</v>
      </c>
      <c r="ET527">
        <v>0.02000730714285714</v>
      </c>
      <c r="EU527">
        <v>0</v>
      </c>
      <c r="EV527">
        <v>940.9673928571428</v>
      </c>
      <c r="EW527">
        <v>5.00078</v>
      </c>
      <c r="EX527">
        <v>25216.6</v>
      </c>
      <c r="EY527">
        <v>16379.29642857143</v>
      </c>
      <c r="EZ527">
        <v>41.32574999999999</v>
      </c>
      <c r="FA527">
        <v>42.38375</v>
      </c>
      <c r="FB527">
        <v>41.56007142857143</v>
      </c>
      <c r="FC527">
        <v>41.82567857142856</v>
      </c>
      <c r="FD527">
        <v>41.95507142857142</v>
      </c>
      <c r="FE527">
        <v>1955.045</v>
      </c>
      <c r="FF527">
        <v>39.91</v>
      </c>
      <c r="FG527">
        <v>0</v>
      </c>
      <c r="FH527">
        <v>1686163731.7</v>
      </c>
      <c r="FI527">
        <v>0</v>
      </c>
      <c r="FJ527">
        <v>940.9723461538462</v>
      </c>
      <c r="FK527">
        <v>3.269299155103052</v>
      </c>
      <c r="FL527">
        <v>-589.0153859692429</v>
      </c>
      <c r="FM527">
        <v>25211.99615384615</v>
      </c>
      <c r="FN527">
        <v>15</v>
      </c>
      <c r="FO527">
        <v>0</v>
      </c>
      <c r="FP527" t="s">
        <v>431</v>
      </c>
      <c r="FQ527">
        <v>1685208052.5</v>
      </c>
      <c r="FR527">
        <v>1685208070</v>
      </c>
      <c r="FS527">
        <v>0</v>
      </c>
      <c r="FT527">
        <v>0.013</v>
      </c>
      <c r="FU527">
        <v>-0.005</v>
      </c>
      <c r="FV527">
        <v>-0.464</v>
      </c>
      <c r="FW527">
        <v>-0.401</v>
      </c>
      <c r="FX527">
        <v>420</v>
      </c>
      <c r="FY527">
        <v>0</v>
      </c>
      <c r="FZ527">
        <v>0.03</v>
      </c>
      <c r="GA527">
        <v>0.02</v>
      </c>
      <c r="GB527">
        <v>-62.517525</v>
      </c>
      <c r="GC527">
        <v>-23.38609530956845</v>
      </c>
      <c r="GD527">
        <v>2.944986601476313</v>
      </c>
      <c r="GE527">
        <v>0</v>
      </c>
      <c r="GF527">
        <v>18.0647625</v>
      </c>
      <c r="GG527">
        <v>0.289243902438996</v>
      </c>
      <c r="GH527">
        <v>0.02811392615324291</v>
      </c>
      <c r="GI527">
        <v>1</v>
      </c>
      <c r="GJ527">
        <v>1</v>
      </c>
      <c r="GK527">
        <v>2</v>
      </c>
      <c r="GL527" t="s">
        <v>439</v>
      </c>
      <c r="GM527">
        <v>3.09823</v>
      </c>
      <c r="GN527">
        <v>2.75806</v>
      </c>
      <c r="GO527">
        <v>0.07830479999999999</v>
      </c>
      <c r="GP527">
        <v>0.0896839</v>
      </c>
      <c r="GQ527">
        <v>0.102836</v>
      </c>
      <c r="GR527">
        <v>0.0268061</v>
      </c>
      <c r="GS527">
        <v>23660.3</v>
      </c>
      <c r="GT527">
        <v>22995.7</v>
      </c>
      <c r="GU527">
        <v>26224.8</v>
      </c>
      <c r="GV527">
        <v>25611.6</v>
      </c>
      <c r="GW527">
        <v>37747.2</v>
      </c>
      <c r="GX527">
        <v>37808.3</v>
      </c>
      <c r="GY527">
        <v>45850.6</v>
      </c>
      <c r="GZ527">
        <v>42032.9</v>
      </c>
      <c r="HA527">
        <v>1.84695</v>
      </c>
      <c r="HB527">
        <v>1.71555</v>
      </c>
      <c r="HC527">
        <v>-0.0357479</v>
      </c>
      <c r="HD527">
        <v>0</v>
      </c>
      <c r="HE527">
        <v>28.6448</v>
      </c>
      <c r="HF527">
        <v>999.9</v>
      </c>
      <c r="HG527">
        <v>26.5</v>
      </c>
      <c r="HH527">
        <v>47.3</v>
      </c>
      <c r="HI527">
        <v>31.7155</v>
      </c>
      <c r="HJ527">
        <v>61.5689</v>
      </c>
      <c r="HK527">
        <v>29.1266</v>
      </c>
      <c r="HL527">
        <v>1</v>
      </c>
      <c r="HM527">
        <v>0.319014</v>
      </c>
      <c r="HN527">
        <v>1.87439</v>
      </c>
      <c r="HO527">
        <v>20.2955</v>
      </c>
      <c r="HP527">
        <v>5.21205</v>
      </c>
      <c r="HQ527">
        <v>11.98</v>
      </c>
      <c r="HR527">
        <v>4.96365</v>
      </c>
      <c r="HS527">
        <v>3.27408</v>
      </c>
      <c r="HT527">
        <v>9999</v>
      </c>
      <c r="HU527">
        <v>9999</v>
      </c>
      <c r="HV527">
        <v>9999</v>
      </c>
      <c r="HW527">
        <v>60.8</v>
      </c>
      <c r="HX527">
        <v>1.86401</v>
      </c>
      <c r="HY527">
        <v>1.8602</v>
      </c>
      <c r="HZ527">
        <v>1.85867</v>
      </c>
      <c r="IA527">
        <v>1.85992</v>
      </c>
      <c r="IB527">
        <v>1.85989</v>
      </c>
      <c r="IC527">
        <v>1.85852</v>
      </c>
      <c r="ID527">
        <v>1.85762</v>
      </c>
      <c r="IE527">
        <v>1.85242</v>
      </c>
      <c r="IF527">
        <v>0</v>
      </c>
      <c r="IG527">
        <v>0</v>
      </c>
      <c r="IH527">
        <v>0</v>
      </c>
      <c r="II527">
        <v>0</v>
      </c>
      <c r="IJ527" t="s">
        <v>433</v>
      </c>
      <c r="IK527" t="s">
        <v>434</v>
      </c>
      <c r="IL527" t="s">
        <v>435</v>
      </c>
      <c r="IM527" t="s">
        <v>435</v>
      </c>
      <c r="IN527" t="s">
        <v>435</v>
      </c>
      <c r="IO527" t="s">
        <v>435</v>
      </c>
      <c r="IP527">
        <v>0</v>
      </c>
      <c r="IQ527">
        <v>100</v>
      </c>
      <c r="IR527">
        <v>100</v>
      </c>
      <c r="IS527">
        <v>-1.037</v>
      </c>
      <c r="IT527">
        <v>-0.2408</v>
      </c>
      <c r="IU527">
        <v>-0.7885906718864093</v>
      </c>
      <c r="IV527">
        <v>-0.0007240741224296705</v>
      </c>
      <c r="IW527">
        <v>1.394155135453638E-07</v>
      </c>
      <c r="IX527">
        <v>-7.009397865246837E-11</v>
      </c>
      <c r="IY527">
        <v>-0.2677907096197649</v>
      </c>
      <c r="IZ527">
        <v>-0.01839738240005131</v>
      </c>
      <c r="JA527">
        <v>0.0009886339832832726</v>
      </c>
      <c r="JB527">
        <v>-4.895939666473346E-06</v>
      </c>
      <c r="JC527">
        <v>3</v>
      </c>
      <c r="JD527">
        <v>2018</v>
      </c>
      <c r="JE527">
        <v>1</v>
      </c>
      <c r="JF527">
        <v>26</v>
      </c>
      <c r="JG527">
        <v>15928.1</v>
      </c>
      <c r="JH527">
        <v>15927.8</v>
      </c>
      <c r="JI527">
        <v>1.19385</v>
      </c>
      <c r="JJ527">
        <v>2.71362</v>
      </c>
      <c r="JK527">
        <v>1.49658</v>
      </c>
      <c r="JL527">
        <v>2.37427</v>
      </c>
      <c r="JM527">
        <v>1.54785</v>
      </c>
      <c r="JN527">
        <v>2.34497</v>
      </c>
      <c r="JO527">
        <v>48.1479</v>
      </c>
      <c r="JP527">
        <v>14.2108</v>
      </c>
      <c r="JQ527">
        <v>18</v>
      </c>
      <c r="JR527">
        <v>487.554</v>
      </c>
      <c r="JS527">
        <v>419.406</v>
      </c>
      <c r="JT527">
        <v>26.7546</v>
      </c>
      <c r="JU527">
        <v>31.3083</v>
      </c>
      <c r="JV527">
        <v>30</v>
      </c>
      <c r="JW527">
        <v>31.5938</v>
      </c>
      <c r="JX527">
        <v>31.5965</v>
      </c>
      <c r="JY527">
        <v>24.1233</v>
      </c>
      <c r="JZ527">
        <v>75.6979</v>
      </c>
      <c r="KA527">
        <v>0</v>
      </c>
      <c r="KB527">
        <v>26.705</v>
      </c>
      <c r="KC527">
        <v>459.967</v>
      </c>
      <c r="KD527">
        <v>3.99224</v>
      </c>
      <c r="KE527">
        <v>100.204</v>
      </c>
      <c r="KF527">
        <v>99.95489999999999</v>
      </c>
    </row>
    <row r="528" spans="1:292">
      <c r="A528">
        <v>508</v>
      </c>
      <c r="B528">
        <v>1686163743</v>
      </c>
      <c r="C528">
        <v>14492</v>
      </c>
      <c r="D528" t="s">
        <v>1456</v>
      </c>
      <c r="E528" t="s">
        <v>1457</v>
      </c>
      <c r="F528">
        <v>5</v>
      </c>
      <c r="G528" t="s">
        <v>1403</v>
      </c>
      <c r="H528">
        <v>1686163735.5</v>
      </c>
      <c r="I528">
        <f>(J528)/1000</f>
        <v>0</v>
      </c>
      <c r="J528">
        <f>IF(DO528, AM528, AG528)</f>
        <v>0</v>
      </c>
      <c r="K528">
        <f>IF(DO528, AH528, AF528)</f>
        <v>0</v>
      </c>
      <c r="L528">
        <f>DQ528 - IF(AT528&gt;1, K528*DK528*100.0/(AV528*EE528), 0)</f>
        <v>0</v>
      </c>
      <c r="M528">
        <f>((S528-I528/2)*L528-K528)/(S528+I528/2)</f>
        <v>0</v>
      </c>
      <c r="N528">
        <f>M528*(DX528+DY528)/1000.0</f>
        <v>0</v>
      </c>
      <c r="O528">
        <f>(DQ528 - IF(AT528&gt;1, K528*DK528*100.0/(AV528*EE528), 0))*(DX528+DY528)/1000.0</f>
        <v>0</v>
      </c>
      <c r="P528">
        <f>2.0/((1/R528-1/Q528)+SIGN(R528)*SQRT((1/R528-1/Q528)*(1/R528-1/Q528) + 4*DL528/((DL528+1)*(DL528+1))*(2*1/R528*1/Q528-1/Q528*1/Q528)))</f>
        <v>0</v>
      </c>
      <c r="Q528">
        <f>IF(LEFT(DM528,1)&lt;&gt;"0",IF(LEFT(DM528,1)="1",3.0,DN528),$D$5+$E$5*(EE528*DX528/($K$5*1000))+$F$5*(EE528*DX528/($K$5*1000))*MAX(MIN(DK528,$J$5),$I$5)*MAX(MIN(DK528,$J$5),$I$5)+$G$5*MAX(MIN(DK528,$J$5),$I$5)*(EE528*DX528/($K$5*1000))+$H$5*(EE528*DX528/($K$5*1000))*(EE528*DX528/($K$5*1000)))</f>
        <v>0</v>
      </c>
      <c r="R528">
        <f>I528*(1000-(1000*0.61365*exp(17.502*V528/(240.97+V528))/(DX528+DY528)+DS528)/2)/(1000*0.61365*exp(17.502*V528/(240.97+V528))/(DX528+DY528)-DS528)</f>
        <v>0</v>
      </c>
      <c r="S528">
        <f>1/((DL528+1)/(P528/1.6)+1/(Q528/1.37)) + DL528/((DL528+1)/(P528/1.6) + DL528/(Q528/1.37))</f>
        <v>0</v>
      </c>
      <c r="T528">
        <f>(DG528*DJ528)</f>
        <v>0</v>
      </c>
      <c r="U528">
        <f>(DZ528+(T528+2*0.95*5.67E-8*(((DZ528+$B$9)+273)^4-(DZ528+273)^4)-44100*I528)/(1.84*29.3*Q528+8*0.95*5.67E-8*(DZ528+273)^3))</f>
        <v>0</v>
      </c>
      <c r="V528">
        <f>($C$9*EA528+$D$9*EB528+$E$9*U528)</f>
        <v>0</v>
      </c>
      <c r="W528">
        <f>0.61365*exp(17.502*V528/(240.97+V528))</f>
        <v>0</v>
      </c>
      <c r="X528">
        <f>(Y528/Z528*100)</f>
        <v>0</v>
      </c>
      <c r="Y528">
        <f>DS528*(DX528+DY528)/1000</f>
        <v>0</v>
      </c>
      <c r="Z528">
        <f>0.61365*exp(17.502*DZ528/(240.97+DZ528))</f>
        <v>0</v>
      </c>
      <c r="AA528">
        <f>(W528-DS528*(DX528+DY528)/1000)</f>
        <v>0</v>
      </c>
      <c r="AB528">
        <f>(-I528*44100)</f>
        <v>0</v>
      </c>
      <c r="AC528">
        <f>2*29.3*Q528*0.92*(DZ528-V528)</f>
        <v>0</v>
      </c>
      <c r="AD528">
        <f>2*0.95*5.67E-8*(((DZ528+$B$9)+273)^4-(V528+273)^4)</f>
        <v>0</v>
      </c>
      <c r="AE528">
        <f>T528+AD528+AB528+AC528</f>
        <v>0</v>
      </c>
      <c r="AF528">
        <f>DW528*AT528*(DR528-DQ528*(1000-AT528*DT528)/(1000-AT528*DS528))/(100*DK528)</f>
        <v>0</v>
      </c>
      <c r="AG528">
        <f>1000*DW528*AT528*(DS528-DT528)/(100*DK528*(1000-AT528*DS528))</f>
        <v>0</v>
      </c>
      <c r="AH528">
        <f>(AI528 - AJ528 - DX528*1E3/(8.314*(DZ528+273.15)) * AL528/DW528 * AK528) * DW528/(100*DK528) * (1000 - DT528)/1000</f>
        <v>0</v>
      </c>
      <c r="AI528">
        <v>442.5883843772244</v>
      </c>
      <c r="AJ528">
        <v>378.2518060606062</v>
      </c>
      <c r="AK528">
        <v>1.816156726544925</v>
      </c>
      <c r="AL528">
        <v>66.85550641965871</v>
      </c>
      <c r="AM528">
        <f>(AO528 - AN528 + DX528*1E3/(8.314*(DZ528+273.15)) * AQ528/DW528 * AP528) * DW528/(100*DK528) * 1000/(1000 - AO528)</f>
        <v>0</v>
      </c>
      <c r="AN528">
        <v>3.944700028941644</v>
      </c>
      <c r="AO528">
        <v>22.07435818181818</v>
      </c>
      <c r="AP528">
        <v>0.002694884514006698</v>
      </c>
      <c r="AQ528">
        <v>96.76421338397185</v>
      </c>
      <c r="AR528">
        <v>0</v>
      </c>
      <c r="AS528">
        <v>0</v>
      </c>
      <c r="AT528">
        <f>IF(AR528*$H$15&gt;=AV528,1.0,(AV528/(AV528-AR528*$H$15)))</f>
        <v>0</v>
      </c>
      <c r="AU528">
        <f>(AT528-1)*100</f>
        <v>0</v>
      </c>
      <c r="AV528">
        <f>MAX(0,($B$15+$C$15*EE528)/(1+$D$15*EE528)*DX528/(DZ528+273)*$E$15)</f>
        <v>0</v>
      </c>
      <c r="AW528" t="s">
        <v>429</v>
      </c>
      <c r="AX528" t="s">
        <v>429</v>
      </c>
      <c r="AY528">
        <v>0</v>
      </c>
      <c r="AZ528">
        <v>0</v>
      </c>
      <c r="BA528">
        <f>1-AY528/AZ528</f>
        <v>0</v>
      </c>
      <c r="BB528">
        <v>0</v>
      </c>
      <c r="BC528" t="s">
        <v>429</v>
      </c>
      <c r="BD528" t="s">
        <v>429</v>
      </c>
      <c r="BE528">
        <v>0</v>
      </c>
      <c r="BF528">
        <v>0</v>
      </c>
      <c r="BG528">
        <f>1-BE528/BF528</f>
        <v>0</v>
      </c>
      <c r="BH528">
        <v>0.5</v>
      </c>
      <c r="BI528">
        <f>DH528</f>
        <v>0</v>
      </c>
      <c r="BJ528">
        <f>K528</f>
        <v>0</v>
      </c>
      <c r="BK528">
        <f>BG528*BH528*BI528</f>
        <v>0</v>
      </c>
      <c r="BL528">
        <f>(BJ528-BB528)/BI528</f>
        <v>0</v>
      </c>
      <c r="BM528">
        <f>(AZ528-BF528)/BF528</f>
        <v>0</v>
      </c>
      <c r="BN528">
        <f>AY528/(BA528+AY528/BF528)</f>
        <v>0</v>
      </c>
      <c r="BO528" t="s">
        <v>429</v>
      </c>
      <c r="BP528">
        <v>0</v>
      </c>
      <c r="BQ528">
        <f>IF(BP528&lt;&gt;0, BP528, BN528)</f>
        <v>0</v>
      </c>
      <c r="BR528">
        <f>1-BQ528/BF528</f>
        <v>0</v>
      </c>
      <c r="BS528">
        <f>(BF528-BE528)/(BF528-BQ528)</f>
        <v>0</v>
      </c>
      <c r="BT528">
        <f>(AZ528-BF528)/(AZ528-BQ528)</f>
        <v>0</v>
      </c>
      <c r="BU528">
        <f>(BF528-BE528)/(BF528-AY528)</f>
        <v>0</v>
      </c>
      <c r="BV528">
        <f>(AZ528-BF528)/(AZ528-AY528)</f>
        <v>0</v>
      </c>
      <c r="BW528">
        <f>(BS528*BQ528/BE528)</f>
        <v>0</v>
      </c>
      <c r="BX528">
        <f>(1-BW528)</f>
        <v>0</v>
      </c>
      <c r="DG528">
        <f>$B$13*EF528+$C$13*EG528+$F$13*ER528*(1-EU528)</f>
        <v>0</v>
      </c>
      <c r="DH528">
        <f>DG528*DI528</f>
        <v>0</v>
      </c>
      <c r="DI528">
        <f>($B$13*$D$11+$C$13*$D$11+$F$13*((FE528+EW528)/MAX(FE528+EW528+FF528, 0.1)*$I$11+FF528/MAX(FE528+EW528+FF528, 0.1)*$J$11))/($B$13+$C$13+$F$13)</f>
        <v>0</v>
      </c>
      <c r="DJ528">
        <f>($B$13*$K$11+$C$13*$K$11+$F$13*((FE528+EW528)/MAX(FE528+EW528+FF528, 0.1)*$P$11+FF528/MAX(FE528+EW528+FF528, 0.1)*$Q$11))/($B$13+$C$13+$F$13)</f>
        <v>0</v>
      </c>
      <c r="DK528">
        <v>6</v>
      </c>
      <c r="DL528">
        <v>0.5</v>
      </c>
      <c r="DM528" t="s">
        <v>430</v>
      </c>
      <c r="DN528">
        <v>2</v>
      </c>
      <c r="DO528" t="b">
        <v>1</v>
      </c>
      <c r="DP528">
        <v>1686163735.5</v>
      </c>
      <c r="DQ528">
        <v>361.7576296296295</v>
      </c>
      <c r="DR528">
        <v>430.1307037037036</v>
      </c>
      <c r="DS528">
        <v>22.04475925925927</v>
      </c>
      <c r="DT528">
        <v>3.943901111111111</v>
      </c>
      <c r="DU528">
        <v>362.7938888888889</v>
      </c>
      <c r="DV528">
        <v>22.28573333333334</v>
      </c>
      <c r="DW528">
        <v>499.9768148148148</v>
      </c>
      <c r="DX528">
        <v>90.59252222222223</v>
      </c>
      <c r="DY528">
        <v>0.0999594259259259</v>
      </c>
      <c r="DZ528">
        <v>28.93574074074074</v>
      </c>
      <c r="EA528">
        <v>28.04822962962963</v>
      </c>
      <c r="EB528">
        <v>999.9000000000001</v>
      </c>
      <c r="EC528">
        <v>0</v>
      </c>
      <c r="ED528">
        <v>0</v>
      </c>
      <c r="EE528">
        <v>9994.608148148147</v>
      </c>
      <c r="EF528">
        <v>0</v>
      </c>
      <c r="EG528">
        <v>694.6738148148149</v>
      </c>
      <c r="EH528">
        <v>-68.37324074074074</v>
      </c>
      <c r="EI528">
        <v>369.9122962962963</v>
      </c>
      <c r="EJ528">
        <v>431.833962962963</v>
      </c>
      <c r="EK528">
        <v>18.10086296296296</v>
      </c>
      <c r="EL528">
        <v>430.1307037037036</v>
      </c>
      <c r="EM528">
        <v>3.943901111111111</v>
      </c>
      <c r="EN528">
        <v>1.99709</v>
      </c>
      <c r="EO528">
        <v>0.357287962962963</v>
      </c>
      <c r="EP528">
        <v>17.42127777777778</v>
      </c>
      <c r="EQ528">
        <v>-7.223705555555556</v>
      </c>
      <c r="ER528">
        <v>1999.976296296296</v>
      </c>
      <c r="ES528">
        <v>0.9799926666666666</v>
      </c>
      <c r="ET528">
        <v>0.02000692592592592</v>
      </c>
      <c r="EU528">
        <v>0</v>
      </c>
      <c r="EV528">
        <v>941.4434814814814</v>
      </c>
      <c r="EW528">
        <v>5.00078</v>
      </c>
      <c r="EX528">
        <v>25129.25185185185</v>
      </c>
      <c r="EY528">
        <v>16379.40370370371</v>
      </c>
      <c r="EZ528">
        <v>41.31933333333333</v>
      </c>
      <c r="FA528">
        <v>42.3817037037037</v>
      </c>
      <c r="FB528">
        <v>41.57851851851851</v>
      </c>
      <c r="FC528">
        <v>41.82392592592592</v>
      </c>
      <c r="FD528">
        <v>42.0784074074074</v>
      </c>
      <c r="FE528">
        <v>1955.06074074074</v>
      </c>
      <c r="FF528">
        <v>39.91</v>
      </c>
      <c r="FG528">
        <v>0</v>
      </c>
      <c r="FH528">
        <v>1686163736.5</v>
      </c>
      <c r="FI528">
        <v>0</v>
      </c>
      <c r="FJ528">
        <v>941.4654230769229</v>
      </c>
      <c r="FK528">
        <v>4.866974368717074</v>
      </c>
      <c r="FL528">
        <v>-1972.044441551726</v>
      </c>
      <c r="FM528">
        <v>25125.61923076923</v>
      </c>
      <c r="FN528">
        <v>15</v>
      </c>
      <c r="FO528">
        <v>0</v>
      </c>
      <c r="FP528" t="s">
        <v>431</v>
      </c>
      <c r="FQ528">
        <v>1685208052.5</v>
      </c>
      <c r="FR528">
        <v>1685208070</v>
      </c>
      <c r="FS528">
        <v>0</v>
      </c>
      <c r="FT528">
        <v>0.013</v>
      </c>
      <c r="FU528">
        <v>-0.005</v>
      </c>
      <c r="FV528">
        <v>-0.464</v>
      </c>
      <c r="FW528">
        <v>-0.401</v>
      </c>
      <c r="FX528">
        <v>420</v>
      </c>
      <c r="FY528">
        <v>0</v>
      </c>
      <c r="FZ528">
        <v>0.03</v>
      </c>
      <c r="GA528">
        <v>0.02</v>
      </c>
      <c r="GB528">
        <v>-65.70788536585366</v>
      </c>
      <c r="GC528">
        <v>-55.01103554006985</v>
      </c>
      <c r="GD528">
        <v>5.991517750244354</v>
      </c>
      <c r="GE528">
        <v>0</v>
      </c>
      <c r="GF528">
        <v>18.08500243902439</v>
      </c>
      <c r="GG528">
        <v>0.2610878048781006</v>
      </c>
      <c r="GH528">
        <v>0.0259388350698884</v>
      </c>
      <c r="GI528">
        <v>1</v>
      </c>
      <c r="GJ528">
        <v>1</v>
      </c>
      <c r="GK528">
        <v>2</v>
      </c>
      <c r="GL528" t="s">
        <v>439</v>
      </c>
      <c r="GM528">
        <v>3.09842</v>
      </c>
      <c r="GN528">
        <v>2.75798</v>
      </c>
      <c r="GO528">
        <v>0.0797534</v>
      </c>
      <c r="GP528">
        <v>0.0921555</v>
      </c>
      <c r="GQ528">
        <v>0.102917</v>
      </c>
      <c r="GR528">
        <v>0.0268069</v>
      </c>
      <c r="GS528">
        <v>23623.3</v>
      </c>
      <c r="GT528">
        <v>22933.7</v>
      </c>
      <c r="GU528">
        <v>26225</v>
      </c>
      <c r="GV528">
        <v>25612</v>
      </c>
      <c r="GW528">
        <v>37744.1</v>
      </c>
      <c r="GX528">
        <v>37808.6</v>
      </c>
      <c r="GY528">
        <v>45850.9</v>
      </c>
      <c r="GZ528">
        <v>42033</v>
      </c>
      <c r="HA528">
        <v>1.8474</v>
      </c>
      <c r="HB528">
        <v>1.7154</v>
      </c>
      <c r="HC528">
        <v>-0.0369102</v>
      </c>
      <c r="HD528">
        <v>0</v>
      </c>
      <c r="HE528">
        <v>28.6762</v>
      </c>
      <c r="HF528">
        <v>999.9</v>
      </c>
      <c r="HG528">
        <v>26.5</v>
      </c>
      <c r="HH528">
        <v>47.3</v>
      </c>
      <c r="HI528">
        <v>31.7131</v>
      </c>
      <c r="HJ528">
        <v>61.5789</v>
      </c>
      <c r="HK528">
        <v>28.9103</v>
      </c>
      <c r="HL528">
        <v>1</v>
      </c>
      <c r="HM528">
        <v>0.317597</v>
      </c>
      <c r="HN528">
        <v>1.76196</v>
      </c>
      <c r="HO528">
        <v>20.2969</v>
      </c>
      <c r="HP528">
        <v>5.2128</v>
      </c>
      <c r="HQ528">
        <v>11.98</v>
      </c>
      <c r="HR528">
        <v>4.9637</v>
      </c>
      <c r="HS528">
        <v>3.274</v>
      </c>
      <c r="HT528">
        <v>9999</v>
      </c>
      <c r="HU528">
        <v>9999</v>
      </c>
      <c r="HV528">
        <v>9999</v>
      </c>
      <c r="HW528">
        <v>60.8</v>
      </c>
      <c r="HX528">
        <v>1.864</v>
      </c>
      <c r="HY528">
        <v>1.86021</v>
      </c>
      <c r="HZ528">
        <v>1.85867</v>
      </c>
      <c r="IA528">
        <v>1.85993</v>
      </c>
      <c r="IB528">
        <v>1.85989</v>
      </c>
      <c r="IC528">
        <v>1.85852</v>
      </c>
      <c r="ID528">
        <v>1.85763</v>
      </c>
      <c r="IE528">
        <v>1.85242</v>
      </c>
      <c r="IF528">
        <v>0</v>
      </c>
      <c r="IG528">
        <v>0</v>
      </c>
      <c r="IH528">
        <v>0</v>
      </c>
      <c r="II528">
        <v>0</v>
      </c>
      <c r="IJ528" t="s">
        <v>433</v>
      </c>
      <c r="IK528" t="s">
        <v>434</v>
      </c>
      <c r="IL528" t="s">
        <v>435</v>
      </c>
      <c r="IM528" t="s">
        <v>435</v>
      </c>
      <c r="IN528" t="s">
        <v>435</v>
      </c>
      <c r="IO528" t="s">
        <v>435</v>
      </c>
      <c r="IP528">
        <v>0</v>
      </c>
      <c r="IQ528">
        <v>100</v>
      </c>
      <c r="IR528">
        <v>100</v>
      </c>
      <c r="IS528">
        <v>-1.042</v>
      </c>
      <c r="IT528">
        <v>-0.2403</v>
      </c>
      <c r="IU528">
        <v>-0.7885906718864093</v>
      </c>
      <c r="IV528">
        <v>-0.0007240741224296705</v>
      </c>
      <c r="IW528">
        <v>1.394155135453638E-07</v>
      </c>
      <c r="IX528">
        <v>-7.009397865246837E-11</v>
      </c>
      <c r="IY528">
        <v>-0.2677907096197649</v>
      </c>
      <c r="IZ528">
        <v>-0.01839738240005131</v>
      </c>
      <c r="JA528">
        <v>0.0009886339832832726</v>
      </c>
      <c r="JB528">
        <v>-4.895939666473346E-06</v>
      </c>
      <c r="JC528">
        <v>3</v>
      </c>
      <c r="JD528">
        <v>2018</v>
      </c>
      <c r="JE528">
        <v>1</v>
      </c>
      <c r="JF528">
        <v>26</v>
      </c>
      <c r="JG528">
        <v>15928.2</v>
      </c>
      <c r="JH528">
        <v>15927.9</v>
      </c>
      <c r="JI528">
        <v>1.23169</v>
      </c>
      <c r="JJ528">
        <v>2.7063</v>
      </c>
      <c r="JK528">
        <v>1.49658</v>
      </c>
      <c r="JL528">
        <v>2.37427</v>
      </c>
      <c r="JM528">
        <v>1.54785</v>
      </c>
      <c r="JN528">
        <v>2.45972</v>
      </c>
      <c r="JO528">
        <v>48.1479</v>
      </c>
      <c r="JP528">
        <v>14.2196</v>
      </c>
      <c r="JQ528">
        <v>18</v>
      </c>
      <c r="JR528">
        <v>487.721</v>
      </c>
      <c r="JS528">
        <v>419.225</v>
      </c>
      <c r="JT528">
        <v>26.6886</v>
      </c>
      <c r="JU528">
        <v>31.2971</v>
      </c>
      <c r="JV528">
        <v>29.999</v>
      </c>
      <c r="JW528">
        <v>31.5798</v>
      </c>
      <c r="JX528">
        <v>31.5825</v>
      </c>
      <c r="JY528">
        <v>24.8166</v>
      </c>
      <c r="JZ528">
        <v>75.6979</v>
      </c>
      <c r="KA528">
        <v>0</v>
      </c>
      <c r="KB528">
        <v>26.6353</v>
      </c>
      <c r="KC528">
        <v>473.334</v>
      </c>
      <c r="KD528">
        <v>3.9875</v>
      </c>
      <c r="KE528">
        <v>100.205</v>
      </c>
      <c r="KF528">
        <v>99.95569999999999</v>
      </c>
    </row>
    <row r="529" spans="1:292">
      <c r="A529">
        <v>509</v>
      </c>
      <c r="B529">
        <v>1686163748</v>
      </c>
      <c r="C529">
        <v>14497</v>
      </c>
      <c r="D529" t="s">
        <v>1458</v>
      </c>
      <c r="E529" t="s">
        <v>1459</v>
      </c>
      <c r="F529">
        <v>5</v>
      </c>
      <c r="G529" t="s">
        <v>1403</v>
      </c>
      <c r="H529">
        <v>1686163740.214286</v>
      </c>
      <c r="I529">
        <f>(J529)/1000</f>
        <v>0</v>
      </c>
      <c r="J529">
        <f>IF(DO529, AM529, AG529)</f>
        <v>0</v>
      </c>
      <c r="K529">
        <f>IF(DO529, AH529, AF529)</f>
        <v>0</v>
      </c>
      <c r="L529">
        <f>DQ529 - IF(AT529&gt;1, K529*DK529*100.0/(AV529*EE529), 0)</f>
        <v>0</v>
      </c>
      <c r="M529">
        <f>((S529-I529/2)*L529-K529)/(S529+I529/2)</f>
        <v>0</v>
      </c>
      <c r="N529">
        <f>M529*(DX529+DY529)/1000.0</f>
        <v>0</v>
      </c>
      <c r="O529">
        <f>(DQ529 - IF(AT529&gt;1, K529*DK529*100.0/(AV529*EE529), 0))*(DX529+DY529)/1000.0</f>
        <v>0</v>
      </c>
      <c r="P529">
        <f>2.0/((1/R529-1/Q529)+SIGN(R529)*SQRT((1/R529-1/Q529)*(1/R529-1/Q529) + 4*DL529/((DL529+1)*(DL529+1))*(2*1/R529*1/Q529-1/Q529*1/Q529)))</f>
        <v>0</v>
      </c>
      <c r="Q529">
        <f>IF(LEFT(DM529,1)&lt;&gt;"0",IF(LEFT(DM529,1)="1",3.0,DN529),$D$5+$E$5*(EE529*DX529/($K$5*1000))+$F$5*(EE529*DX529/($K$5*1000))*MAX(MIN(DK529,$J$5),$I$5)*MAX(MIN(DK529,$J$5),$I$5)+$G$5*MAX(MIN(DK529,$J$5),$I$5)*(EE529*DX529/($K$5*1000))+$H$5*(EE529*DX529/($K$5*1000))*(EE529*DX529/($K$5*1000)))</f>
        <v>0</v>
      </c>
      <c r="R529">
        <f>I529*(1000-(1000*0.61365*exp(17.502*V529/(240.97+V529))/(DX529+DY529)+DS529)/2)/(1000*0.61365*exp(17.502*V529/(240.97+V529))/(DX529+DY529)-DS529)</f>
        <v>0</v>
      </c>
      <c r="S529">
        <f>1/((DL529+1)/(P529/1.6)+1/(Q529/1.37)) + DL529/((DL529+1)/(P529/1.6) + DL529/(Q529/1.37))</f>
        <v>0</v>
      </c>
      <c r="T529">
        <f>(DG529*DJ529)</f>
        <v>0</v>
      </c>
      <c r="U529">
        <f>(DZ529+(T529+2*0.95*5.67E-8*(((DZ529+$B$9)+273)^4-(DZ529+273)^4)-44100*I529)/(1.84*29.3*Q529+8*0.95*5.67E-8*(DZ529+273)^3))</f>
        <v>0</v>
      </c>
      <c r="V529">
        <f>($C$9*EA529+$D$9*EB529+$E$9*U529)</f>
        <v>0</v>
      </c>
      <c r="W529">
        <f>0.61365*exp(17.502*V529/(240.97+V529))</f>
        <v>0</v>
      </c>
      <c r="X529">
        <f>(Y529/Z529*100)</f>
        <v>0</v>
      </c>
      <c r="Y529">
        <f>DS529*(DX529+DY529)/1000</f>
        <v>0</v>
      </c>
      <c r="Z529">
        <f>0.61365*exp(17.502*DZ529/(240.97+DZ529))</f>
        <v>0</v>
      </c>
      <c r="AA529">
        <f>(W529-DS529*(DX529+DY529)/1000)</f>
        <v>0</v>
      </c>
      <c r="AB529">
        <f>(-I529*44100)</f>
        <v>0</v>
      </c>
      <c r="AC529">
        <f>2*29.3*Q529*0.92*(DZ529-V529)</f>
        <v>0</v>
      </c>
      <c r="AD529">
        <f>2*0.95*5.67E-8*(((DZ529+$B$9)+273)^4-(V529+273)^4)</f>
        <v>0</v>
      </c>
      <c r="AE529">
        <f>T529+AD529+AB529+AC529</f>
        <v>0</v>
      </c>
      <c r="AF529">
        <f>DW529*AT529*(DR529-DQ529*(1000-AT529*DT529)/(1000-AT529*DS529))/(100*DK529)</f>
        <v>0</v>
      </c>
      <c r="AG529">
        <f>1000*DW529*AT529*(DS529-DT529)/(100*DK529*(1000-AT529*DS529))</f>
        <v>0</v>
      </c>
      <c r="AH529">
        <f>(AI529 - AJ529 - DX529*1E3/(8.314*(DZ529+273.15)) * AL529/DW529 * AK529) * DW529/(100*DK529) * (1000 - DT529)/1000</f>
        <v>0</v>
      </c>
      <c r="AI529">
        <v>459.0344422427854</v>
      </c>
      <c r="AJ529">
        <v>390.2085575757575</v>
      </c>
      <c r="AK529">
        <v>2.472191025693322</v>
      </c>
      <c r="AL529">
        <v>66.85550641965871</v>
      </c>
      <c r="AM529">
        <f>(AO529 - AN529 + DX529*1E3/(8.314*(DZ529+273.15)) * AQ529/DW529 * AP529) * DW529/(100*DK529) * 1000/(1000 - AO529)</f>
        <v>0</v>
      </c>
      <c r="AN529">
        <v>3.945935684800118</v>
      </c>
      <c r="AO529">
        <v>22.09913636363635</v>
      </c>
      <c r="AP529">
        <v>0.005211661660845983</v>
      </c>
      <c r="AQ529">
        <v>96.76421338397185</v>
      </c>
      <c r="AR529">
        <v>0</v>
      </c>
      <c r="AS529">
        <v>0</v>
      </c>
      <c r="AT529">
        <f>IF(AR529*$H$15&gt;=AV529,1.0,(AV529/(AV529-AR529*$H$15)))</f>
        <v>0</v>
      </c>
      <c r="AU529">
        <f>(AT529-1)*100</f>
        <v>0</v>
      </c>
      <c r="AV529">
        <f>MAX(0,($B$15+$C$15*EE529)/(1+$D$15*EE529)*DX529/(DZ529+273)*$E$15)</f>
        <v>0</v>
      </c>
      <c r="AW529" t="s">
        <v>429</v>
      </c>
      <c r="AX529" t="s">
        <v>429</v>
      </c>
      <c r="AY529">
        <v>0</v>
      </c>
      <c r="AZ529">
        <v>0</v>
      </c>
      <c r="BA529">
        <f>1-AY529/AZ529</f>
        <v>0</v>
      </c>
      <c r="BB529">
        <v>0</v>
      </c>
      <c r="BC529" t="s">
        <v>429</v>
      </c>
      <c r="BD529" t="s">
        <v>429</v>
      </c>
      <c r="BE529">
        <v>0</v>
      </c>
      <c r="BF529">
        <v>0</v>
      </c>
      <c r="BG529">
        <f>1-BE529/BF529</f>
        <v>0</v>
      </c>
      <c r="BH529">
        <v>0.5</v>
      </c>
      <c r="BI529">
        <f>DH529</f>
        <v>0</v>
      </c>
      <c r="BJ529">
        <f>K529</f>
        <v>0</v>
      </c>
      <c r="BK529">
        <f>BG529*BH529*BI529</f>
        <v>0</v>
      </c>
      <c r="BL529">
        <f>(BJ529-BB529)/BI529</f>
        <v>0</v>
      </c>
      <c r="BM529">
        <f>(AZ529-BF529)/BF529</f>
        <v>0</v>
      </c>
      <c r="BN529">
        <f>AY529/(BA529+AY529/BF529)</f>
        <v>0</v>
      </c>
      <c r="BO529" t="s">
        <v>429</v>
      </c>
      <c r="BP529">
        <v>0</v>
      </c>
      <c r="BQ529">
        <f>IF(BP529&lt;&gt;0, BP529, BN529)</f>
        <v>0</v>
      </c>
      <c r="BR529">
        <f>1-BQ529/BF529</f>
        <v>0</v>
      </c>
      <c r="BS529">
        <f>(BF529-BE529)/(BF529-BQ529)</f>
        <v>0</v>
      </c>
      <c r="BT529">
        <f>(AZ529-BF529)/(AZ529-BQ529)</f>
        <v>0</v>
      </c>
      <c r="BU529">
        <f>(BF529-BE529)/(BF529-AY529)</f>
        <v>0</v>
      </c>
      <c r="BV529">
        <f>(AZ529-BF529)/(AZ529-AY529)</f>
        <v>0</v>
      </c>
      <c r="BW529">
        <f>(BS529*BQ529/BE529)</f>
        <v>0</v>
      </c>
      <c r="BX529">
        <f>(1-BW529)</f>
        <v>0</v>
      </c>
      <c r="DG529">
        <f>$B$13*EF529+$C$13*EG529+$F$13*ER529*(1-EU529)</f>
        <v>0</v>
      </c>
      <c r="DH529">
        <f>DG529*DI529</f>
        <v>0</v>
      </c>
      <c r="DI529">
        <f>($B$13*$D$11+$C$13*$D$11+$F$13*((FE529+EW529)/MAX(FE529+EW529+FF529, 0.1)*$I$11+FF529/MAX(FE529+EW529+FF529, 0.1)*$J$11))/($B$13+$C$13+$F$13)</f>
        <v>0</v>
      </c>
      <c r="DJ529">
        <f>($B$13*$K$11+$C$13*$K$11+$F$13*((FE529+EW529)/MAX(FE529+EW529+FF529, 0.1)*$P$11+FF529/MAX(FE529+EW529+FF529, 0.1)*$Q$11))/($B$13+$C$13+$F$13)</f>
        <v>0</v>
      </c>
      <c r="DK529">
        <v>6</v>
      </c>
      <c r="DL529">
        <v>0.5</v>
      </c>
      <c r="DM529" t="s">
        <v>430</v>
      </c>
      <c r="DN529">
        <v>2</v>
      </c>
      <c r="DO529" t="b">
        <v>1</v>
      </c>
      <c r="DP529">
        <v>1686163740.214286</v>
      </c>
      <c r="DQ529">
        <v>367.3638214285714</v>
      </c>
      <c r="DR529">
        <v>442.2523571428572</v>
      </c>
      <c r="DS529">
        <v>22.06615714285714</v>
      </c>
      <c r="DT529">
        <v>3.944855</v>
      </c>
      <c r="DU529">
        <v>368.4037857142857</v>
      </c>
      <c r="DV529">
        <v>22.30674642857143</v>
      </c>
      <c r="DW529">
        <v>499.9886071428571</v>
      </c>
      <c r="DX529">
        <v>90.59194642857143</v>
      </c>
      <c r="DY529">
        <v>0.09994075714285715</v>
      </c>
      <c r="DZ529">
        <v>28.94874285714286</v>
      </c>
      <c r="EA529">
        <v>28.06332142857142</v>
      </c>
      <c r="EB529">
        <v>999.9000000000002</v>
      </c>
      <c r="EC529">
        <v>0</v>
      </c>
      <c r="ED529">
        <v>0</v>
      </c>
      <c r="EE529">
        <v>10007.09607142857</v>
      </c>
      <c r="EF529">
        <v>0</v>
      </c>
      <c r="EG529">
        <v>682.2172857142857</v>
      </c>
      <c r="EH529">
        <v>-74.88860357142858</v>
      </c>
      <c r="EI529">
        <v>375.65325</v>
      </c>
      <c r="EJ529">
        <v>444.0039285714286</v>
      </c>
      <c r="EK529">
        <v>18.12130357142857</v>
      </c>
      <c r="EL529">
        <v>442.2523571428572</v>
      </c>
      <c r="EM529">
        <v>3.944855</v>
      </c>
      <c r="EN529">
        <v>1.999015357142857</v>
      </c>
      <c r="EO529">
        <v>0.3573721071428572</v>
      </c>
      <c r="EP529">
        <v>17.436525</v>
      </c>
      <c r="EQ529">
        <v>-7.220655714285715</v>
      </c>
      <c r="ER529">
        <v>1999.948571428571</v>
      </c>
      <c r="ES529">
        <v>0.9799928214285717</v>
      </c>
      <c r="ET529">
        <v>0.02000677142857142</v>
      </c>
      <c r="EU529">
        <v>0</v>
      </c>
      <c r="EV529">
        <v>942.6776428571428</v>
      </c>
      <c r="EW529">
        <v>5.00078</v>
      </c>
      <c r="EX529">
        <v>25019.39642857143</v>
      </c>
      <c r="EY529">
        <v>16379.18214285714</v>
      </c>
      <c r="EZ529">
        <v>41.30560714285713</v>
      </c>
      <c r="FA529">
        <v>42.37921428571428</v>
      </c>
      <c r="FB529">
        <v>41.64042857142856</v>
      </c>
      <c r="FC529">
        <v>41.81460714285714</v>
      </c>
      <c r="FD529">
        <v>42.16932142857142</v>
      </c>
      <c r="FE529">
        <v>1955.036071428571</v>
      </c>
      <c r="FF529">
        <v>39.91</v>
      </c>
      <c r="FG529">
        <v>0</v>
      </c>
      <c r="FH529">
        <v>1686163741.3</v>
      </c>
      <c r="FI529">
        <v>0</v>
      </c>
      <c r="FJ529">
        <v>942.7440769230769</v>
      </c>
      <c r="FK529">
        <v>23.64280343736301</v>
      </c>
      <c r="FL529">
        <v>-1176.594873659101</v>
      </c>
      <c r="FM529">
        <v>25018.09230769231</v>
      </c>
      <c r="FN529">
        <v>15</v>
      </c>
      <c r="FO529">
        <v>0</v>
      </c>
      <c r="FP529" t="s">
        <v>431</v>
      </c>
      <c r="FQ529">
        <v>1685208052.5</v>
      </c>
      <c r="FR529">
        <v>1685208070</v>
      </c>
      <c r="FS529">
        <v>0</v>
      </c>
      <c r="FT529">
        <v>0.013</v>
      </c>
      <c r="FU529">
        <v>-0.005</v>
      </c>
      <c r="FV529">
        <v>-0.464</v>
      </c>
      <c r="FW529">
        <v>-0.401</v>
      </c>
      <c r="FX529">
        <v>420</v>
      </c>
      <c r="FY529">
        <v>0</v>
      </c>
      <c r="FZ529">
        <v>0.03</v>
      </c>
      <c r="GA529">
        <v>0.02</v>
      </c>
      <c r="GB529">
        <v>-71.56349</v>
      </c>
      <c r="GC529">
        <v>-84.28049831144449</v>
      </c>
      <c r="GD529">
        <v>8.188594874879328</v>
      </c>
      <c r="GE529">
        <v>0</v>
      </c>
      <c r="GF529">
        <v>18.1115825</v>
      </c>
      <c r="GG529">
        <v>0.2624499061913789</v>
      </c>
      <c r="GH529">
        <v>0.02547526140690223</v>
      </c>
      <c r="GI529">
        <v>1</v>
      </c>
      <c r="GJ529">
        <v>1</v>
      </c>
      <c r="GK529">
        <v>2</v>
      </c>
      <c r="GL529" t="s">
        <v>439</v>
      </c>
      <c r="GM529">
        <v>3.09832</v>
      </c>
      <c r="GN529">
        <v>2.75828</v>
      </c>
      <c r="GO529">
        <v>0.0817272</v>
      </c>
      <c r="GP529">
        <v>0.0946757</v>
      </c>
      <c r="GQ529">
        <v>0.10298</v>
      </c>
      <c r="GR529">
        <v>0.026815</v>
      </c>
      <c r="GS529">
        <v>23573.3</v>
      </c>
      <c r="GT529">
        <v>22870.3</v>
      </c>
      <c r="GU529">
        <v>26225.6</v>
      </c>
      <c r="GV529">
        <v>25612.3</v>
      </c>
      <c r="GW529">
        <v>37742.4</v>
      </c>
      <c r="GX529">
        <v>37809.2</v>
      </c>
      <c r="GY529">
        <v>45851.8</v>
      </c>
      <c r="GZ529">
        <v>42033.7</v>
      </c>
      <c r="HA529">
        <v>1.8474</v>
      </c>
      <c r="HB529">
        <v>1.71615</v>
      </c>
      <c r="HC529">
        <v>-0.0384487</v>
      </c>
      <c r="HD529">
        <v>0</v>
      </c>
      <c r="HE529">
        <v>28.7095</v>
      </c>
      <c r="HF529">
        <v>999.9</v>
      </c>
      <c r="HG529">
        <v>26.6</v>
      </c>
      <c r="HH529">
        <v>47.2</v>
      </c>
      <c r="HI529">
        <v>31.6728</v>
      </c>
      <c r="HJ529">
        <v>61.7389</v>
      </c>
      <c r="HK529">
        <v>29.1346</v>
      </c>
      <c r="HL529">
        <v>1</v>
      </c>
      <c r="HM529">
        <v>0.31671</v>
      </c>
      <c r="HN529">
        <v>1.80973</v>
      </c>
      <c r="HO529">
        <v>20.2964</v>
      </c>
      <c r="HP529">
        <v>5.21265</v>
      </c>
      <c r="HQ529">
        <v>11.98</v>
      </c>
      <c r="HR529">
        <v>4.96385</v>
      </c>
      <c r="HS529">
        <v>3.2739</v>
      </c>
      <c r="HT529">
        <v>9999</v>
      </c>
      <c r="HU529">
        <v>9999</v>
      </c>
      <c r="HV529">
        <v>9999</v>
      </c>
      <c r="HW529">
        <v>60.8</v>
      </c>
      <c r="HX529">
        <v>1.86401</v>
      </c>
      <c r="HY529">
        <v>1.86023</v>
      </c>
      <c r="HZ529">
        <v>1.85867</v>
      </c>
      <c r="IA529">
        <v>1.85992</v>
      </c>
      <c r="IB529">
        <v>1.85989</v>
      </c>
      <c r="IC529">
        <v>1.85852</v>
      </c>
      <c r="ID529">
        <v>1.85764</v>
      </c>
      <c r="IE529">
        <v>1.85241</v>
      </c>
      <c r="IF529">
        <v>0</v>
      </c>
      <c r="IG529">
        <v>0</v>
      </c>
      <c r="IH529">
        <v>0</v>
      </c>
      <c r="II529">
        <v>0</v>
      </c>
      <c r="IJ529" t="s">
        <v>433</v>
      </c>
      <c r="IK529" t="s">
        <v>434</v>
      </c>
      <c r="IL529" t="s">
        <v>435</v>
      </c>
      <c r="IM529" t="s">
        <v>435</v>
      </c>
      <c r="IN529" t="s">
        <v>435</v>
      </c>
      <c r="IO529" t="s">
        <v>435</v>
      </c>
      <c r="IP529">
        <v>0</v>
      </c>
      <c r="IQ529">
        <v>100</v>
      </c>
      <c r="IR529">
        <v>100</v>
      </c>
      <c r="IS529">
        <v>-1.05</v>
      </c>
      <c r="IT529">
        <v>-0.24</v>
      </c>
      <c r="IU529">
        <v>-0.7885906718864093</v>
      </c>
      <c r="IV529">
        <v>-0.0007240741224296705</v>
      </c>
      <c r="IW529">
        <v>1.394155135453638E-07</v>
      </c>
      <c r="IX529">
        <v>-7.009397865246837E-11</v>
      </c>
      <c r="IY529">
        <v>-0.2677907096197649</v>
      </c>
      <c r="IZ529">
        <v>-0.01839738240005131</v>
      </c>
      <c r="JA529">
        <v>0.0009886339832832726</v>
      </c>
      <c r="JB529">
        <v>-4.895939666473346E-06</v>
      </c>
      <c r="JC529">
        <v>3</v>
      </c>
      <c r="JD529">
        <v>2018</v>
      </c>
      <c r="JE529">
        <v>1</v>
      </c>
      <c r="JF529">
        <v>26</v>
      </c>
      <c r="JG529">
        <v>15928.3</v>
      </c>
      <c r="JH529">
        <v>15928</v>
      </c>
      <c r="JI529">
        <v>1.26587</v>
      </c>
      <c r="JJ529">
        <v>2.70752</v>
      </c>
      <c r="JK529">
        <v>1.49658</v>
      </c>
      <c r="JL529">
        <v>2.37427</v>
      </c>
      <c r="JM529">
        <v>1.54907</v>
      </c>
      <c r="JN529">
        <v>2.49023</v>
      </c>
      <c r="JO529">
        <v>48.1479</v>
      </c>
      <c r="JP529">
        <v>14.2196</v>
      </c>
      <c r="JQ529">
        <v>18</v>
      </c>
      <c r="JR529">
        <v>487.632</v>
      </c>
      <c r="JS529">
        <v>419.596</v>
      </c>
      <c r="JT529">
        <v>26.6307</v>
      </c>
      <c r="JU529">
        <v>31.287</v>
      </c>
      <c r="JV529">
        <v>29.9992</v>
      </c>
      <c r="JW529">
        <v>31.5677</v>
      </c>
      <c r="JX529">
        <v>31.5717</v>
      </c>
      <c r="JY529">
        <v>25.5693</v>
      </c>
      <c r="JZ529">
        <v>75.6979</v>
      </c>
      <c r="KA529">
        <v>0</v>
      </c>
      <c r="KB529">
        <v>26.5573</v>
      </c>
      <c r="KC529">
        <v>493.369</v>
      </c>
      <c r="KD529">
        <v>3.97836</v>
      </c>
      <c r="KE529">
        <v>100.207</v>
      </c>
      <c r="KF529">
        <v>99.9572</v>
      </c>
    </row>
    <row r="530" spans="1:292">
      <c r="A530">
        <v>510</v>
      </c>
      <c r="B530">
        <v>1686163753</v>
      </c>
      <c r="C530">
        <v>14502</v>
      </c>
      <c r="D530" t="s">
        <v>1460</v>
      </c>
      <c r="E530" t="s">
        <v>1461</v>
      </c>
      <c r="F530">
        <v>5</v>
      </c>
      <c r="G530" t="s">
        <v>1403</v>
      </c>
      <c r="H530">
        <v>1686163745.5</v>
      </c>
      <c r="I530">
        <f>(J530)/1000</f>
        <v>0</v>
      </c>
      <c r="J530">
        <f>IF(DO530, AM530, AG530)</f>
        <v>0</v>
      </c>
      <c r="K530">
        <f>IF(DO530, AH530, AF530)</f>
        <v>0</v>
      </c>
      <c r="L530">
        <f>DQ530 - IF(AT530&gt;1, K530*DK530*100.0/(AV530*EE530), 0)</f>
        <v>0</v>
      </c>
      <c r="M530">
        <f>((S530-I530/2)*L530-K530)/(S530+I530/2)</f>
        <v>0</v>
      </c>
      <c r="N530">
        <f>M530*(DX530+DY530)/1000.0</f>
        <v>0</v>
      </c>
      <c r="O530">
        <f>(DQ530 - IF(AT530&gt;1, K530*DK530*100.0/(AV530*EE530), 0))*(DX530+DY530)/1000.0</f>
        <v>0</v>
      </c>
      <c r="P530">
        <f>2.0/((1/R530-1/Q530)+SIGN(R530)*SQRT((1/R530-1/Q530)*(1/R530-1/Q530) + 4*DL530/((DL530+1)*(DL530+1))*(2*1/R530*1/Q530-1/Q530*1/Q530)))</f>
        <v>0</v>
      </c>
      <c r="Q530">
        <f>IF(LEFT(DM530,1)&lt;&gt;"0",IF(LEFT(DM530,1)="1",3.0,DN530),$D$5+$E$5*(EE530*DX530/($K$5*1000))+$F$5*(EE530*DX530/($K$5*1000))*MAX(MIN(DK530,$J$5),$I$5)*MAX(MIN(DK530,$J$5),$I$5)+$G$5*MAX(MIN(DK530,$J$5),$I$5)*(EE530*DX530/($K$5*1000))+$H$5*(EE530*DX530/($K$5*1000))*(EE530*DX530/($K$5*1000)))</f>
        <v>0</v>
      </c>
      <c r="R530">
        <f>I530*(1000-(1000*0.61365*exp(17.502*V530/(240.97+V530))/(DX530+DY530)+DS530)/2)/(1000*0.61365*exp(17.502*V530/(240.97+V530))/(DX530+DY530)-DS530)</f>
        <v>0</v>
      </c>
      <c r="S530">
        <f>1/((DL530+1)/(P530/1.6)+1/(Q530/1.37)) + DL530/((DL530+1)/(P530/1.6) + DL530/(Q530/1.37))</f>
        <v>0</v>
      </c>
      <c r="T530">
        <f>(DG530*DJ530)</f>
        <v>0</v>
      </c>
      <c r="U530">
        <f>(DZ530+(T530+2*0.95*5.67E-8*(((DZ530+$B$9)+273)^4-(DZ530+273)^4)-44100*I530)/(1.84*29.3*Q530+8*0.95*5.67E-8*(DZ530+273)^3))</f>
        <v>0</v>
      </c>
      <c r="V530">
        <f>($C$9*EA530+$D$9*EB530+$E$9*U530)</f>
        <v>0</v>
      </c>
      <c r="W530">
        <f>0.61365*exp(17.502*V530/(240.97+V530))</f>
        <v>0</v>
      </c>
      <c r="X530">
        <f>(Y530/Z530*100)</f>
        <v>0</v>
      </c>
      <c r="Y530">
        <f>DS530*(DX530+DY530)/1000</f>
        <v>0</v>
      </c>
      <c r="Z530">
        <f>0.61365*exp(17.502*DZ530/(240.97+DZ530))</f>
        <v>0</v>
      </c>
      <c r="AA530">
        <f>(W530-DS530*(DX530+DY530)/1000)</f>
        <v>0</v>
      </c>
      <c r="AB530">
        <f>(-I530*44100)</f>
        <v>0</v>
      </c>
      <c r="AC530">
        <f>2*29.3*Q530*0.92*(DZ530-V530)</f>
        <v>0</v>
      </c>
      <c r="AD530">
        <f>2*0.95*5.67E-8*(((DZ530+$B$9)+273)^4-(V530+273)^4)</f>
        <v>0</v>
      </c>
      <c r="AE530">
        <f>T530+AD530+AB530+AC530</f>
        <v>0</v>
      </c>
      <c r="AF530">
        <f>DW530*AT530*(DR530-DQ530*(1000-AT530*DT530)/(1000-AT530*DS530))/(100*DK530)</f>
        <v>0</v>
      </c>
      <c r="AG530">
        <f>1000*DW530*AT530*(DS530-DT530)/(100*DK530*(1000-AT530*DS530))</f>
        <v>0</v>
      </c>
      <c r="AH530">
        <f>(AI530 - AJ530 - DX530*1E3/(8.314*(DZ530+273.15)) * AL530/DW530 * AK530) * DW530/(100*DK530) * (1000 - DT530)/1000</f>
        <v>0</v>
      </c>
      <c r="AI530">
        <v>475.7621526616958</v>
      </c>
      <c r="AJ530">
        <v>403.8182848484846</v>
      </c>
      <c r="AK530">
        <v>2.762002005673686</v>
      </c>
      <c r="AL530">
        <v>66.85550641965871</v>
      </c>
      <c r="AM530">
        <f>(AO530 - AN530 + DX530*1E3/(8.314*(DZ530+273.15)) * AQ530/DW530 * AP530) * DW530/(100*DK530) * 1000/(1000 - AO530)</f>
        <v>0</v>
      </c>
      <c r="AN530">
        <v>3.946538892328159</v>
      </c>
      <c r="AO530">
        <v>22.11769696969695</v>
      </c>
      <c r="AP530">
        <v>0.002438673613199396</v>
      </c>
      <c r="AQ530">
        <v>96.76421338397185</v>
      </c>
      <c r="AR530">
        <v>0</v>
      </c>
      <c r="AS530">
        <v>0</v>
      </c>
      <c r="AT530">
        <f>IF(AR530*$H$15&gt;=AV530,1.0,(AV530/(AV530-AR530*$H$15)))</f>
        <v>0</v>
      </c>
      <c r="AU530">
        <f>(AT530-1)*100</f>
        <v>0</v>
      </c>
      <c r="AV530">
        <f>MAX(0,($B$15+$C$15*EE530)/(1+$D$15*EE530)*DX530/(DZ530+273)*$E$15)</f>
        <v>0</v>
      </c>
      <c r="AW530" t="s">
        <v>429</v>
      </c>
      <c r="AX530" t="s">
        <v>429</v>
      </c>
      <c r="AY530">
        <v>0</v>
      </c>
      <c r="AZ530">
        <v>0</v>
      </c>
      <c r="BA530">
        <f>1-AY530/AZ530</f>
        <v>0</v>
      </c>
      <c r="BB530">
        <v>0</v>
      </c>
      <c r="BC530" t="s">
        <v>429</v>
      </c>
      <c r="BD530" t="s">
        <v>429</v>
      </c>
      <c r="BE530">
        <v>0</v>
      </c>
      <c r="BF530">
        <v>0</v>
      </c>
      <c r="BG530">
        <f>1-BE530/BF530</f>
        <v>0</v>
      </c>
      <c r="BH530">
        <v>0.5</v>
      </c>
      <c r="BI530">
        <f>DH530</f>
        <v>0</v>
      </c>
      <c r="BJ530">
        <f>K530</f>
        <v>0</v>
      </c>
      <c r="BK530">
        <f>BG530*BH530*BI530</f>
        <v>0</v>
      </c>
      <c r="BL530">
        <f>(BJ530-BB530)/BI530</f>
        <v>0</v>
      </c>
      <c r="BM530">
        <f>(AZ530-BF530)/BF530</f>
        <v>0</v>
      </c>
      <c r="BN530">
        <f>AY530/(BA530+AY530/BF530)</f>
        <v>0</v>
      </c>
      <c r="BO530" t="s">
        <v>429</v>
      </c>
      <c r="BP530">
        <v>0</v>
      </c>
      <c r="BQ530">
        <f>IF(BP530&lt;&gt;0, BP530, BN530)</f>
        <v>0</v>
      </c>
      <c r="BR530">
        <f>1-BQ530/BF530</f>
        <v>0</v>
      </c>
      <c r="BS530">
        <f>(BF530-BE530)/(BF530-BQ530)</f>
        <v>0</v>
      </c>
      <c r="BT530">
        <f>(AZ530-BF530)/(AZ530-BQ530)</f>
        <v>0</v>
      </c>
      <c r="BU530">
        <f>(BF530-BE530)/(BF530-AY530)</f>
        <v>0</v>
      </c>
      <c r="BV530">
        <f>(AZ530-BF530)/(AZ530-AY530)</f>
        <v>0</v>
      </c>
      <c r="BW530">
        <f>(BS530*BQ530/BE530)</f>
        <v>0</v>
      </c>
      <c r="BX530">
        <f>(1-BW530)</f>
        <v>0</v>
      </c>
      <c r="DG530">
        <f>$B$13*EF530+$C$13*EG530+$F$13*ER530*(1-EU530)</f>
        <v>0</v>
      </c>
      <c r="DH530">
        <f>DG530*DI530</f>
        <v>0</v>
      </c>
      <c r="DI530">
        <f>($B$13*$D$11+$C$13*$D$11+$F$13*((FE530+EW530)/MAX(FE530+EW530+FF530, 0.1)*$I$11+FF530/MAX(FE530+EW530+FF530, 0.1)*$J$11))/($B$13+$C$13+$F$13)</f>
        <v>0</v>
      </c>
      <c r="DJ530">
        <f>($B$13*$K$11+$C$13*$K$11+$F$13*((FE530+EW530)/MAX(FE530+EW530+FF530, 0.1)*$P$11+FF530/MAX(FE530+EW530+FF530, 0.1)*$Q$11))/($B$13+$C$13+$F$13)</f>
        <v>0</v>
      </c>
      <c r="DK530">
        <v>6</v>
      </c>
      <c r="DL530">
        <v>0.5</v>
      </c>
      <c r="DM530" t="s">
        <v>430</v>
      </c>
      <c r="DN530">
        <v>2</v>
      </c>
      <c r="DO530" t="b">
        <v>1</v>
      </c>
      <c r="DP530">
        <v>1686163745.5</v>
      </c>
      <c r="DQ530">
        <v>377.4463703703703</v>
      </c>
      <c r="DR530">
        <v>459.0255925925926</v>
      </c>
      <c r="DS530">
        <v>22.09091851851852</v>
      </c>
      <c r="DT530">
        <v>3.945726296296296</v>
      </c>
      <c r="DU530">
        <v>378.4928148148148</v>
      </c>
      <c r="DV530">
        <v>22.33105925925926</v>
      </c>
      <c r="DW530">
        <v>499.9915925925926</v>
      </c>
      <c r="DX530">
        <v>90.59129999999999</v>
      </c>
      <c r="DY530">
        <v>0.09999428148148147</v>
      </c>
      <c r="DZ530">
        <v>28.95987407407407</v>
      </c>
      <c r="EA530">
        <v>28.07431851851852</v>
      </c>
      <c r="EB530">
        <v>999.9000000000001</v>
      </c>
      <c r="EC530">
        <v>0</v>
      </c>
      <c r="ED530">
        <v>0</v>
      </c>
      <c r="EE530">
        <v>10005.04481481482</v>
      </c>
      <c r="EF530">
        <v>0</v>
      </c>
      <c r="EG530">
        <v>672.2484814814816</v>
      </c>
      <c r="EH530">
        <v>-81.57937407407407</v>
      </c>
      <c r="EI530">
        <v>385.973</v>
      </c>
      <c r="EJ530">
        <v>460.8440370370371</v>
      </c>
      <c r="EK530">
        <v>18.14519259259259</v>
      </c>
      <c r="EL530">
        <v>459.0255925925926</v>
      </c>
      <c r="EM530">
        <v>3.945726296296296</v>
      </c>
      <c r="EN530">
        <v>2.001244074074074</v>
      </c>
      <c r="EO530">
        <v>0.3574484074074074</v>
      </c>
      <c r="EP530">
        <v>17.45417037037037</v>
      </c>
      <c r="EQ530">
        <v>-7.217888518518517</v>
      </c>
      <c r="ER530">
        <v>1999.968148148148</v>
      </c>
      <c r="ES530">
        <v>0.9799934444444446</v>
      </c>
      <c r="ET530">
        <v>0.02000615185185185</v>
      </c>
      <c r="EU530">
        <v>0</v>
      </c>
      <c r="EV530">
        <v>945.6824074074073</v>
      </c>
      <c r="EW530">
        <v>5.00078</v>
      </c>
      <c r="EX530">
        <v>25073.91851851852</v>
      </c>
      <c r="EY530">
        <v>16379.34444444444</v>
      </c>
      <c r="EZ530">
        <v>41.30996296296295</v>
      </c>
      <c r="FA530">
        <v>42.38399999999999</v>
      </c>
      <c r="FB530">
        <v>41.63633333333333</v>
      </c>
      <c r="FC530">
        <v>41.80781481481482</v>
      </c>
      <c r="FD530">
        <v>42.33529629629628</v>
      </c>
      <c r="FE530">
        <v>1955.058148148148</v>
      </c>
      <c r="FF530">
        <v>39.91</v>
      </c>
      <c r="FG530">
        <v>0</v>
      </c>
      <c r="FH530">
        <v>1686163746.7</v>
      </c>
      <c r="FI530">
        <v>0</v>
      </c>
      <c r="FJ530">
        <v>946.1475999999999</v>
      </c>
      <c r="FK530">
        <v>50.60415384845755</v>
      </c>
      <c r="FL530">
        <v>2802.907692120632</v>
      </c>
      <c r="FM530">
        <v>25099.176</v>
      </c>
      <c r="FN530">
        <v>15</v>
      </c>
      <c r="FO530">
        <v>0</v>
      </c>
      <c r="FP530" t="s">
        <v>431</v>
      </c>
      <c r="FQ530">
        <v>1685208052.5</v>
      </c>
      <c r="FR530">
        <v>1685208070</v>
      </c>
      <c r="FS530">
        <v>0</v>
      </c>
      <c r="FT530">
        <v>0.013</v>
      </c>
      <c r="FU530">
        <v>-0.005</v>
      </c>
      <c r="FV530">
        <v>-0.464</v>
      </c>
      <c r="FW530">
        <v>-0.401</v>
      </c>
      <c r="FX530">
        <v>420</v>
      </c>
      <c r="FY530">
        <v>0</v>
      </c>
      <c r="FZ530">
        <v>0.03</v>
      </c>
      <c r="GA530">
        <v>0.02</v>
      </c>
      <c r="GB530">
        <v>-77.73395000000001</v>
      </c>
      <c r="GC530">
        <v>-75.56497711069395</v>
      </c>
      <c r="GD530">
        <v>7.404102360245974</v>
      </c>
      <c r="GE530">
        <v>0</v>
      </c>
      <c r="GF530">
        <v>18.13229</v>
      </c>
      <c r="GG530">
        <v>0.2722784240149987</v>
      </c>
      <c r="GH530">
        <v>0.02632824338994131</v>
      </c>
      <c r="GI530">
        <v>1</v>
      </c>
      <c r="GJ530">
        <v>1</v>
      </c>
      <c r="GK530">
        <v>2</v>
      </c>
      <c r="GL530" t="s">
        <v>439</v>
      </c>
      <c r="GM530">
        <v>3.09831</v>
      </c>
      <c r="GN530">
        <v>2.75811</v>
      </c>
      <c r="GO530">
        <v>0.083921</v>
      </c>
      <c r="GP530">
        <v>0.0971591</v>
      </c>
      <c r="GQ530">
        <v>0.103037</v>
      </c>
      <c r="GR530">
        <v>0.0268155</v>
      </c>
      <c r="GS530">
        <v>23517.4</v>
      </c>
      <c r="GT530">
        <v>22808.1</v>
      </c>
      <c r="GU530">
        <v>26226.1</v>
      </c>
      <c r="GV530">
        <v>25612.8</v>
      </c>
      <c r="GW530">
        <v>37741</v>
      </c>
      <c r="GX530">
        <v>37810.1</v>
      </c>
      <c r="GY530">
        <v>45852.8</v>
      </c>
      <c r="GZ530">
        <v>42034.4</v>
      </c>
      <c r="HA530">
        <v>1.84767</v>
      </c>
      <c r="HB530">
        <v>1.71637</v>
      </c>
      <c r="HC530">
        <v>-0.0412464</v>
      </c>
      <c r="HD530">
        <v>0</v>
      </c>
      <c r="HE530">
        <v>28.7471</v>
      </c>
      <c r="HF530">
        <v>999.9</v>
      </c>
      <c r="HG530">
        <v>26.6</v>
      </c>
      <c r="HH530">
        <v>47.2</v>
      </c>
      <c r="HI530">
        <v>31.6749</v>
      </c>
      <c r="HJ530">
        <v>61.3889</v>
      </c>
      <c r="HK530">
        <v>29.0144</v>
      </c>
      <c r="HL530">
        <v>1</v>
      </c>
      <c r="HM530">
        <v>0.316047</v>
      </c>
      <c r="HN530">
        <v>1.90945</v>
      </c>
      <c r="HO530">
        <v>20.2951</v>
      </c>
      <c r="HP530">
        <v>5.2128</v>
      </c>
      <c r="HQ530">
        <v>11.98</v>
      </c>
      <c r="HR530">
        <v>4.9639</v>
      </c>
      <c r="HS530">
        <v>3.27403</v>
      </c>
      <c r="HT530">
        <v>9999</v>
      </c>
      <c r="HU530">
        <v>9999</v>
      </c>
      <c r="HV530">
        <v>9999</v>
      </c>
      <c r="HW530">
        <v>60.8</v>
      </c>
      <c r="HX530">
        <v>1.86401</v>
      </c>
      <c r="HY530">
        <v>1.86021</v>
      </c>
      <c r="HZ530">
        <v>1.85867</v>
      </c>
      <c r="IA530">
        <v>1.85992</v>
      </c>
      <c r="IB530">
        <v>1.85989</v>
      </c>
      <c r="IC530">
        <v>1.85852</v>
      </c>
      <c r="ID530">
        <v>1.85762</v>
      </c>
      <c r="IE530">
        <v>1.85242</v>
      </c>
      <c r="IF530">
        <v>0</v>
      </c>
      <c r="IG530">
        <v>0</v>
      </c>
      <c r="IH530">
        <v>0</v>
      </c>
      <c r="II530">
        <v>0</v>
      </c>
      <c r="IJ530" t="s">
        <v>433</v>
      </c>
      <c r="IK530" t="s">
        <v>434</v>
      </c>
      <c r="IL530" t="s">
        <v>435</v>
      </c>
      <c r="IM530" t="s">
        <v>435</v>
      </c>
      <c r="IN530" t="s">
        <v>435</v>
      </c>
      <c r="IO530" t="s">
        <v>435</v>
      </c>
      <c r="IP530">
        <v>0</v>
      </c>
      <c r="IQ530">
        <v>100</v>
      </c>
      <c r="IR530">
        <v>100</v>
      </c>
      <c r="IS530">
        <v>-1.058</v>
      </c>
      <c r="IT530">
        <v>-0.2397</v>
      </c>
      <c r="IU530">
        <v>-0.7885906718864093</v>
      </c>
      <c r="IV530">
        <v>-0.0007240741224296705</v>
      </c>
      <c r="IW530">
        <v>1.394155135453638E-07</v>
      </c>
      <c r="IX530">
        <v>-7.009397865246837E-11</v>
      </c>
      <c r="IY530">
        <v>-0.2677907096197649</v>
      </c>
      <c r="IZ530">
        <v>-0.01839738240005131</v>
      </c>
      <c r="JA530">
        <v>0.0009886339832832726</v>
      </c>
      <c r="JB530">
        <v>-4.895939666473346E-06</v>
      </c>
      <c r="JC530">
        <v>3</v>
      </c>
      <c r="JD530">
        <v>2018</v>
      </c>
      <c r="JE530">
        <v>1</v>
      </c>
      <c r="JF530">
        <v>26</v>
      </c>
      <c r="JG530">
        <v>15928.3</v>
      </c>
      <c r="JH530">
        <v>15928</v>
      </c>
      <c r="JI530">
        <v>1.30249</v>
      </c>
      <c r="JJ530">
        <v>2.71362</v>
      </c>
      <c r="JK530">
        <v>1.49658</v>
      </c>
      <c r="JL530">
        <v>2.37427</v>
      </c>
      <c r="JM530">
        <v>1.54785</v>
      </c>
      <c r="JN530">
        <v>2.38525</v>
      </c>
      <c r="JO530">
        <v>48.1479</v>
      </c>
      <c r="JP530">
        <v>14.2021</v>
      </c>
      <c r="JQ530">
        <v>18</v>
      </c>
      <c r="JR530">
        <v>487.705</v>
      </c>
      <c r="JS530">
        <v>419.651</v>
      </c>
      <c r="JT530">
        <v>26.5649</v>
      </c>
      <c r="JU530">
        <v>31.2768</v>
      </c>
      <c r="JV530">
        <v>29.9995</v>
      </c>
      <c r="JW530">
        <v>31.5551</v>
      </c>
      <c r="JX530">
        <v>31.5599</v>
      </c>
      <c r="JY530">
        <v>26.2339</v>
      </c>
      <c r="JZ530">
        <v>75.6979</v>
      </c>
      <c r="KA530">
        <v>0</v>
      </c>
      <c r="KB530">
        <v>26.4814</v>
      </c>
      <c r="KC530">
        <v>506.759</v>
      </c>
      <c r="KD530">
        <v>3.96099</v>
      </c>
      <c r="KE530">
        <v>100.209</v>
      </c>
      <c r="KF530">
        <v>99.959</v>
      </c>
    </row>
    <row r="531" spans="1:292">
      <c r="A531">
        <v>511</v>
      </c>
      <c r="B531">
        <v>1686163758</v>
      </c>
      <c r="C531">
        <v>14507</v>
      </c>
      <c r="D531" t="s">
        <v>1462</v>
      </c>
      <c r="E531" t="s">
        <v>1463</v>
      </c>
      <c r="F531">
        <v>5</v>
      </c>
      <c r="G531" t="s">
        <v>1403</v>
      </c>
      <c r="H531">
        <v>1686163750.214286</v>
      </c>
      <c r="I531">
        <f>(J531)/1000</f>
        <v>0</v>
      </c>
      <c r="J531">
        <f>IF(DO531, AM531, AG531)</f>
        <v>0</v>
      </c>
      <c r="K531">
        <f>IF(DO531, AH531, AF531)</f>
        <v>0</v>
      </c>
      <c r="L531">
        <f>DQ531 - IF(AT531&gt;1, K531*DK531*100.0/(AV531*EE531), 0)</f>
        <v>0</v>
      </c>
      <c r="M531">
        <f>((S531-I531/2)*L531-K531)/(S531+I531/2)</f>
        <v>0</v>
      </c>
      <c r="N531">
        <f>M531*(DX531+DY531)/1000.0</f>
        <v>0</v>
      </c>
      <c r="O531">
        <f>(DQ531 - IF(AT531&gt;1, K531*DK531*100.0/(AV531*EE531), 0))*(DX531+DY531)/1000.0</f>
        <v>0</v>
      </c>
      <c r="P531">
        <f>2.0/((1/R531-1/Q531)+SIGN(R531)*SQRT((1/R531-1/Q531)*(1/R531-1/Q531) + 4*DL531/((DL531+1)*(DL531+1))*(2*1/R531*1/Q531-1/Q531*1/Q531)))</f>
        <v>0</v>
      </c>
      <c r="Q531">
        <f>IF(LEFT(DM531,1)&lt;&gt;"0",IF(LEFT(DM531,1)="1",3.0,DN531),$D$5+$E$5*(EE531*DX531/($K$5*1000))+$F$5*(EE531*DX531/($K$5*1000))*MAX(MIN(DK531,$J$5),$I$5)*MAX(MIN(DK531,$J$5),$I$5)+$G$5*MAX(MIN(DK531,$J$5),$I$5)*(EE531*DX531/($K$5*1000))+$H$5*(EE531*DX531/($K$5*1000))*(EE531*DX531/($K$5*1000)))</f>
        <v>0</v>
      </c>
      <c r="R531">
        <f>I531*(1000-(1000*0.61365*exp(17.502*V531/(240.97+V531))/(DX531+DY531)+DS531)/2)/(1000*0.61365*exp(17.502*V531/(240.97+V531))/(DX531+DY531)-DS531)</f>
        <v>0</v>
      </c>
      <c r="S531">
        <f>1/((DL531+1)/(P531/1.6)+1/(Q531/1.37)) + DL531/((DL531+1)/(P531/1.6) + DL531/(Q531/1.37))</f>
        <v>0</v>
      </c>
      <c r="T531">
        <f>(DG531*DJ531)</f>
        <v>0</v>
      </c>
      <c r="U531">
        <f>(DZ531+(T531+2*0.95*5.67E-8*(((DZ531+$B$9)+273)^4-(DZ531+273)^4)-44100*I531)/(1.84*29.3*Q531+8*0.95*5.67E-8*(DZ531+273)^3))</f>
        <v>0</v>
      </c>
      <c r="V531">
        <f>($C$9*EA531+$D$9*EB531+$E$9*U531)</f>
        <v>0</v>
      </c>
      <c r="W531">
        <f>0.61365*exp(17.502*V531/(240.97+V531))</f>
        <v>0</v>
      </c>
      <c r="X531">
        <f>(Y531/Z531*100)</f>
        <v>0</v>
      </c>
      <c r="Y531">
        <f>DS531*(DX531+DY531)/1000</f>
        <v>0</v>
      </c>
      <c r="Z531">
        <f>0.61365*exp(17.502*DZ531/(240.97+DZ531))</f>
        <v>0</v>
      </c>
      <c r="AA531">
        <f>(W531-DS531*(DX531+DY531)/1000)</f>
        <v>0</v>
      </c>
      <c r="AB531">
        <f>(-I531*44100)</f>
        <v>0</v>
      </c>
      <c r="AC531">
        <f>2*29.3*Q531*0.92*(DZ531-V531)</f>
        <v>0</v>
      </c>
      <c r="AD531">
        <f>2*0.95*5.67E-8*(((DZ531+$B$9)+273)^4-(V531+273)^4)</f>
        <v>0</v>
      </c>
      <c r="AE531">
        <f>T531+AD531+AB531+AC531</f>
        <v>0</v>
      </c>
      <c r="AF531">
        <f>DW531*AT531*(DR531-DQ531*(1000-AT531*DT531)/(1000-AT531*DS531))/(100*DK531)</f>
        <v>0</v>
      </c>
      <c r="AG531">
        <f>1000*DW531*AT531*(DS531-DT531)/(100*DK531*(1000-AT531*DS531))</f>
        <v>0</v>
      </c>
      <c r="AH531">
        <f>(AI531 - AJ531 - DX531*1E3/(8.314*(DZ531+273.15)) * AL531/DW531 * AK531) * DW531/(100*DK531) * (1000 - DT531)/1000</f>
        <v>0</v>
      </c>
      <c r="AI531">
        <v>492.5870056065758</v>
      </c>
      <c r="AJ531">
        <v>418.2062969696967</v>
      </c>
      <c r="AK531">
        <v>2.891929067575581</v>
      </c>
      <c r="AL531">
        <v>66.85550641965871</v>
      </c>
      <c r="AM531">
        <f>(AO531 - AN531 + DX531*1E3/(8.314*(DZ531+273.15)) * AQ531/DW531 * AP531) * DW531/(100*DK531) * 1000/(1000 - AO531)</f>
        <v>0</v>
      </c>
      <c r="AN531">
        <v>3.947295638142412</v>
      </c>
      <c r="AO531">
        <v>22.12999151515151</v>
      </c>
      <c r="AP531">
        <v>0.0005898726348264997</v>
      </c>
      <c r="AQ531">
        <v>96.76421338397185</v>
      </c>
      <c r="AR531">
        <v>0</v>
      </c>
      <c r="AS531">
        <v>0</v>
      </c>
      <c r="AT531">
        <f>IF(AR531*$H$15&gt;=AV531,1.0,(AV531/(AV531-AR531*$H$15)))</f>
        <v>0</v>
      </c>
      <c r="AU531">
        <f>(AT531-1)*100</f>
        <v>0</v>
      </c>
      <c r="AV531">
        <f>MAX(0,($B$15+$C$15*EE531)/(1+$D$15*EE531)*DX531/(DZ531+273)*$E$15)</f>
        <v>0</v>
      </c>
      <c r="AW531" t="s">
        <v>429</v>
      </c>
      <c r="AX531" t="s">
        <v>429</v>
      </c>
      <c r="AY531">
        <v>0</v>
      </c>
      <c r="AZ531">
        <v>0</v>
      </c>
      <c r="BA531">
        <f>1-AY531/AZ531</f>
        <v>0</v>
      </c>
      <c r="BB531">
        <v>0</v>
      </c>
      <c r="BC531" t="s">
        <v>429</v>
      </c>
      <c r="BD531" t="s">
        <v>429</v>
      </c>
      <c r="BE531">
        <v>0</v>
      </c>
      <c r="BF531">
        <v>0</v>
      </c>
      <c r="BG531">
        <f>1-BE531/BF531</f>
        <v>0</v>
      </c>
      <c r="BH531">
        <v>0.5</v>
      </c>
      <c r="BI531">
        <f>DH531</f>
        <v>0</v>
      </c>
      <c r="BJ531">
        <f>K531</f>
        <v>0</v>
      </c>
      <c r="BK531">
        <f>BG531*BH531*BI531</f>
        <v>0</v>
      </c>
      <c r="BL531">
        <f>(BJ531-BB531)/BI531</f>
        <v>0</v>
      </c>
      <c r="BM531">
        <f>(AZ531-BF531)/BF531</f>
        <v>0</v>
      </c>
      <c r="BN531">
        <f>AY531/(BA531+AY531/BF531)</f>
        <v>0</v>
      </c>
      <c r="BO531" t="s">
        <v>429</v>
      </c>
      <c r="BP531">
        <v>0</v>
      </c>
      <c r="BQ531">
        <f>IF(BP531&lt;&gt;0, BP531, BN531)</f>
        <v>0</v>
      </c>
      <c r="BR531">
        <f>1-BQ531/BF531</f>
        <v>0</v>
      </c>
      <c r="BS531">
        <f>(BF531-BE531)/(BF531-BQ531)</f>
        <v>0</v>
      </c>
      <c r="BT531">
        <f>(AZ531-BF531)/(AZ531-BQ531)</f>
        <v>0</v>
      </c>
      <c r="BU531">
        <f>(BF531-BE531)/(BF531-AY531)</f>
        <v>0</v>
      </c>
      <c r="BV531">
        <f>(AZ531-BF531)/(AZ531-AY531)</f>
        <v>0</v>
      </c>
      <c r="BW531">
        <f>(BS531*BQ531/BE531)</f>
        <v>0</v>
      </c>
      <c r="BX531">
        <f>(1-BW531)</f>
        <v>0</v>
      </c>
      <c r="DG531">
        <f>$B$13*EF531+$C$13*EG531+$F$13*ER531*(1-EU531)</f>
        <v>0</v>
      </c>
      <c r="DH531">
        <f>DG531*DI531</f>
        <v>0</v>
      </c>
      <c r="DI531">
        <f>($B$13*$D$11+$C$13*$D$11+$F$13*((FE531+EW531)/MAX(FE531+EW531+FF531, 0.1)*$I$11+FF531/MAX(FE531+EW531+FF531, 0.1)*$J$11))/($B$13+$C$13+$F$13)</f>
        <v>0</v>
      </c>
      <c r="DJ531">
        <f>($B$13*$K$11+$C$13*$K$11+$F$13*((FE531+EW531)/MAX(FE531+EW531+FF531, 0.1)*$P$11+FF531/MAX(FE531+EW531+FF531, 0.1)*$Q$11))/($B$13+$C$13+$F$13)</f>
        <v>0</v>
      </c>
      <c r="DK531">
        <v>6</v>
      </c>
      <c r="DL531">
        <v>0.5</v>
      </c>
      <c r="DM531" t="s">
        <v>430</v>
      </c>
      <c r="DN531">
        <v>2</v>
      </c>
      <c r="DO531" t="b">
        <v>1</v>
      </c>
      <c r="DP531">
        <v>1686163750.214286</v>
      </c>
      <c r="DQ531">
        <v>389.0940714285713</v>
      </c>
      <c r="DR531">
        <v>474.6562142857143</v>
      </c>
      <c r="DS531">
        <v>22.10901428571429</v>
      </c>
      <c r="DT531">
        <v>3.946470714285714</v>
      </c>
      <c r="DU531">
        <v>390.1481428571429</v>
      </c>
      <c r="DV531">
        <v>22.348825</v>
      </c>
      <c r="DW531">
        <v>499.9994642857142</v>
      </c>
      <c r="DX531">
        <v>90.59078214285714</v>
      </c>
      <c r="DY531">
        <v>0.09996008928571429</v>
      </c>
      <c r="DZ531">
        <v>28.96784642857143</v>
      </c>
      <c r="EA531">
        <v>28.07790357142857</v>
      </c>
      <c r="EB531">
        <v>999.9000000000002</v>
      </c>
      <c r="EC531">
        <v>0</v>
      </c>
      <c r="ED531">
        <v>0</v>
      </c>
      <c r="EE531">
        <v>10003.6825</v>
      </c>
      <c r="EF531">
        <v>0</v>
      </c>
      <c r="EG531">
        <v>682.7919285714287</v>
      </c>
      <c r="EH531">
        <v>-85.56219642857143</v>
      </c>
      <c r="EI531">
        <v>397.8912142857142</v>
      </c>
      <c r="EJ531">
        <v>476.5368571428572</v>
      </c>
      <c r="EK531">
        <v>18.16254642857143</v>
      </c>
      <c r="EL531">
        <v>474.6562142857143</v>
      </c>
      <c r="EM531">
        <v>3.946470714285714</v>
      </c>
      <c r="EN531">
        <v>2.002873214285714</v>
      </c>
      <c r="EO531">
        <v>0.3575137857142857</v>
      </c>
      <c r="EP531">
        <v>17.46705357142857</v>
      </c>
      <c r="EQ531">
        <v>-7.215518571428571</v>
      </c>
      <c r="ER531">
        <v>1999.9825</v>
      </c>
      <c r="ES531">
        <v>0.9799935714285715</v>
      </c>
      <c r="ET531">
        <v>0.02000602857142857</v>
      </c>
      <c r="EU531">
        <v>0</v>
      </c>
      <c r="EV531">
        <v>949.8364642857143</v>
      </c>
      <c r="EW531">
        <v>5.00078</v>
      </c>
      <c r="EX531">
        <v>25419.23214285715</v>
      </c>
      <c r="EY531">
        <v>16379.46071428572</v>
      </c>
      <c r="EZ531">
        <v>41.32339285714285</v>
      </c>
      <c r="FA531">
        <v>42.38817857142857</v>
      </c>
      <c r="FB531">
        <v>41.70292857142856</v>
      </c>
      <c r="FC531">
        <v>41.81460714285714</v>
      </c>
      <c r="FD531">
        <v>42.36349999999999</v>
      </c>
      <c r="FE531">
        <v>1955.0725</v>
      </c>
      <c r="FF531">
        <v>39.91</v>
      </c>
      <c r="FG531">
        <v>0</v>
      </c>
      <c r="FH531">
        <v>1686163751.5</v>
      </c>
      <c r="FI531">
        <v>0</v>
      </c>
      <c r="FJ531">
        <v>950.51496</v>
      </c>
      <c r="FK531">
        <v>61.50899989703333</v>
      </c>
      <c r="FL531">
        <v>6906.499988380655</v>
      </c>
      <c r="FM531">
        <v>25479.216</v>
      </c>
      <c r="FN531">
        <v>15</v>
      </c>
      <c r="FO531">
        <v>0</v>
      </c>
      <c r="FP531" t="s">
        <v>431</v>
      </c>
      <c r="FQ531">
        <v>1685208052.5</v>
      </c>
      <c r="FR531">
        <v>1685208070</v>
      </c>
      <c r="FS531">
        <v>0</v>
      </c>
      <c r="FT531">
        <v>0.013</v>
      </c>
      <c r="FU531">
        <v>-0.005</v>
      </c>
      <c r="FV531">
        <v>-0.464</v>
      </c>
      <c r="FW531">
        <v>-0.401</v>
      </c>
      <c r="FX531">
        <v>420</v>
      </c>
      <c r="FY531">
        <v>0</v>
      </c>
      <c r="FZ531">
        <v>0.03</v>
      </c>
      <c r="GA531">
        <v>0.02</v>
      </c>
      <c r="GB531">
        <v>-82.25151750000001</v>
      </c>
      <c r="GC531">
        <v>-55.93303452157591</v>
      </c>
      <c r="GD531">
        <v>5.493448546581987</v>
      </c>
      <c r="GE531">
        <v>0</v>
      </c>
      <c r="GF531">
        <v>18.148405</v>
      </c>
      <c r="GG531">
        <v>0.2335519699811911</v>
      </c>
      <c r="GH531">
        <v>0.02280692822367775</v>
      </c>
      <c r="GI531">
        <v>1</v>
      </c>
      <c r="GJ531">
        <v>1</v>
      </c>
      <c r="GK531">
        <v>2</v>
      </c>
      <c r="GL531" t="s">
        <v>439</v>
      </c>
      <c r="GM531">
        <v>3.09833</v>
      </c>
      <c r="GN531">
        <v>2.75811</v>
      </c>
      <c r="GO531">
        <v>0.08618140000000001</v>
      </c>
      <c r="GP531">
        <v>0.09953670000000001</v>
      </c>
      <c r="GQ531">
        <v>0.103093</v>
      </c>
      <c r="GR531">
        <v>0.0268234</v>
      </c>
      <c r="GS531">
        <v>23459.9</v>
      </c>
      <c r="GT531">
        <v>22748.5</v>
      </c>
      <c r="GU531">
        <v>26226.6</v>
      </c>
      <c r="GV531">
        <v>25613.3</v>
      </c>
      <c r="GW531">
        <v>37739.6</v>
      </c>
      <c r="GX531">
        <v>37810.7</v>
      </c>
      <c r="GY531">
        <v>45853.6</v>
      </c>
      <c r="GZ531">
        <v>42035.1</v>
      </c>
      <c r="HA531">
        <v>1.84795</v>
      </c>
      <c r="HB531">
        <v>1.71627</v>
      </c>
      <c r="HC531">
        <v>-0.0427477</v>
      </c>
      <c r="HD531">
        <v>0</v>
      </c>
      <c r="HE531">
        <v>28.7834</v>
      </c>
      <c r="HF531">
        <v>999.9</v>
      </c>
      <c r="HG531">
        <v>26.6</v>
      </c>
      <c r="HH531">
        <v>47.2</v>
      </c>
      <c r="HI531">
        <v>31.6733</v>
      </c>
      <c r="HJ531">
        <v>61.3989</v>
      </c>
      <c r="HK531">
        <v>29.0825</v>
      </c>
      <c r="HL531">
        <v>1</v>
      </c>
      <c r="HM531">
        <v>0.315582</v>
      </c>
      <c r="HN531">
        <v>1.99554</v>
      </c>
      <c r="HO531">
        <v>20.294</v>
      </c>
      <c r="HP531">
        <v>5.2137</v>
      </c>
      <c r="HQ531">
        <v>11.98</v>
      </c>
      <c r="HR531">
        <v>4.96395</v>
      </c>
      <c r="HS531">
        <v>3.27415</v>
      </c>
      <c r="HT531">
        <v>9999</v>
      </c>
      <c r="HU531">
        <v>9999</v>
      </c>
      <c r="HV531">
        <v>9999</v>
      </c>
      <c r="HW531">
        <v>60.8</v>
      </c>
      <c r="HX531">
        <v>1.86401</v>
      </c>
      <c r="HY531">
        <v>1.86021</v>
      </c>
      <c r="HZ531">
        <v>1.85867</v>
      </c>
      <c r="IA531">
        <v>1.85997</v>
      </c>
      <c r="IB531">
        <v>1.85988</v>
      </c>
      <c r="IC531">
        <v>1.85852</v>
      </c>
      <c r="ID531">
        <v>1.8576</v>
      </c>
      <c r="IE531">
        <v>1.85242</v>
      </c>
      <c r="IF531">
        <v>0</v>
      </c>
      <c r="IG531">
        <v>0</v>
      </c>
      <c r="IH531">
        <v>0</v>
      </c>
      <c r="II531">
        <v>0</v>
      </c>
      <c r="IJ531" t="s">
        <v>433</v>
      </c>
      <c r="IK531" t="s">
        <v>434</v>
      </c>
      <c r="IL531" t="s">
        <v>435</v>
      </c>
      <c r="IM531" t="s">
        <v>435</v>
      </c>
      <c r="IN531" t="s">
        <v>435</v>
      </c>
      <c r="IO531" t="s">
        <v>435</v>
      </c>
      <c r="IP531">
        <v>0</v>
      </c>
      <c r="IQ531">
        <v>100</v>
      </c>
      <c r="IR531">
        <v>100</v>
      </c>
      <c r="IS531">
        <v>-1.068</v>
      </c>
      <c r="IT531">
        <v>-0.2393</v>
      </c>
      <c r="IU531">
        <v>-0.7885906718864093</v>
      </c>
      <c r="IV531">
        <v>-0.0007240741224296705</v>
      </c>
      <c r="IW531">
        <v>1.394155135453638E-07</v>
      </c>
      <c r="IX531">
        <v>-7.009397865246837E-11</v>
      </c>
      <c r="IY531">
        <v>-0.2677907096197649</v>
      </c>
      <c r="IZ531">
        <v>-0.01839738240005131</v>
      </c>
      <c r="JA531">
        <v>0.0009886339832832726</v>
      </c>
      <c r="JB531">
        <v>-4.895939666473346E-06</v>
      </c>
      <c r="JC531">
        <v>3</v>
      </c>
      <c r="JD531">
        <v>2018</v>
      </c>
      <c r="JE531">
        <v>1</v>
      </c>
      <c r="JF531">
        <v>26</v>
      </c>
      <c r="JG531">
        <v>15928.4</v>
      </c>
      <c r="JH531">
        <v>15928.1</v>
      </c>
      <c r="JI531">
        <v>1.33423</v>
      </c>
      <c r="JJ531">
        <v>2.70752</v>
      </c>
      <c r="JK531">
        <v>1.49658</v>
      </c>
      <c r="JL531">
        <v>2.37427</v>
      </c>
      <c r="JM531">
        <v>1.54785</v>
      </c>
      <c r="JN531">
        <v>2.40601</v>
      </c>
      <c r="JO531">
        <v>48.1174</v>
      </c>
      <c r="JP531">
        <v>14.2108</v>
      </c>
      <c r="JQ531">
        <v>18</v>
      </c>
      <c r="JR531">
        <v>487.795</v>
      </c>
      <c r="JS531">
        <v>419.52</v>
      </c>
      <c r="JT531">
        <v>26.4903</v>
      </c>
      <c r="JU531">
        <v>31.2679</v>
      </c>
      <c r="JV531">
        <v>29.9997</v>
      </c>
      <c r="JW531">
        <v>31.545</v>
      </c>
      <c r="JX531">
        <v>31.5491</v>
      </c>
      <c r="JY531">
        <v>26.8732</v>
      </c>
      <c r="JZ531">
        <v>75.6979</v>
      </c>
      <c r="KA531">
        <v>0</v>
      </c>
      <c r="KB531">
        <v>26.4003</v>
      </c>
      <c r="KC531">
        <v>526.793</v>
      </c>
      <c r="KD531">
        <v>3.92828</v>
      </c>
      <c r="KE531">
        <v>100.21</v>
      </c>
      <c r="KF531">
        <v>99.96080000000001</v>
      </c>
    </row>
    <row r="532" spans="1:292">
      <c r="A532">
        <v>512</v>
      </c>
      <c r="B532">
        <v>1686163763</v>
      </c>
      <c r="C532">
        <v>14512</v>
      </c>
      <c r="D532" t="s">
        <v>1464</v>
      </c>
      <c r="E532" t="s">
        <v>1465</v>
      </c>
      <c r="F532">
        <v>5</v>
      </c>
      <c r="G532" t="s">
        <v>1403</v>
      </c>
      <c r="H532">
        <v>1686163755.5</v>
      </c>
      <c r="I532">
        <f>(J532)/1000</f>
        <v>0</v>
      </c>
      <c r="J532">
        <f>IF(DO532, AM532, AG532)</f>
        <v>0</v>
      </c>
      <c r="K532">
        <f>IF(DO532, AH532, AF532)</f>
        <v>0</v>
      </c>
      <c r="L532">
        <f>DQ532 - IF(AT532&gt;1, K532*DK532*100.0/(AV532*EE532), 0)</f>
        <v>0</v>
      </c>
      <c r="M532">
        <f>((S532-I532/2)*L532-K532)/(S532+I532/2)</f>
        <v>0</v>
      </c>
      <c r="N532">
        <f>M532*(DX532+DY532)/1000.0</f>
        <v>0</v>
      </c>
      <c r="O532">
        <f>(DQ532 - IF(AT532&gt;1, K532*DK532*100.0/(AV532*EE532), 0))*(DX532+DY532)/1000.0</f>
        <v>0</v>
      </c>
      <c r="P532">
        <f>2.0/((1/R532-1/Q532)+SIGN(R532)*SQRT((1/R532-1/Q532)*(1/R532-1/Q532) + 4*DL532/((DL532+1)*(DL532+1))*(2*1/R532*1/Q532-1/Q532*1/Q532)))</f>
        <v>0</v>
      </c>
      <c r="Q532">
        <f>IF(LEFT(DM532,1)&lt;&gt;"0",IF(LEFT(DM532,1)="1",3.0,DN532),$D$5+$E$5*(EE532*DX532/($K$5*1000))+$F$5*(EE532*DX532/($K$5*1000))*MAX(MIN(DK532,$J$5),$I$5)*MAX(MIN(DK532,$J$5),$I$5)+$G$5*MAX(MIN(DK532,$J$5),$I$5)*(EE532*DX532/($K$5*1000))+$H$5*(EE532*DX532/($K$5*1000))*(EE532*DX532/($K$5*1000)))</f>
        <v>0</v>
      </c>
      <c r="R532">
        <f>I532*(1000-(1000*0.61365*exp(17.502*V532/(240.97+V532))/(DX532+DY532)+DS532)/2)/(1000*0.61365*exp(17.502*V532/(240.97+V532))/(DX532+DY532)-DS532)</f>
        <v>0</v>
      </c>
      <c r="S532">
        <f>1/((DL532+1)/(P532/1.6)+1/(Q532/1.37)) + DL532/((DL532+1)/(P532/1.6) + DL532/(Q532/1.37))</f>
        <v>0</v>
      </c>
      <c r="T532">
        <f>(DG532*DJ532)</f>
        <v>0</v>
      </c>
      <c r="U532">
        <f>(DZ532+(T532+2*0.95*5.67E-8*(((DZ532+$B$9)+273)^4-(DZ532+273)^4)-44100*I532)/(1.84*29.3*Q532+8*0.95*5.67E-8*(DZ532+273)^3))</f>
        <v>0</v>
      </c>
      <c r="V532">
        <f>($C$9*EA532+$D$9*EB532+$E$9*U532)</f>
        <v>0</v>
      </c>
      <c r="W532">
        <f>0.61365*exp(17.502*V532/(240.97+V532))</f>
        <v>0</v>
      </c>
      <c r="X532">
        <f>(Y532/Z532*100)</f>
        <v>0</v>
      </c>
      <c r="Y532">
        <f>DS532*(DX532+DY532)/1000</f>
        <v>0</v>
      </c>
      <c r="Z532">
        <f>0.61365*exp(17.502*DZ532/(240.97+DZ532))</f>
        <v>0</v>
      </c>
      <c r="AA532">
        <f>(W532-DS532*(DX532+DY532)/1000)</f>
        <v>0</v>
      </c>
      <c r="AB532">
        <f>(-I532*44100)</f>
        <v>0</v>
      </c>
      <c r="AC532">
        <f>2*29.3*Q532*0.92*(DZ532-V532)</f>
        <v>0</v>
      </c>
      <c r="AD532">
        <f>2*0.95*5.67E-8*(((DZ532+$B$9)+273)^4-(V532+273)^4)</f>
        <v>0</v>
      </c>
      <c r="AE532">
        <f>T532+AD532+AB532+AC532</f>
        <v>0</v>
      </c>
      <c r="AF532">
        <f>DW532*AT532*(DR532-DQ532*(1000-AT532*DT532)/(1000-AT532*DS532))/(100*DK532)</f>
        <v>0</v>
      </c>
      <c r="AG532">
        <f>1000*DW532*AT532*(DS532-DT532)/(100*DK532*(1000-AT532*DS532))</f>
        <v>0</v>
      </c>
      <c r="AH532">
        <f>(AI532 - AJ532 - DX532*1E3/(8.314*(DZ532+273.15)) * AL532/DW532 * AK532) * DW532/(100*DK532) * (1000 - DT532)/1000</f>
        <v>0</v>
      </c>
      <c r="AI532">
        <v>508.4950495015599</v>
      </c>
      <c r="AJ532">
        <v>432.5728242424243</v>
      </c>
      <c r="AK532">
        <v>2.877752081353388</v>
      </c>
      <c r="AL532">
        <v>66.85550641965871</v>
      </c>
      <c r="AM532">
        <f>(AO532 - AN532 + DX532*1E3/(8.314*(DZ532+273.15)) * AQ532/DW532 * AP532) * DW532/(100*DK532) * 1000/(1000 - AO532)</f>
        <v>0</v>
      </c>
      <c r="AN532">
        <v>3.949667146159844</v>
      </c>
      <c r="AO532">
        <v>22.14669878787878</v>
      </c>
      <c r="AP532">
        <v>0.002903560897750117</v>
      </c>
      <c r="AQ532">
        <v>96.76421338397185</v>
      </c>
      <c r="AR532">
        <v>0</v>
      </c>
      <c r="AS532">
        <v>0</v>
      </c>
      <c r="AT532">
        <f>IF(AR532*$H$15&gt;=AV532,1.0,(AV532/(AV532-AR532*$H$15)))</f>
        <v>0</v>
      </c>
      <c r="AU532">
        <f>(AT532-1)*100</f>
        <v>0</v>
      </c>
      <c r="AV532">
        <f>MAX(0,($B$15+$C$15*EE532)/(1+$D$15*EE532)*DX532/(DZ532+273)*$E$15)</f>
        <v>0</v>
      </c>
      <c r="AW532" t="s">
        <v>429</v>
      </c>
      <c r="AX532" t="s">
        <v>429</v>
      </c>
      <c r="AY532">
        <v>0</v>
      </c>
      <c r="AZ532">
        <v>0</v>
      </c>
      <c r="BA532">
        <f>1-AY532/AZ532</f>
        <v>0</v>
      </c>
      <c r="BB532">
        <v>0</v>
      </c>
      <c r="BC532" t="s">
        <v>429</v>
      </c>
      <c r="BD532" t="s">
        <v>429</v>
      </c>
      <c r="BE532">
        <v>0</v>
      </c>
      <c r="BF532">
        <v>0</v>
      </c>
      <c r="BG532">
        <f>1-BE532/BF532</f>
        <v>0</v>
      </c>
      <c r="BH532">
        <v>0.5</v>
      </c>
      <c r="BI532">
        <f>DH532</f>
        <v>0</v>
      </c>
      <c r="BJ532">
        <f>K532</f>
        <v>0</v>
      </c>
      <c r="BK532">
        <f>BG532*BH532*BI532</f>
        <v>0</v>
      </c>
      <c r="BL532">
        <f>(BJ532-BB532)/BI532</f>
        <v>0</v>
      </c>
      <c r="BM532">
        <f>(AZ532-BF532)/BF532</f>
        <v>0</v>
      </c>
      <c r="BN532">
        <f>AY532/(BA532+AY532/BF532)</f>
        <v>0</v>
      </c>
      <c r="BO532" t="s">
        <v>429</v>
      </c>
      <c r="BP532">
        <v>0</v>
      </c>
      <c r="BQ532">
        <f>IF(BP532&lt;&gt;0, BP532, BN532)</f>
        <v>0</v>
      </c>
      <c r="BR532">
        <f>1-BQ532/BF532</f>
        <v>0</v>
      </c>
      <c r="BS532">
        <f>(BF532-BE532)/(BF532-BQ532)</f>
        <v>0</v>
      </c>
      <c r="BT532">
        <f>(AZ532-BF532)/(AZ532-BQ532)</f>
        <v>0</v>
      </c>
      <c r="BU532">
        <f>(BF532-BE532)/(BF532-AY532)</f>
        <v>0</v>
      </c>
      <c r="BV532">
        <f>(AZ532-BF532)/(AZ532-AY532)</f>
        <v>0</v>
      </c>
      <c r="BW532">
        <f>(BS532*BQ532/BE532)</f>
        <v>0</v>
      </c>
      <c r="BX532">
        <f>(1-BW532)</f>
        <v>0</v>
      </c>
      <c r="DG532">
        <f>$B$13*EF532+$C$13*EG532+$F$13*ER532*(1-EU532)</f>
        <v>0</v>
      </c>
      <c r="DH532">
        <f>DG532*DI532</f>
        <v>0</v>
      </c>
      <c r="DI532">
        <f>($B$13*$D$11+$C$13*$D$11+$F$13*((FE532+EW532)/MAX(FE532+EW532+FF532, 0.1)*$I$11+FF532/MAX(FE532+EW532+FF532, 0.1)*$J$11))/($B$13+$C$13+$F$13)</f>
        <v>0</v>
      </c>
      <c r="DJ532">
        <f>($B$13*$K$11+$C$13*$K$11+$F$13*((FE532+EW532)/MAX(FE532+EW532+FF532, 0.1)*$P$11+FF532/MAX(FE532+EW532+FF532, 0.1)*$Q$11))/($B$13+$C$13+$F$13)</f>
        <v>0</v>
      </c>
      <c r="DK532">
        <v>6</v>
      </c>
      <c r="DL532">
        <v>0.5</v>
      </c>
      <c r="DM532" t="s">
        <v>430</v>
      </c>
      <c r="DN532">
        <v>2</v>
      </c>
      <c r="DO532" t="b">
        <v>1</v>
      </c>
      <c r="DP532">
        <v>1686163755.5</v>
      </c>
      <c r="DQ532">
        <v>403.3661851851851</v>
      </c>
      <c r="DR532">
        <v>492.0167037037038</v>
      </c>
      <c r="DS532">
        <v>22.12701111111111</v>
      </c>
      <c r="DT532">
        <v>3.947707777777778</v>
      </c>
      <c r="DU532">
        <v>404.4294444444444</v>
      </c>
      <c r="DV532">
        <v>22.36648518518518</v>
      </c>
      <c r="DW532">
        <v>500.0220740740741</v>
      </c>
      <c r="DX532">
        <v>90.59048148148148</v>
      </c>
      <c r="DY532">
        <v>0.09999617777777778</v>
      </c>
      <c r="DZ532">
        <v>28.97441111111111</v>
      </c>
      <c r="EA532">
        <v>28.08452962962962</v>
      </c>
      <c r="EB532">
        <v>999.9000000000001</v>
      </c>
      <c r="EC532">
        <v>0</v>
      </c>
      <c r="ED532">
        <v>0</v>
      </c>
      <c r="EE532">
        <v>9998.613333333333</v>
      </c>
      <c r="EF532">
        <v>0</v>
      </c>
      <c r="EG532">
        <v>719.1631481481481</v>
      </c>
      <c r="EH532">
        <v>-88.65049999999999</v>
      </c>
      <c r="EI532">
        <v>412.4936296296296</v>
      </c>
      <c r="EJ532">
        <v>493.9667037037037</v>
      </c>
      <c r="EK532">
        <v>18.1793</v>
      </c>
      <c r="EL532">
        <v>492.0167037037038</v>
      </c>
      <c r="EM532">
        <v>3.947707777777778</v>
      </c>
      <c r="EN532">
        <v>2.004496296296296</v>
      </c>
      <c r="EO532">
        <v>0.3576246296296297</v>
      </c>
      <c r="EP532">
        <v>17.47988888888889</v>
      </c>
      <c r="EQ532">
        <v>-7.211502962962964</v>
      </c>
      <c r="ER532">
        <v>2000.042222222223</v>
      </c>
      <c r="ES532">
        <v>0.9799937777777777</v>
      </c>
      <c r="ET532">
        <v>0.02000582222222222</v>
      </c>
      <c r="EU532">
        <v>0</v>
      </c>
      <c r="EV532">
        <v>955.282962962963</v>
      </c>
      <c r="EW532">
        <v>5.00078</v>
      </c>
      <c r="EX532">
        <v>26073.91111111111</v>
      </c>
      <c r="EY532">
        <v>16379.95185185185</v>
      </c>
      <c r="EZ532">
        <v>41.34466666666666</v>
      </c>
      <c r="FA532">
        <v>42.39099999999999</v>
      </c>
      <c r="FB532">
        <v>41.68955555555555</v>
      </c>
      <c r="FC532">
        <v>41.83540740740739</v>
      </c>
      <c r="FD532">
        <v>42.43951851851851</v>
      </c>
      <c r="FE532">
        <v>1955.130740740741</v>
      </c>
      <c r="FF532">
        <v>39.91</v>
      </c>
      <c r="FG532">
        <v>0</v>
      </c>
      <c r="FH532">
        <v>1686163756.3</v>
      </c>
      <c r="FI532">
        <v>0</v>
      </c>
      <c r="FJ532">
        <v>955.45976</v>
      </c>
      <c r="FK532">
        <v>63.38246162731324</v>
      </c>
      <c r="FL532">
        <v>8950.400014313054</v>
      </c>
      <c r="FM532">
        <v>26092.96</v>
      </c>
      <c r="FN532">
        <v>15</v>
      </c>
      <c r="FO532">
        <v>0</v>
      </c>
      <c r="FP532" t="s">
        <v>431</v>
      </c>
      <c r="FQ532">
        <v>1685208052.5</v>
      </c>
      <c r="FR532">
        <v>1685208070</v>
      </c>
      <c r="FS532">
        <v>0</v>
      </c>
      <c r="FT532">
        <v>0.013</v>
      </c>
      <c r="FU532">
        <v>-0.005</v>
      </c>
      <c r="FV532">
        <v>-0.464</v>
      </c>
      <c r="FW532">
        <v>-0.401</v>
      </c>
      <c r="FX532">
        <v>420</v>
      </c>
      <c r="FY532">
        <v>0</v>
      </c>
      <c r="FZ532">
        <v>0.03</v>
      </c>
      <c r="GA532">
        <v>0.02</v>
      </c>
      <c r="GB532">
        <v>-86.38367804878048</v>
      </c>
      <c r="GC532">
        <v>-36.95966550522649</v>
      </c>
      <c r="GD532">
        <v>3.71323147909244</v>
      </c>
      <c r="GE532">
        <v>0</v>
      </c>
      <c r="GF532">
        <v>18.16788048780488</v>
      </c>
      <c r="GG532">
        <v>0.1941114982578241</v>
      </c>
      <c r="GH532">
        <v>0.01933740491974898</v>
      </c>
      <c r="GI532">
        <v>1</v>
      </c>
      <c r="GJ532">
        <v>1</v>
      </c>
      <c r="GK532">
        <v>2</v>
      </c>
      <c r="GL532" t="s">
        <v>439</v>
      </c>
      <c r="GM532">
        <v>3.09832</v>
      </c>
      <c r="GN532">
        <v>2.75819</v>
      </c>
      <c r="GO532">
        <v>0.0884059</v>
      </c>
      <c r="GP532">
        <v>0.101855</v>
      </c>
      <c r="GQ532">
        <v>0.103136</v>
      </c>
      <c r="GR532">
        <v>0.0268382</v>
      </c>
      <c r="GS532">
        <v>23403.2</v>
      </c>
      <c r="GT532">
        <v>22690.3</v>
      </c>
      <c r="GU532">
        <v>26227.1</v>
      </c>
      <c r="GV532">
        <v>25613.6</v>
      </c>
      <c r="GW532">
        <v>37738.5</v>
      </c>
      <c r="GX532">
        <v>37811.1</v>
      </c>
      <c r="GY532">
        <v>45854.2</v>
      </c>
      <c r="GZ532">
        <v>42035.9</v>
      </c>
      <c r="HA532">
        <v>1.84787</v>
      </c>
      <c r="HB532">
        <v>1.71672</v>
      </c>
      <c r="HC532">
        <v>-0.0438392</v>
      </c>
      <c r="HD532">
        <v>0</v>
      </c>
      <c r="HE532">
        <v>28.8212</v>
      </c>
      <c r="HF532">
        <v>999.9</v>
      </c>
      <c r="HG532">
        <v>26.6</v>
      </c>
      <c r="HH532">
        <v>47.2</v>
      </c>
      <c r="HI532">
        <v>31.6766</v>
      </c>
      <c r="HJ532">
        <v>61.1089</v>
      </c>
      <c r="HK532">
        <v>29.1146</v>
      </c>
      <c r="HL532">
        <v>1</v>
      </c>
      <c r="HM532">
        <v>0.315147</v>
      </c>
      <c r="HN532">
        <v>2.09652</v>
      </c>
      <c r="HO532">
        <v>20.2933</v>
      </c>
      <c r="HP532">
        <v>5.2137</v>
      </c>
      <c r="HQ532">
        <v>11.98</v>
      </c>
      <c r="HR532">
        <v>4.9638</v>
      </c>
      <c r="HS532">
        <v>3.2741</v>
      </c>
      <c r="HT532">
        <v>9999</v>
      </c>
      <c r="HU532">
        <v>9999</v>
      </c>
      <c r="HV532">
        <v>9999</v>
      </c>
      <c r="HW532">
        <v>60.8</v>
      </c>
      <c r="HX532">
        <v>1.86401</v>
      </c>
      <c r="HY532">
        <v>1.86021</v>
      </c>
      <c r="HZ532">
        <v>1.85867</v>
      </c>
      <c r="IA532">
        <v>1.85991</v>
      </c>
      <c r="IB532">
        <v>1.85989</v>
      </c>
      <c r="IC532">
        <v>1.85852</v>
      </c>
      <c r="ID532">
        <v>1.85761</v>
      </c>
      <c r="IE532">
        <v>1.85242</v>
      </c>
      <c r="IF532">
        <v>0</v>
      </c>
      <c r="IG532">
        <v>0</v>
      </c>
      <c r="IH532">
        <v>0</v>
      </c>
      <c r="II532">
        <v>0</v>
      </c>
      <c r="IJ532" t="s">
        <v>433</v>
      </c>
      <c r="IK532" t="s">
        <v>434</v>
      </c>
      <c r="IL532" t="s">
        <v>435</v>
      </c>
      <c r="IM532" t="s">
        <v>435</v>
      </c>
      <c r="IN532" t="s">
        <v>435</v>
      </c>
      <c r="IO532" t="s">
        <v>435</v>
      </c>
      <c r="IP532">
        <v>0</v>
      </c>
      <c r="IQ532">
        <v>100</v>
      </c>
      <c r="IR532">
        <v>100</v>
      </c>
      <c r="IS532">
        <v>-1.077</v>
      </c>
      <c r="IT532">
        <v>-0.2391</v>
      </c>
      <c r="IU532">
        <v>-0.7885906718864093</v>
      </c>
      <c r="IV532">
        <v>-0.0007240741224296705</v>
      </c>
      <c r="IW532">
        <v>1.394155135453638E-07</v>
      </c>
      <c r="IX532">
        <v>-7.009397865246837E-11</v>
      </c>
      <c r="IY532">
        <v>-0.2677907096197649</v>
      </c>
      <c r="IZ532">
        <v>-0.01839738240005131</v>
      </c>
      <c r="JA532">
        <v>0.0009886339832832726</v>
      </c>
      <c r="JB532">
        <v>-4.895939666473346E-06</v>
      </c>
      <c r="JC532">
        <v>3</v>
      </c>
      <c r="JD532">
        <v>2018</v>
      </c>
      <c r="JE532">
        <v>1</v>
      </c>
      <c r="JF532">
        <v>26</v>
      </c>
      <c r="JG532">
        <v>15928.5</v>
      </c>
      <c r="JH532">
        <v>15928.2</v>
      </c>
      <c r="JI532">
        <v>1.37085</v>
      </c>
      <c r="JJ532">
        <v>2.70386</v>
      </c>
      <c r="JK532">
        <v>1.49658</v>
      </c>
      <c r="JL532">
        <v>2.37427</v>
      </c>
      <c r="JM532">
        <v>1.54785</v>
      </c>
      <c r="JN532">
        <v>2.49146</v>
      </c>
      <c r="JO532">
        <v>48.1174</v>
      </c>
      <c r="JP532">
        <v>14.2108</v>
      </c>
      <c r="JQ532">
        <v>18</v>
      </c>
      <c r="JR532">
        <v>487.669</v>
      </c>
      <c r="JS532">
        <v>419.717</v>
      </c>
      <c r="JT532">
        <v>26.4123</v>
      </c>
      <c r="JU532">
        <v>31.2598</v>
      </c>
      <c r="JV532">
        <v>29.9998</v>
      </c>
      <c r="JW532">
        <v>31.5338</v>
      </c>
      <c r="JX532">
        <v>31.5386</v>
      </c>
      <c r="JY532">
        <v>27.6117</v>
      </c>
      <c r="JZ532">
        <v>75.6979</v>
      </c>
      <c r="KA532">
        <v>0</v>
      </c>
      <c r="KB532">
        <v>26.3025</v>
      </c>
      <c r="KC532">
        <v>540.206</v>
      </c>
      <c r="KD532">
        <v>3.91161</v>
      </c>
      <c r="KE532">
        <v>100.212</v>
      </c>
      <c r="KF532">
        <v>99.9623</v>
      </c>
    </row>
    <row r="533" spans="1:292">
      <c r="A533">
        <v>513</v>
      </c>
      <c r="B533">
        <v>1686163768</v>
      </c>
      <c r="C533">
        <v>14517</v>
      </c>
      <c r="D533" t="s">
        <v>1466</v>
      </c>
      <c r="E533" t="s">
        <v>1467</v>
      </c>
      <c r="F533">
        <v>5</v>
      </c>
      <c r="G533" t="s">
        <v>1403</v>
      </c>
      <c r="H533">
        <v>1686163760.214286</v>
      </c>
      <c r="I533">
        <f>(J533)/1000</f>
        <v>0</v>
      </c>
      <c r="J533">
        <f>IF(DO533, AM533, AG533)</f>
        <v>0</v>
      </c>
      <c r="K533">
        <f>IF(DO533, AH533, AF533)</f>
        <v>0</v>
      </c>
      <c r="L533">
        <f>DQ533 - IF(AT533&gt;1, K533*DK533*100.0/(AV533*EE533), 0)</f>
        <v>0</v>
      </c>
      <c r="M533">
        <f>((S533-I533/2)*L533-K533)/(S533+I533/2)</f>
        <v>0</v>
      </c>
      <c r="N533">
        <f>M533*(DX533+DY533)/1000.0</f>
        <v>0</v>
      </c>
      <c r="O533">
        <f>(DQ533 - IF(AT533&gt;1, K533*DK533*100.0/(AV533*EE533), 0))*(DX533+DY533)/1000.0</f>
        <v>0</v>
      </c>
      <c r="P533">
        <f>2.0/((1/R533-1/Q533)+SIGN(R533)*SQRT((1/R533-1/Q533)*(1/R533-1/Q533) + 4*DL533/((DL533+1)*(DL533+1))*(2*1/R533*1/Q533-1/Q533*1/Q533)))</f>
        <v>0</v>
      </c>
      <c r="Q533">
        <f>IF(LEFT(DM533,1)&lt;&gt;"0",IF(LEFT(DM533,1)="1",3.0,DN533),$D$5+$E$5*(EE533*DX533/($K$5*1000))+$F$5*(EE533*DX533/($K$5*1000))*MAX(MIN(DK533,$J$5),$I$5)*MAX(MIN(DK533,$J$5),$I$5)+$G$5*MAX(MIN(DK533,$J$5),$I$5)*(EE533*DX533/($K$5*1000))+$H$5*(EE533*DX533/($K$5*1000))*(EE533*DX533/($K$5*1000)))</f>
        <v>0</v>
      </c>
      <c r="R533">
        <f>I533*(1000-(1000*0.61365*exp(17.502*V533/(240.97+V533))/(DX533+DY533)+DS533)/2)/(1000*0.61365*exp(17.502*V533/(240.97+V533))/(DX533+DY533)-DS533)</f>
        <v>0</v>
      </c>
      <c r="S533">
        <f>1/((DL533+1)/(P533/1.6)+1/(Q533/1.37)) + DL533/((DL533+1)/(P533/1.6) + DL533/(Q533/1.37))</f>
        <v>0</v>
      </c>
      <c r="T533">
        <f>(DG533*DJ533)</f>
        <v>0</v>
      </c>
      <c r="U533">
        <f>(DZ533+(T533+2*0.95*5.67E-8*(((DZ533+$B$9)+273)^4-(DZ533+273)^4)-44100*I533)/(1.84*29.3*Q533+8*0.95*5.67E-8*(DZ533+273)^3))</f>
        <v>0</v>
      </c>
      <c r="V533">
        <f>($C$9*EA533+$D$9*EB533+$E$9*U533)</f>
        <v>0</v>
      </c>
      <c r="W533">
        <f>0.61365*exp(17.502*V533/(240.97+V533))</f>
        <v>0</v>
      </c>
      <c r="X533">
        <f>(Y533/Z533*100)</f>
        <v>0</v>
      </c>
      <c r="Y533">
        <f>DS533*(DX533+DY533)/1000</f>
        <v>0</v>
      </c>
      <c r="Z533">
        <f>0.61365*exp(17.502*DZ533/(240.97+DZ533))</f>
        <v>0</v>
      </c>
      <c r="AA533">
        <f>(W533-DS533*(DX533+DY533)/1000)</f>
        <v>0</v>
      </c>
      <c r="AB533">
        <f>(-I533*44100)</f>
        <v>0</v>
      </c>
      <c r="AC533">
        <f>2*29.3*Q533*0.92*(DZ533-V533)</f>
        <v>0</v>
      </c>
      <c r="AD533">
        <f>2*0.95*5.67E-8*(((DZ533+$B$9)+273)^4-(V533+273)^4)</f>
        <v>0</v>
      </c>
      <c r="AE533">
        <f>T533+AD533+AB533+AC533</f>
        <v>0</v>
      </c>
      <c r="AF533">
        <f>DW533*AT533*(DR533-DQ533*(1000-AT533*DT533)/(1000-AT533*DS533))/(100*DK533)</f>
        <v>0</v>
      </c>
      <c r="AG533">
        <f>1000*DW533*AT533*(DS533-DT533)/(100*DK533*(1000-AT533*DS533))</f>
        <v>0</v>
      </c>
      <c r="AH533">
        <f>(AI533 - AJ533 - DX533*1E3/(8.314*(DZ533+273.15)) * AL533/DW533 * AK533) * DW533/(100*DK533) * (1000 - DT533)/1000</f>
        <v>0</v>
      </c>
      <c r="AI533">
        <v>525.0200449613808</v>
      </c>
      <c r="AJ533">
        <v>447.1427272727272</v>
      </c>
      <c r="AK533">
        <v>2.924989246513204</v>
      </c>
      <c r="AL533">
        <v>66.85550641965871</v>
      </c>
      <c r="AM533">
        <f>(AO533 - AN533 + DX533*1E3/(8.314*(DZ533+273.15)) * AQ533/DW533 * AP533) * DW533/(100*DK533) * 1000/(1000 - AO533)</f>
        <v>0</v>
      </c>
      <c r="AN533">
        <v>3.950540819698793</v>
      </c>
      <c r="AO533">
        <v>22.16948121212121</v>
      </c>
      <c r="AP533">
        <v>0.005438013189400824</v>
      </c>
      <c r="AQ533">
        <v>96.76421338397185</v>
      </c>
      <c r="AR533">
        <v>0</v>
      </c>
      <c r="AS533">
        <v>0</v>
      </c>
      <c r="AT533">
        <f>IF(AR533*$H$15&gt;=AV533,1.0,(AV533/(AV533-AR533*$H$15)))</f>
        <v>0</v>
      </c>
      <c r="AU533">
        <f>(AT533-1)*100</f>
        <v>0</v>
      </c>
      <c r="AV533">
        <f>MAX(0,($B$15+$C$15*EE533)/(1+$D$15*EE533)*DX533/(DZ533+273)*$E$15)</f>
        <v>0</v>
      </c>
      <c r="AW533" t="s">
        <v>429</v>
      </c>
      <c r="AX533" t="s">
        <v>429</v>
      </c>
      <c r="AY533">
        <v>0</v>
      </c>
      <c r="AZ533">
        <v>0</v>
      </c>
      <c r="BA533">
        <f>1-AY533/AZ533</f>
        <v>0</v>
      </c>
      <c r="BB533">
        <v>0</v>
      </c>
      <c r="BC533" t="s">
        <v>429</v>
      </c>
      <c r="BD533" t="s">
        <v>429</v>
      </c>
      <c r="BE533">
        <v>0</v>
      </c>
      <c r="BF533">
        <v>0</v>
      </c>
      <c r="BG533">
        <f>1-BE533/BF533</f>
        <v>0</v>
      </c>
      <c r="BH533">
        <v>0.5</v>
      </c>
      <c r="BI533">
        <f>DH533</f>
        <v>0</v>
      </c>
      <c r="BJ533">
        <f>K533</f>
        <v>0</v>
      </c>
      <c r="BK533">
        <f>BG533*BH533*BI533</f>
        <v>0</v>
      </c>
      <c r="BL533">
        <f>(BJ533-BB533)/BI533</f>
        <v>0</v>
      </c>
      <c r="BM533">
        <f>(AZ533-BF533)/BF533</f>
        <v>0</v>
      </c>
      <c r="BN533">
        <f>AY533/(BA533+AY533/BF533)</f>
        <v>0</v>
      </c>
      <c r="BO533" t="s">
        <v>429</v>
      </c>
      <c r="BP533">
        <v>0</v>
      </c>
      <c r="BQ533">
        <f>IF(BP533&lt;&gt;0, BP533, BN533)</f>
        <v>0</v>
      </c>
      <c r="BR533">
        <f>1-BQ533/BF533</f>
        <v>0</v>
      </c>
      <c r="BS533">
        <f>(BF533-BE533)/(BF533-BQ533)</f>
        <v>0</v>
      </c>
      <c r="BT533">
        <f>(AZ533-BF533)/(AZ533-BQ533)</f>
        <v>0</v>
      </c>
      <c r="BU533">
        <f>(BF533-BE533)/(BF533-AY533)</f>
        <v>0</v>
      </c>
      <c r="BV533">
        <f>(AZ533-BF533)/(AZ533-AY533)</f>
        <v>0</v>
      </c>
      <c r="BW533">
        <f>(BS533*BQ533/BE533)</f>
        <v>0</v>
      </c>
      <c r="BX533">
        <f>(1-BW533)</f>
        <v>0</v>
      </c>
      <c r="DG533">
        <f>$B$13*EF533+$C$13*EG533+$F$13*ER533*(1-EU533)</f>
        <v>0</v>
      </c>
      <c r="DH533">
        <f>DG533*DI533</f>
        <v>0</v>
      </c>
      <c r="DI533">
        <f>($B$13*$D$11+$C$13*$D$11+$F$13*((FE533+EW533)/MAX(FE533+EW533+FF533, 0.1)*$I$11+FF533/MAX(FE533+EW533+FF533, 0.1)*$J$11))/($B$13+$C$13+$F$13)</f>
        <v>0</v>
      </c>
      <c r="DJ533">
        <f>($B$13*$K$11+$C$13*$K$11+$F$13*((FE533+EW533)/MAX(FE533+EW533+FF533, 0.1)*$P$11+FF533/MAX(FE533+EW533+FF533, 0.1)*$Q$11))/($B$13+$C$13+$F$13)</f>
        <v>0</v>
      </c>
      <c r="DK533">
        <v>6</v>
      </c>
      <c r="DL533">
        <v>0.5</v>
      </c>
      <c r="DM533" t="s">
        <v>430</v>
      </c>
      <c r="DN533">
        <v>2</v>
      </c>
      <c r="DO533" t="b">
        <v>1</v>
      </c>
      <c r="DP533">
        <v>1686163760.214286</v>
      </c>
      <c r="DQ533">
        <v>416.5784285714285</v>
      </c>
      <c r="DR533">
        <v>507.4300000000001</v>
      </c>
      <c r="DS533">
        <v>22.141725</v>
      </c>
      <c r="DT533">
        <v>3.949060357142857</v>
      </c>
      <c r="DU533">
        <v>417.6502142857143</v>
      </c>
      <c r="DV533">
        <v>22.38092857142857</v>
      </c>
      <c r="DW533">
        <v>500.0226785714286</v>
      </c>
      <c r="DX533">
        <v>90.59056071428573</v>
      </c>
      <c r="DY533">
        <v>0.100031425</v>
      </c>
      <c r="DZ533">
        <v>28.97971785714286</v>
      </c>
      <c r="EA533">
        <v>28.09308928571429</v>
      </c>
      <c r="EB533">
        <v>999.9000000000002</v>
      </c>
      <c r="EC533">
        <v>0</v>
      </c>
      <c r="ED533">
        <v>0</v>
      </c>
      <c r="EE533">
        <v>10000.11285714286</v>
      </c>
      <c r="EF533">
        <v>0</v>
      </c>
      <c r="EG533">
        <v>767.7355357142858</v>
      </c>
      <c r="EH533">
        <v>-90.851575</v>
      </c>
      <c r="EI533">
        <v>426.0112857142857</v>
      </c>
      <c r="EJ533">
        <v>509.44175</v>
      </c>
      <c r="EK533">
        <v>18.19266785714286</v>
      </c>
      <c r="EL533">
        <v>507.4300000000001</v>
      </c>
      <c r="EM533">
        <v>3.949060357142857</v>
      </c>
      <c r="EN533">
        <v>2.005831428571429</v>
      </c>
      <c r="EO533">
        <v>0.3577474642857143</v>
      </c>
      <c r="EP533">
        <v>17.49043214285714</v>
      </c>
      <c r="EQ533">
        <v>-7.207052857142858</v>
      </c>
      <c r="ER533">
        <v>2000.042857142857</v>
      </c>
      <c r="ES533">
        <v>0.9799943571428571</v>
      </c>
      <c r="ET533">
        <v>0.02000527857142857</v>
      </c>
      <c r="EU533">
        <v>0</v>
      </c>
      <c r="EV533">
        <v>959.9950714285716</v>
      </c>
      <c r="EW533">
        <v>5.00078</v>
      </c>
      <c r="EX533">
        <v>26738.35714285714</v>
      </c>
      <c r="EY533">
        <v>16379.96785714286</v>
      </c>
      <c r="EZ533">
        <v>41.34571428571428</v>
      </c>
      <c r="FA533">
        <v>42.39714285714285</v>
      </c>
      <c r="FB533">
        <v>41.76321428571428</v>
      </c>
      <c r="FC533">
        <v>41.85014285714284</v>
      </c>
      <c r="FD533">
        <v>42.473</v>
      </c>
      <c r="FE533">
        <v>1955.131071428571</v>
      </c>
      <c r="FF533">
        <v>39.91</v>
      </c>
      <c r="FG533">
        <v>0</v>
      </c>
      <c r="FH533">
        <v>1686163761.7</v>
      </c>
      <c r="FI533">
        <v>0</v>
      </c>
      <c r="FJ533">
        <v>960.5306538461538</v>
      </c>
      <c r="FK533">
        <v>57.79223935154139</v>
      </c>
      <c r="FL533">
        <v>8253.114535088915</v>
      </c>
      <c r="FM533">
        <v>26805.36153846154</v>
      </c>
      <c r="FN533">
        <v>15</v>
      </c>
      <c r="FO533">
        <v>0</v>
      </c>
      <c r="FP533" t="s">
        <v>431</v>
      </c>
      <c r="FQ533">
        <v>1685208052.5</v>
      </c>
      <c r="FR533">
        <v>1685208070</v>
      </c>
      <c r="FS533">
        <v>0</v>
      </c>
      <c r="FT533">
        <v>0.013</v>
      </c>
      <c r="FU533">
        <v>-0.005</v>
      </c>
      <c r="FV533">
        <v>-0.464</v>
      </c>
      <c r="FW533">
        <v>-0.401</v>
      </c>
      <c r="FX533">
        <v>420</v>
      </c>
      <c r="FY533">
        <v>0</v>
      </c>
      <c r="FZ533">
        <v>0.03</v>
      </c>
      <c r="GA533">
        <v>0.02</v>
      </c>
      <c r="GB533">
        <v>-89.64666500000001</v>
      </c>
      <c r="GC533">
        <v>-27.69215009380834</v>
      </c>
      <c r="GD533">
        <v>2.67688178330217</v>
      </c>
      <c r="GE533">
        <v>0</v>
      </c>
      <c r="GF533">
        <v>18.18559</v>
      </c>
      <c r="GG533">
        <v>0.1754431519699564</v>
      </c>
      <c r="GH533">
        <v>0.01701573977234035</v>
      </c>
      <c r="GI533">
        <v>1</v>
      </c>
      <c r="GJ533">
        <v>1</v>
      </c>
      <c r="GK533">
        <v>2</v>
      </c>
      <c r="GL533" t="s">
        <v>439</v>
      </c>
      <c r="GM533">
        <v>3.09842</v>
      </c>
      <c r="GN533">
        <v>2.75813</v>
      </c>
      <c r="GO533">
        <v>0.090632</v>
      </c>
      <c r="GP533">
        <v>0.104214</v>
      </c>
      <c r="GQ533">
        <v>0.103209</v>
      </c>
      <c r="GR533">
        <v>0.0268496</v>
      </c>
      <c r="GS533">
        <v>23346.3</v>
      </c>
      <c r="GT533">
        <v>22630.8</v>
      </c>
      <c r="GU533">
        <v>26227.2</v>
      </c>
      <c r="GV533">
        <v>25613.7</v>
      </c>
      <c r="GW533">
        <v>37736.2</v>
      </c>
      <c r="GX533">
        <v>37811</v>
      </c>
      <c r="GY533">
        <v>45854.8</v>
      </c>
      <c r="GZ533">
        <v>42035.9</v>
      </c>
      <c r="HA533">
        <v>1.8485</v>
      </c>
      <c r="HB533">
        <v>1.71688</v>
      </c>
      <c r="HC533">
        <v>-0.0465699</v>
      </c>
      <c r="HD533">
        <v>0</v>
      </c>
      <c r="HE533">
        <v>28.8582</v>
      </c>
      <c r="HF533">
        <v>999.9</v>
      </c>
      <c r="HG533">
        <v>26.6</v>
      </c>
      <c r="HH533">
        <v>47.2</v>
      </c>
      <c r="HI533">
        <v>31.6723</v>
      </c>
      <c r="HJ533">
        <v>61.8089</v>
      </c>
      <c r="HK533">
        <v>28.8702</v>
      </c>
      <c r="HL533">
        <v>1</v>
      </c>
      <c r="HM533">
        <v>0.315137</v>
      </c>
      <c r="HN533">
        <v>2.24303</v>
      </c>
      <c r="HO533">
        <v>20.2909</v>
      </c>
      <c r="HP533">
        <v>5.21355</v>
      </c>
      <c r="HQ533">
        <v>11.98</v>
      </c>
      <c r="HR533">
        <v>4.9637</v>
      </c>
      <c r="HS533">
        <v>3.27408</v>
      </c>
      <c r="HT533">
        <v>9999</v>
      </c>
      <c r="HU533">
        <v>9999</v>
      </c>
      <c r="HV533">
        <v>9999</v>
      </c>
      <c r="HW533">
        <v>60.8</v>
      </c>
      <c r="HX533">
        <v>1.86401</v>
      </c>
      <c r="HY533">
        <v>1.8602</v>
      </c>
      <c r="HZ533">
        <v>1.85866</v>
      </c>
      <c r="IA533">
        <v>1.8599</v>
      </c>
      <c r="IB533">
        <v>1.85989</v>
      </c>
      <c r="IC533">
        <v>1.85852</v>
      </c>
      <c r="ID533">
        <v>1.8576</v>
      </c>
      <c r="IE533">
        <v>1.85242</v>
      </c>
      <c r="IF533">
        <v>0</v>
      </c>
      <c r="IG533">
        <v>0</v>
      </c>
      <c r="IH533">
        <v>0</v>
      </c>
      <c r="II533">
        <v>0</v>
      </c>
      <c r="IJ533" t="s">
        <v>433</v>
      </c>
      <c r="IK533" t="s">
        <v>434</v>
      </c>
      <c r="IL533" t="s">
        <v>435</v>
      </c>
      <c r="IM533" t="s">
        <v>435</v>
      </c>
      <c r="IN533" t="s">
        <v>435</v>
      </c>
      <c r="IO533" t="s">
        <v>435</v>
      </c>
      <c r="IP533">
        <v>0</v>
      </c>
      <c r="IQ533">
        <v>100</v>
      </c>
      <c r="IR533">
        <v>100</v>
      </c>
      <c r="IS533">
        <v>-1.086</v>
      </c>
      <c r="IT533">
        <v>-0.2387</v>
      </c>
      <c r="IU533">
        <v>-0.7885906718864093</v>
      </c>
      <c r="IV533">
        <v>-0.0007240741224296705</v>
      </c>
      <c r="IW533">
        <v>1.394155135453638E-07</v>
      </c>
      <c r="IX533">
        <v>-7.009397865246837E-11</v>
      </c>
      <c r="IY533">
        <v>-0.2677907096197649</v>
      </c>
      <c r="IZ533">
        <v>-0.01839738240005131</v>
      </c>
      <c r="JA533">
        <v>0.0009886339832832726</v>
      </c>
      <c r="JB533">
        <v>-4.895939666473346E-06</v>
      </c>
      <c r="JC533">
        <v>3</v>
      </c>
      <c r="JD533">
        <v>2018</v>
      </c>
      <c r="JE533">
        <v>1</v>
      </c>
      <c r="JF533">
        <v>26</v>
      </c>
      <c r="JG533">
        <v>15928.6</v>
      </c>
      <c r="JH533">
        <v>15928.3</v>
      </c>
      <c r="JI533">
        <v>1.40747</v>
      </c>
      <c r="JJ533">
        <v>2.70264</v>
      </c>
      <c r="JK533">
        <v>1.49658</v>
      </c>
      <c r="JL533">
        <v>2.37427</v>
      </c>
      <c r="JM533">
        <v>1.54785</v>
      </c>
      <c r="JN533">
        <v>2.41333</v>
      </c>
      <c r="JO533">
        <v>48.1174</v>
      </c>
      <c r="JP533">
        <v>14.2021</v>
      </c>
      <c r="JQ533">
        <v>18</v>
      </c>
      <c r="JR533">
        <v>487.958</v>
      </c>
      <c r="JS533">
        <v>419.734</v>
      </c>
      <c r="JT533">
        <v>26.3191</v>
      </c>
      <c r="JU533">
        <v>31.2517</v>
      </c>
      <c r="JV533">
        <v>29.9998</v>
      </c>
      <c r="JW533">
        <v>31.5223</v>
      </c>
      <c r="JX533">
        <v>31.5278</v>
      </c>
      <c r="JY533">
        <v>28.2762</v>
      </c>
      <c r="JZ533">
        <v>75.6979</v>
      </c>
      <c r="KA533">
        <v>0</v>
      </c>
      <c r="KB533">
        <v>26.199</v>
      </c>
      <c r="KC533">
        <v>560.241</v>
      </c>
      <c r="KD533">
        <v>3.88139</v>
      </c>
      <c r="KE533">
        <v>100.213</v>
      </c>
      <c r="KF533">
        <v>99.96250000000001</v>
      </c>
    </row>
    <row r="534" spans="1:292">
      <c r="A534">
        <v>514</v>
      </c>
      <c r="B534">
        <v>1686163773</v>
      </c>
      <c r="C534">
        <v>14522</v>
      </c>
      <c r="D534" t="s">
        <v>1468</v>
      </c>
      <c r="E534" t="s">
        <v>1469</v>
      </c>
      <c r="F534">
        <v>5</v>
      </c>
      <c r="G534" t="s">
        <v>1403</v>
      </c>
      <c r="H534">
        <v>1686163765.5</v>
      </c>
      <c r="I534">
        <f>(J534)/1000</f>
        <v>0</v>
      </c>
      <c r="J534">
        <f>IF(DO534, AM534, AG534)</f>
        <v>0</v>
      </c>
      <c r="K534">
        <f>IF(DO534, AH534, AF534)</f>
        <v>0</v>
      </c>
      <c r="L534">
        <f>DQ534 - IF(AT534&gt;1, K534*DK534*100.0/(AV534*EE534), 0)</f>
        <v>0</v>
      </c>
      <c r="M534">
        <f>((S534-I534/2)*L534-K534)/(S534+I534/2)</f>
        <v>0</v>
      </c>
      <c r="N534">
        <f>M534*(DX534+DY534)/1000.0</f>
        <v>0</v>
      </c>
      <c r="O534">
        <f>(DQ534 - IF(AT534&gt;1, K534*DK534*100.0/(AV534*EE534), 0))*(DX534+DY534)/1000.0</f>
        <v>0</v>
      </c>
      <c r="P534">
        <f>2.0/((1/R534-1/Q534)+SIGN(R534)*SQRT((1/R534-1/Q534)*(1/R534-1/Q534) + 4*DL534/((DL534+1)*(DL534+1))*(2*1/R534*1/Q534-1/Q534*1/Q534)))</f>
        <v>0</v>
      </c>
      <c r="Q534">
        <f>IF(LEFT(DM534,1)&lt;&gt;"0",IF(LEFT(DM534,1)="1",3.0,DN534),$D$5+$E$5*(EE534*DX534/($K$5*1000))+$F$5*(EE534*DX534/($K$5*1000))*MAX(MIN(DK534,$J$5),$I$5)*MAX(MIN(DK534,$J$5),$I$5)+$G$5*MAX(MIN(DK534,$J$5),$I$5)*(EE534*DX534/($K$5*1000))+$H$5*(EE534*DX534/($K$5*1000))*(EE534*DX534/($K$5*1000)))</f>
        <v>0</v>
      </c>
      <c r="R534">
        <f>I534*(1000-(1000*0.61365*exp(17.502*V534/(240.97+V534))/(DX534+DY534)+DS534)/2)/(1000*0.61365*exp(17.502*V534/(240.97+V534))/(DX534+DY534)-DS534)</f>
        <v>0</v>
      </c>
      <c r="S534">
        <f>1/((DL534+1)/(P534/1.6)+1/(Q534/1.37)) + DL534/((DL534+1)/(P534/1.6) + DL534/(Q534/1.37))</f>
        <v>0</v>
      </c>
      <c r="T534">
        <f>(DG534*DJ534)</f>
        <v>0</v>
      </c>
      <c r="U534">
        <f>(DZ534+(T534+2*0.95*5.67E-8*(((DZ534+$B$9)+273)^4-(DZ534+273)^4)-44100*I534)/(1.84*29.3*Q534+8*0.95*5.67E-8*(DZ534+273)^3))</f>
        <v>0</v>
      </c>
      <c r="V534">
        <f>($C$9*EA534+$D$9*EB534+$E$9*U534)</f>
        <v>0</v>
      </c>
      <c r="W534">
        <f>0.61365*exp(17.502*V534/(240.97+V534))</f>
        <v>0</v>
      </c>
      <c r="X534">
        <f>(Y534/Z534*100)</f>
        <v>0</v>
      </c>
      <c r="Y534">
        <f>DS534*(DX534+DY534)/1000</f>
        <v>0</v>
      </c>
      <c r="Z534">
        <f>0.61365*exp(17.502*DZ534/(240.97+DZ534))</f>
        <v>0</v>
      </c>
      <c r="AA534">
        <f>(W534-DS534*(DX534+DY534)/1000)</f>
        <v>0</v>
      </c>
      <c r="AB534">
        <f>(-I534*44100)</f>
        <v>0</v>
      </c>
      <c r="AC534">
        <f>2*29.3*Q534*0.92*(DZ534-V534)</f>
        <v>0</v>
      </c>
      <c r="AD534">
        <f>2*0.95*5.67E-8*(((DZ534+$B$9)+273)^4-(V534+273)^4)</f>
        <v>0</v>
      </c>
      <c r="AE534">
        <f>T534+AD534+AB534+AC534</f>
        <v>0</v>
      </c>
      <c r="AF534">
        <f>DW534*AT534*(DR534-DQ534*(1000-AT534*DT534)/(1000-AT534*DS534))/(100*DK534)</f>
        <v>0</v>
      </c>
      <c r="AG534">
        <f>1000*DW534*AT534*(DS534-DT534)/(100*DK534*(1000-AT534*DS534))</f>
        <v>0</v>
      </c>
      <c r="AH534">
        <f>(AI534 - AJ534 - DX534*1E3/(8.314*(DZ534+273.15)) * AL534/DW534 * AK534) * DW534/(100*DK534) * (1000 - DT534)/1000</f>
        <v>0</v>
      </c>
      <c r="AI534">
        <v>541.735938725908</v>
      </c>
      <c r="AJ534">
        <v>461.9616909090909</v>
      </c>
      <c r="AK534">
        <v>2.970463625141538</v>
      </c>
      <c r="AL534">
        <v>66.85550641965871</v>
      </c>
      <c r="AM534">
        <f>(AO534 - AN534 + DX534*1E3/(8.314*(DZ534+273.15)) * AQ534/DW534 * AP534) * DW534/(100*DK534) * 1000/(1000 - AO534)</f>
        <v>0</v>
      </c>
      <c r="AN534">
        <v>3.951813976340268</v>
      </c>
      <c r="AO534">
        <v>22.18515454545454</v>
      </c>
      <c r="AP534">
        <v>0.001201859634266348</v>
      </c>
      <c r="AQ534">
        <v>96.76421338397185</v>
      </c>
      <c r="AR534">
        <v>0</v>
      </c>
      <c r="AS534">
        <v>0</v>
      </c>
      <c r="AT534">
        <f>IF(AR534*$H$15&gt;=AV534,1.0,(AV534/(AV534-AR534*$H$15)))</f>
        <v>0</v>
      </c>
      <c r="AU534">
        <f>(AT534-1)*100</f>
        <v>0</v>
      </c>
      <c r="AV534">
        <f>MAX(0,($B$15+$C$15*EE534)/(1+$D$15*EE534)*DX534/(DZ534+273)*$E$15)</f>
        <v>0</v>
      </c>
      <c r="AW534" t="s">
        <v>429</v>
      </c>
      <c r="AX534" t="s">
        <v>429</v>
      </c>
      <c r="AY534">
        <v>0</v>
      </c>
      <c r="AZ534">
        <v>0</v>
      </c>
      <c r="BA534">
        <f>1-AY534/AZ534</f>
        <v>0</v>
      </c>
      <c r="BB534">
        <v>0</v>
      </c>
      <c r="BC534" t="s">
        <v>429</v>
      </c>
      <c r="BD534" t="s">
        <v>429</v>
      </c>
      <c r="BE534">
        <v>0</v>
      </c>
      <c r="BF534">
        <v>0</v>
      </c>
      <c r="BG534">
        <f>1-BE534/BF534</f>
        <v>0</v>
      </c>
      <c r="BH534">
        <v>0.5</v>
      </c>
      <c r="BI534">
        <f>DH534</f>
        <v>0</v>
      </c>
      <c r="BJ534">
        <f>K534</f>
        <v>0</v>
      </c>
      <c r="BK534">
        <f>BG534*BH534*BI534</f>
        <v>0</v>
      </c>
      <c r="BL534">
        <f>(BJ534-BB534)/BI534</f>
        <v>0</v>
      </c>
      <c r="BM534">
        <f>(AZ534-BF534)/BF534</f>
        <v>0</v>
      </c>
      <c r="BN534">
        <f>AY534/(BA534+AY534/BF534)</f>
        <v>0</v>
      </c>
      <c r="BO534" t="s">
        <v>429</v>
      </c>
      <c r="BP534">
        <v>0</v>
      </c>
      <c r="BQ534">
        <f>IF(BP534&lt;&gt;0, BP534, BN534)</f>
        <v>0</v>
      </c>
      <c r="BR534">
        <f>1-BQ534/BF534</f>
        <v>0</v>
      </c>
      <c r="BS534">
        <f>(BF534-BE534)/(BF534-BQ534)</f>
        <v>0</v>
      </c>
      <c r="BT534">
        <f>(AZ534-BF534)/(AZ534-BQ534)</f>
        <v>0</v>
      </c>
      <c r="BU534">
        <f>(BF534-BE534)/(BF534-AY534)</f>
        <v>0</v>
      </c>
      <c r="BV534">
        <f>(AZ534-BF534)/(AZ534-AY534)</f>
        <v>0</v>
      </c>
      <c r="BW534">
        <f>(BS534*BQ534/BE534)</f>
        <v>0</v>
      </c>
      <c r="BX534">
        <f>(1-BW534)</f>
        <v>0</v>
      </c>
      <c r="DG534">
        <f>$B$13*EF534+$C$13*EG534+$F$13*ER534*(1-EU534)</f>
        <v>0</v>
      </c>
      <c r="DH534">
        <f>DG534*DI534</f>
        <v>0</v>
      </c>
      <c r="DI534">
        <f>($B$13*$D$11+$C$13*$D$11+$F$13*((FE534+EW534)/MAX(FE534+EW534+FF534, 0.1)*$I$11+FF534/MAX(FE534+EW534+FF534, 0.1)*$J$11))/($B$13+$C$13+$F$13)</f>
        <v>0</v>
      </c>
      <c r="DJ534">
        <f>($B$13*$K$11+$C$13*$K$11+$F$13*((FE534+EW534)/MAX(FE534+EW534+FF534, 0.1)*$P$11+FF534/MAX(FE534+EW534+FF534, 0.1)*$Q$11))/($B$13+$C$13+$F$13)</f>
        <v>0</v>
      </c>
      <c r="DK534">
        <v>6</v>
      </c>
      <c r="DL534">
        <v>0.5</v>
      </c>
      <c r="DM534" t="s">
        <v>430</v>
      </c>
      <c r="DN534">
        <v>2</v>
      </c>
      <c r="DO534" t="b">
        <v>1</v>
      </c>
      <c r="DP534">
        <v>1686163765.5</v>
      </c>
      <c r="DQ534">
        <v>431.5881481481482</v>
      </c>
      <c r="DR534">
        <v>524.7135555555556</v>
      </c>
      <c r="DS534">
        <v>22.16003703703704</v>
      </c>
      <c r="DT534">
        <v>3.950740370370371</v>
      </c>
      <c r="DU534">
        <v>432.6695925925926</v>
      </c>
      <c r="DV534">
        <v>22.39891851851852</v>
      </c>
      <c r="DW534">
        <v>500.0157037037038</v>
      </c>
      <c r="DX534">
        <v>90.59041481481482</v>
      </c>
      <c r="DY534">
        <v>0.09998001851851852</v>
      </c>
      <c r="DZ534">
        <v>28.98611851851852</v>
      </c>
      <c r="EA534">
        <v>28.10084444444444</v>
      </c>
      <c r="EB534">
        <v>999.9000000000001</v>
      </c>
      <c r="EC534">
        <v>0</v>
      </c>
      <c r="ED534">
        <v>0</v>
      </c>
      <c r="EE534">
        <v>10007.47407407407</v>
      </c>
      <c r="EF534">
        <v>0</v>
      </c>
      <c r="EG534">
        <v>821.7122222222223</v>
      </c>
      <c r="EH534">
        <v>-93.12538518518517</v>
      </c>
      <c r="EI534">
        <v>441.3691481481481</v>
      </c>
      <c r="EJ534">
        <v>526.7947407407407</v>
      </c>
      <c r="EK534">
        <v>18.2093</v>
      </c>
      <c r="EL534">
        <v>524.7135555555556</v>
      </c>
      <c r="EM534">
        <v>3.950740370370371</v>
      </c>
      <c r="EN534">
        <v>2.007487037037037</v>
      </c>
      <c r="EO534">
        <v>0.3578991481481481</v>
      </c>
      <c r="EP534">
        <v>17.5035074074074</v>
      </c>
      <c r="EQ534">
        <v>-7.20156037037037</v>
      </c>
      <c r="ER534">
        <v>2000.038518518518</v>
      </c>
      <c r="ES534">
        <v>0.9799942592592591</v>
      </c>
      <c r="ET534">
        <v>0.02000542592592593</v>
      </c>
      <c r="EU534">
        <v>0</v>
      </c>
      <c r="EV534">
        <v>964.8541851851854</v>
      </c>
      <c r="EW534">
        <v>5.00078</v>
      </c>
      <c r="EX534">
        <v>27405.5037037037</v>
      </c>
      <c r="EY534">
        <v>16379.92222222222</v>
      </c>
      <c r="EZ534">
        <v>41.34466666666666</v>
      </c>
      <c r="FA534">
        <v>42.40255555555554</v>
      </c>
      <c r="FB534">
        <v>41.72896296296295</v>
      </c>
      <c r="FC534">
        <v>41.8654074074074</v>
      </c>
      <c r="FD534">
        <v>42.52292592592593</v>
      </c>
      <c r="FE534">
        <v>1955.124814814815</v>
      </c>
      <c r="FF534">
        <v>39.91185185185186</v>
      </c>
      <c r="FG534">
        <v>0</v>
      </c>
      <c r="FH534">
        <v>1686163766.5</v>
      </c>
      <c r="FI534">
        <v>0</v>
      </c>
      <c r="FJ534">
        <v>964.9303076923077</v>
      </c>
      <c r="FK534">
        <v>50.07965804225498</v>
      </c>
      <c r="FL534">
        <v>6532.471786003297</v>
      </c>
      <c r="FM534">
        <v>27397.6</v>
      </c>
      <c r="FN534">
        <v>15</v>
      </c>
      <c r="FO534">
        <v>0</v>
      </c>
      <c r="FP534" t="s">
        <v>431</v>
      </c>
      <c r="FQ534">
        <v>1685208052.5</v>
      </c>
      <c r="FR534">
        <v>1685208070</v>
      </c>
      <c r="FS534">
        <v>0</v>
      </c>
      <c r="FT534">
        <v>0.013</v>
      </c>
      <c r="FU534">
        <v>-0.005</v>
      </c>
      <c r="FV534">
        <v>-0.464</v>
      </c>
      <c r="FW534">
        <v>-0.401</v>
      </c>
      <c r="FX534">
        <v>420</v>
      </c>
      <c r="FY534">
        <v>0</v>
      </c>
      <c r="FZ534">
        <v>0.03</v>
      </c>
      <c r="GA534">
        <v>0.02</v>
      </c>
      <c r="GB534">
        <v>-91.975245</v>
      </c>
      <c r="GC534">
        <v>-25.9849891181987</v>
      </c>
      <c r="GD534">
        <v>2.502874903680766</v>
      </c>
      <c r="GE534">
        <v>0</v>
      </c>
      <c r="GF534">
        <v>18.20044</v>
      </c>
      <c r="GG534">
        <v>0.1866484052532936</v>
      </c>
      <c r="GH534">
        <v>0.01805953764635195</v>
      </c>
      <c r="GI534">
        <v>1</v>
      </c>
      <c r="GJ534">
        <v>1</v>
      </c>
      <c r="GK534">
        <v>2</v>
      </c>
      <c r="GL534" t="s">
        <v>439</v>
      </c>
      <c r="GM534">
        <v>3.09841</v>
      </c>
      <c r="GN534">
        <v>2.75818</v>
      </c>
      <c r="GO534">
        <v>0.0928657</v>
      </c>
      <c r="GP534">
        <v>0.106565</v>
      </c>
      <c r="GQ534">
        <v>0.103271</v>
      </c>
      <c r="GR534">
        <v>0.0268569</v>
      </c>
      <c r="GS534">
        <v>23289.3</v>
      </c>
      <c r="GT534">
        <v>22571.8</v>
      </c>
      <c r="GU534">
        <v>26227.7</v>
      </c>
      <c r="GV534">
        <v>25614.1</v>
      </c>
      <c r="GW534">
        <v>37734.3</v>
      </c>
      <c r="GX534">
        <v>37811.5</v>
      </c>
      <c r="GY534">
        <v>45855.4</v>
      </c>
      <c r="GZ534">
        <v>42036.5</v>
      </c>
      <c r="HA534">
        <v>1.84837</v>
      </c>
      <c r="HB534">
        <v>1.71715</v>
      </c>
      <c r="HC534">
        <v>-0.0486374</v>
      </c>
      <c r="HD534">
        <v>0</v>
      </c>
      <c r="HE534">
        <v>28.9026</v>
      </c>
      <c r="HF534">
        <v>999.9</v>
      </c>
      <c r="HG534">
        <v>26.6</v>
      </c>
      <c r="HH534">
        <v>47.2</v>
      </c>
      <c r="HI534">
        <v>31.6735</v>
      </c>
      <c r="HJ534">
        <v>61.2489</v>
      </c>
      <c r="HK534">
        <v>28.8862</v>
      </c>
      <c r="HL534">
        <v>1</v>
      </c>
      <c r="HM534">
        <v>0.314677</v>
      </c>
      <c r="HN534">
        <v>2.38766</v>
      </c>
      <c r="HO534">
        <v>20.2886</v>
      </c>
      <c r="HP534">
        <v>5.21295</v>
      </c>
      <c r="HQ534">
        <v>11.98</v>
      </c>
      <c r="HR534">
        <v>4.9639</v>
      </c>
      <c r="HS534">
        <v>3.2741</v>
      </c>
      <c r="HT534">
        <v>9999</v>
      </c>
      <c r="HU534">
        <v>9999</v>
      </c>
      <c r="HV534">
        <v>9999</v>
      </c>
      <c r="HW534">
        <v>60.8</v>
      </c>
      <c r="HX534">
        <v>1.86401</v>
      </c>
      <c r="HY534">
        <v>1.86025</v>
      </c>
      <c r="HZ534">
        <v>1.85867</v>
      </c>
      <c r="IA534">
        <v>1.8599</v>
      </c>
      <c r="IB534">
        <v>1.85989</v>
      </c>
      <c r="IC534">
        <v>1.85852</v>
      </c>
      <c r="ID534">
        <v>1.85761</v>
      </c>
      <c r="IE534">
        <v>1.85242</v>
      </c>
      <c r="IF534">
        <v>0</v>
      </c>
      <c r="IG534">
        <v>0</v>
      </c>
      <c r="IH534">
        <v>0</v>
      </c>
      <c r="II534">
        <v>0</v>
      </c>
      <c r="IJ534" t="s">
        <v>433</v>
      </c>
      <c r="IK534" t="s">
        <v>434</v>
      </c>
      <c r="IL534" t="s">
        <v>435</v>
      </c>
      <c r="IM534" t="s">
        <v>435</v>
      </c>
      <c r="IN534" t="s">
        <v>435</v>
      </c>
      <c r="IO534" t="s">
        <v>435</v>
      </c>
      <c r="IP534">
        <v>0</v>
      </c>
      <c r="IQ534">
        <v>100</v>
      </c>
      <c r="IR534">
        <v>100</v>
      </c>
      <c r="IS534">
        <v>-1.095</v>
      </c>
      <c r="IT534">
        <v>-0.2384</v>
      </c>
      <c r="IU534">
        <v>-0.7885906718864093</v>
      </c>
      <c r="IV534">
        <v>-0.0007240741224296705</v>
      </c>
      <c r="IW534">
        <v>1.394155135453638E-07</v>
      </c>
      <c r="IX534">
        <v>-7.009397865246837E-11</v>
      </c>
      <c r="IY534">
        <v>-0.2677907096197649</v>
      </c>
      <c r="IZ534">
        <v>-0.01839738240005131</v>
      </c>
      <c r="JA534">
        <v>0.0009886339832832726</v>
      </c>
      <c r="JB534">
        <v>-4.895939666473346E-06</v>
      </c>
      <c r="JC534">
        <v>3</v>
      </c>
      <c r="JD534">
        <v>2018</v>
      </c>
      <c r="JE534">
        <v>1</v>
      </c>
      <c r="JF534">
        <v>26</v>
      </c>
      <c r="JG534">
        <v>15928.7</v>
      </c>
      <c r="JH534">
        <v>15928.4</v>
      </c>
      <c r="JI534">
        <v>1.44165</v>
      </c>
      <c r="JJ534">
        <v>2.7063</v>
      </c>
      <c r="JK534">
        <v>1.49658</v>
      </c>
      <c r="JL534">
        <v>2.37427</v>
      </c>
      <c r="JM534">
        <v>1.54785</v>
      </c>
      <c r="JN534">
        <v>2.36816</v>
      </c>
      <c r="JO534">
        <v>48.1174</v>
      </c>
      <c r="JP534">
        <v>14.1933</v>
      </c>
      <c r="JQ534">
        <v>18</v>
      </c>
      <c r="JR534">
        <v>487.802</v>
      </c>
      <c r="JS534">
        <v>419.823</v>
      </c>
      <c r="JT534">
        <v>26.2191</v>
      </c>
      <c r="JU534">
        <v>31.2441</v>
      </c>
      <c r="JV534">
        <v>29.9999</v>
      </c>
      <c r="JW534">
        <v>31.5111</v>
      </c>
      <c r="JX534">
        <v>31.5167</v>
      </c>
      <c r="JY534">
        <v>29.0171</v>
      </c>
      <c r="JZ534">
        <v>75.6979</v>
      </c>
      <c r="KA534">
        <v>0</v>
      </c>
      <c r="KB534">
        <v>26.0967</v>
      </c>
      <c r="KC534">
        <v>573.601</v>
      </c>
      <c r="KD534">
        <v>3.82638</v>
      </c>
      <c r="KE534">
        <v>100.214</v>
      </c>
      <c r="KF534">
        <v>99.9639</v>
      </c>
    </row>
    <row r="535" spans="1:292">
      <c r="A535">
        <v>515</v>
      </c>
      <c r="B535">
        <v>1686163778</v>
      </c>
      <c r="C535">
        <v>14527</v>
      </c>
      <c r="D535" t="s">
        <v>1470</v>
      </c>
      <c r="E535" t="s">
        <v>1471</v>
      </c>
      <c r="F535">
        <v>5</v>
      </c>
      <c r="G535" t="s">
        <v>1403</v>
      </c>
      <c r="H535">
        <v>1686163770.214286</v>
      </c>
      <c r="I535">
        <f>(J535)/1000</f>
        <v>0</v>
      </c>
      <c r="J535">
        <f>IF(DO535, AM535, AG535)</f>
        <v>0</v>
      </c>
      <c r="K535">
        <f>IF(DO535, AH535, AF535)</f>
        <v>0</v>
      </c>
      <c r="L535">
        <f>DQ535 - IF(AT535&gt;1, K535*DK535*100.0/(AV535*EE535), 0)</f>
        <v>0</v>
      </c>
      <c r="M535">
        <f>((S535-I535/2)*L535-K535)/(S535+I535/2)</f>
        <v>0</v>
      </c>
      <c r="N535">
        <f>M535*(DX535+DY535)/1000.0</f>
        <v>0</v>
      </c>
      <c r="O535">
        <f>(DQ535 - IF(AT535&gt;1, K535*DK535*100.0/(AV535*EE535), 0))*(DX535+DY535)/1000.0</f>
        <v>0</v>
      </c>
      <c r="P535">
        <f>2.0/((1/R535-1/Q535)+SIGN(R535)*SQRT((1/R535-1/Q535)*(1/R535-1/Q535) + 4*DL535/((DL535+1)*(DL535+1))*(2*1/R535*1/Q535-1/Q535*1/Q535)))</f>
        <v>0</v>
      </c>
      <c r="Q535">
        <f>IF(LEFT(DM535,1)&lt;&gt;"0",IF(LEFT(DM535,1)="1",3.0,DN535),$D$5+$E$5*(EE535*DX535/($K$5*1000))+$F$5*(EE535*DX535/($K$5*1000))*MAX(MIN(DK535,$J$5),$I$5)*MAX(MIN(DK535,$J$5),$I$5)+$G$5*MAX(MIN(DK535,$J$5),$I$5)*(EE535*DX535/($K$5*1000))+$H$5*(EE535*DX535/($K$5*1000))*(EE535*DX535/($K$5*1000)))</f>
        <v>0</v>
      </c>
      <c r="R535">
        <f>I535*(1000-(1000*0.61365*exp(17.502*V535/(240.97+V535))/(DX535+DY535)+DS535)/2)/(1000*0.61365*exp(17.502*V535/(240.97+V535))/(DX535+DY535)-DS535)</f>
        <v>0</v>
      </c>
      <c r="S535">
        <f>1/((DL535+1)/(P535/1.6)+1/(Q535/1.37)) + DL535/((DL535+1)/(P535/1.6) + DL535/(Q535/1.37))</f>
        <v>0</v>
      </c>
      <c r="T535">
        <f>(DG535*DJ535)</f>
        <v>0</v>
      </c>
      <c r="U535">
        <f>(DZ535+(T535+2*0.95*5.67E-8*(((DZ535+$B$9)+273)^4-(DZ535+273)^4)-44100*I535)/(1.84*29.3*Q535+8*0.95*5.67E-8*(DZ535+273)^3))</f>
        <v>0</v>
      </c>
      <c r="V535">
        <f>($C$9*EA535+$D$9*EB535+$E$9*U535)</f>
        <v>0</v>
      </c>
      <c r="W535">
        <f>0.61365*exp(17.502*V535/(240.97+V535))</f>
        <v>0</v>
      </c>
      <c r="X535">
        <f>(Y535/Z535*100)</f>
        <v>0</v>
      </c>
      <c r="Y535">
        <f>DS535*(DX535+DY535)/1000</f>
        <v>0</v>
      </c>
      <c r="Z535">
        <f>0.61365*exp(17.502*DZ535/(240.97+DZ535))</f>
        <v>0</v>
      </c>
      <c r="AA535">
        <f>(W535-DS535*(DX535+DY535)/1000)</f>
        <v>0</v>
      </c>
      <c r="AB535">
        <f>(-I535*44100)</f>
        <v>0</v>
      </c>
      <c r="AC535">
        <f>2*29.3*Q535*0.92*(DZ535-V535)</f>
        <v>0</v>
      </c>
      <c r="AD535">
        <f>2*0.95*5.67E-8*(((DZ535+$B$9)+273)^4-(V535+273)^4)</f>
        <v>0</v>
      </c>
      <c r="AE535">
        <f>T535+AD535+AB535+AC535</f>
        <v>0</v>
      </c>
      <c r="AF535">
        <f>DW535*AT535*(DR535-DQ535*(1000-AT535*DT535)/(1000-AT535*DS535))/(100*DK535)</f>
        <v>0</v>
      </c>
      <c r="AG535">
        <f>1000*DW535*AT535*(DS535-DT535)/(100*DK535*(1000-AT535*DS535))</f>
        <v>0</v>
      </c>
      <c r="AH535">
        <f>(AI535 - AJ535 - DX535*1E3/(8.314*(DZ535+273.15)) * AL535/DW535 * AK535) * DW535/(100*DK535) * (1000 - DT535)/1000</f>
        <v>0</v>
      </c>
      <c r="AI535">
        <v>558.6771996550289</v>
      </c>
      <c r="AJ535">
        <v>477.0732424242424</v>
      </c>
      <c r="AK535">
        <v>3.027941065686896</v>
      </c>
      <c r="AL535">
        <v>66.85550641965871</v>
      </c>
      <c r="AM535">
        <f>(AO535 - AN535 + DX535*1E3/(8.314*(DZ535+273.15)) * AQ535/DW535 * AP535) * DW535/(100*DK535) * 1000/(1000 - AO535)</f>
        <v>0</v>
      </c>
      <c r="AN535">
        <v>3.955359546921789</v>
      </c>
      <c r="AO535">
        <v>22.20809212121211</v>
      </c>
      <c r="AP535">
        <v>0.005937147682651827</v>
      </c>
      <c r="AQ535">
        <v>96.76421338397185</v>
      </c>
      <c r="AR535">
        <v>0</v>
      </c>
      <c r="AS535">
        <v>0</v>
      </c>
      <c r="AT535">
        <f>IF(AR535*$H$15&gt;=AV535,1.0,(AV535/(AV535-AR535*$H$15)))</f>
        <v>0</v>
      </c>
      <c r="AU535">
        <f>(AT535-1)*100</f>
        <v>0</v>
      </c>
      <c r="AV535">
        <f>MAX(0,($B$15+$C$15*EE535)/(1+$D$15*EE535)*DX535/(DZ535+273)*$E$15)</f>
        <v>0</v>
      </c>
      <c r="AW535" t="s">
        <v>429</v>
      </c>
      <c r="AX535" t="s">
        <v>429</v>
      </c>
      <c r="AY535">
        <v>0</v>
      </c>
      <c r="AZ535">
        <v>0</v>
      </c>
      <c r="BA535">
        <f>1-AY535/AZ535</f>
        <v>0</v>
      </c>
      <c r="BB535">
        <v>0</v>
      </c>
      <c r="BC535" t="s">
        <v>429</v>
      </c>
      <c r="BD535" t="s">
        <v>429</v>
      </c>
      <c r="BE535">
        <v>0</v>
      </c>
      <c r="BF535">
        <v>0</v>
      </c>
      <c r="BG535">
        <f>1-BE535/BF535</f>
        <v>0</v>
      </c>
      <c r="BH535">
        <v>0.5</v>
      </c>
      <c r="BI535">
        <f>DH535</f>
        <v>0</v>
      </c>
      <c r="BJ535">
        <f>K535</f>
        <v>0</v>
      </c>
      <c r="BK535">
        <f>BG535*BH535*BI535</f>
        <v>0</v>
      </c>
      <c r="BL535">
        <f>(BJ535-BB535)/BI535</f>
        <v>0</v>
      </c>
      <c r="BM535">
        <f>(AZ535-BF535)/BF535</f>
        <v>0</v>
      </c>
      <c r="BN535">
        <f>AY535/(BA535+AY535/BF535)</f>
        <v>0</v>
      </c>
      <c r="BO535" t="s">
        <v>429</v>
      </c>
      <c r="BP535">
        <v>0</v>
      </c>
      <c r="BQ535">
        <f>IF(BP535&lt;&gt;0, BP535, BN535)</f>
        <v>0</v>
      </c>
      <c r="BR535">
        <f>1-BQ535/BF535</f>
        <v>0</v>
      </c>
      <c r="BS535">
        <f>(BF535-BE535)/(BF535-BQ535)</f>
        <v>0</v>
      </c>
      <c r="BT535">
        <f>(AZ535-BF535)/(AZ535-BQ535)</f>
        <v>0</v>
      </c>
      <c r="BU535">
        <f>(BF535-BE535)/(BF535-AY535)</f>
        <v>0</v>
      </c>
      <c r="BV535">
        <f>(AZ535-BF535)/(AZ535-AY535)</f>
        <v>0</v>
      </c>
      <c r="BW535">
        <f>(BS535*BQ535/BE535)</f>
        <v>0</v>
      </c>
      <c r="BX535">
        <f>(1-BW535)</f>
        <v>0</v>
      </c>
      <c r="DG535">
        <f>$B$13*EF535+$C$13*EG535+$F$13*ER535*(1-EU535)</f>
        <v>0</v>
      </c>
      <c r="DH535">
        <f>DG535*DI535</f>
        <v>0</v>
      </c>
      <c r="DI535">
        <f>($B$13*$D$11+$C$13*$D$11+$F$13*((FE535+EW535)/MAX(FE535+EW535+FF535, 0.1)*$I$11+FF535/MAX(FE535+EW535+FF535, 0.1)*$J$11))/($B$13+$C$13+$F$13)</f>
        <v>0</v>
      </c>
      <c r="DJ535">
        <f>($B$13*$K$11+$C$13*$K$11+$F$13*((FE535+EW535)/MAX(FE535+EW535+FF535, 0.1)*$P$11+FF535/MAX(FE535+EW535+FF535, 0.1)*$Q$11))/($B$13+$C$13+$F$13)</f>
        <v>0</v>
      </c>
      <c r="DK535">
        <v>6</v>
      </c>
      <c r="DL535">
        <v>0.5</v>
      </c>
      <c r="DM535" t="s">
        <v>430</v>
      </c>
      <c r="DN535">
        <v>2</v>
      </c>
      <c r="DO535" t="b">
        <v>1</v>
      </c>
      <c r="DP535">
        <v>1686163770.214286</v>
      </c>
      <c r="DQ535">
        <v>445.1656071428573</v>
      </c>
      <c r="DR535">
        <v>540.4324285714285</v>
      </c>
      <c r="DS535">
        <v>22.17728571428572</v>
      </c>
      <c r="DT535">
        <v>3.952549285714286</v>
      </c>
      <c r="DU535">
        <v>446.2558214285714</v>
      </c>
      <c r="DV535">
        <v>22.41585714285714</v>
      </c>
      <c r="DW535">
        <v>500.0034642857143</v>
      </c>
      <c r="DX535">
        <v>90.59045000000002</v>
      </c>
      <c r="DY535">
        <v>0.09998106428571429</v>
      </c>
      <c r="DZ535">
        <v>28.99353928571429</v>
      </c>
      <c r="EA535">
        <v>28.10717857142857</v>
      </c>
      <c r="EB535">
        <v>999.9000000000002</v>
      </c>
      <c r="EC535">
        <v>0</v>
      </c>
      <c r="ED535">
        <v>0</v>
      </c>
      <c r="EE535">
        <v>10009.25714285714</v>
      </c>
      <c r="EF535">
        <v>0</v>
      </c>
      <c r="EG535">
        <v>857.9309285714286</v>
      </c>
      <c r="EH535">
        <v>-95.26684642857143</v>
      </c>
      <c r="EI535">
        <v>455.2622857142857</v>
      </c>
      <c r="EJ535">
        <v>542.577</v>
      </c>
      <c r="EK535">
        <v>18.22473214285714</v>
      </c>
      <c r="EL535">
        <v>540.4324285714285</v>
      </c>
      <c r="EM535">
        <v>3.952549285714286</v>
      </c>
      <c r="EN535">
        <v>2.009050714285714</v>
      </c>
      <c r="EO535">
        <v>0.3580631785714287</v>
      </c>
      <c r="EP535">
        <v>17.51583928571429</v>
      </c>
      <c r="EQ535">
        <v>-7.195623928571429</v>
      </c>
      <c r="ER535">
        <v>2000.016071428571</v>
      </c>
      <c r="ES535">
        <v>0.9799933928571426</v>
      </c>
      <c r="ET535">
        <v>0.02000628928571429</v>
      </c>
      <c r="EU535">
        <v>0</v>
      </c>
      <c r="EV535">
        <v>968.4922142857143</v>
      </c>
      <c r="EW535">
        <v>5.00078</v>
      </c>
      <c r="EX535">
        <v>27829.75</v>
      </c>
      <c r="EY535">
        <v>16379.73928571428</v>
      </c>
      <c r="EZ535">
        <v>41.35914285714286</v>
      </c>
      <c r="FA535">
        <v>42.40599999999999</v>
      </c>
      <c r="FB535">
        <v>41.68732142857142</v>
      </c>
      <c r="FC535">
        <v>41.86349999999999</v>
      </c>
      <c r="FD535">
        <v>42.50653571428571</v>
      </c>
      <c r="FE535">
        <v>1955.100357142857</v>
      </c>
      <c r="FF535">
        <v>39.91500000000001</v>
      </c>
      <c r="FG535">
        <v>0</v>
      </c>
      <c r="FH535">
        <v>1686163771.9</v>
      </c>
      <c r="FI535">
        <v>0</v>
      </c>
      <c r="FJ535">
        <v>969.2938800000001</v>
      </c>
      <c r="FK535">
        <v>42.01323069034731</v>
      </c>
      <c r="FL535">
        <v>4207.084608854781</v>
      </c>
      <c r="FM535">
        <v>27907.744</v>
      </c>
      <c r="FN535">
        <v>15</v>
      </c>
      <c r="FO535">
        <v>0</v>
      </c>
      <c r="FP535" t="s">
        <v>431</v>
      </c>
      <c r="FQ535">
        <v>1685208052.5</v>
      </c>
      <c r="FR535">
        <v>1685208070</v>
      </c>
      <c r="FS535">
        <v>0</v>
      </c>
      <c r="FT535">
        <v>0.013</v>
      </c>
      <c r="FU535">
        <v>-0.005</v>
      </c>
      <c r="FV535">
        <v>-0.464</v>
      </c>
      <c r="FW535">
        <v>-0.401</v>
      </c>
      <c r="FX535">
        <v>420</v>
      </c>
      <c r="FY535">
        <v>0</v>
      </c>
      <c r="FZ535">
        <v>0.03</v>
      </c>
      <c r="GA535">
        <v>0.02</v>
      </c>
      <c r="GB535">
        <v>-93.82144390243903</v>
      </c>
      <c r="GC535">
        <v>-26.9575358885017</v>
      </c>
      <c r="GD535">
        <v>2.659262594656809</v>
      </c>
      <c r="GE535">
        <v>0</v>
      </c>
      <c r="GF535">
        <v>18.2145512195122</v>
      </c>
      <c r="GG535">
        <v>0.1982843205575127</v>
      </c>
      <c r="GH535">
        <v>0.01968300148080276</v>
      </c>
      <c r="GI535">
        <v>1</v>
      </c>
      <c r="GJ535">
        <v>1</v>
      </c>
      <c r="GK535">
        <v>2</v>
      </c>
      <c r="GL535" t="s">
        <v>439</v>
      </c>
      <c r="GM535">
        <v>3.09842</v>
      </c>
      <c r="GN535">
        <v>2.75819</v>
      </c>
      <c r="GO535">
        <v>0.0950971</v>
      </c>
      <c r="GP535">
        <v>0.108891</v>
      </c>
      <c r="GQ535">
        <v>0.103347</v>
      </c>
      <c r="GR535">
        <v>0.0268567</v>
      </c>
      <c r="GS535">
        <v>23232.3</v>
      </c>
      <c r="GT535">
        <v>22513.2</v>
      </c>
      <c r="GU535">
        <v>26227.9</v>
      </c>
      <c r="GV535">
        <v>25614.3</v>
      </c>
      <c r="GW535">
        <v>37731.5</v>
      </c>
      <c r="GX535">
        <v>37812.2</v>
      </c>
      <c r="GY535">
        <v>45855.7</v>
      </c>
      <c r="GZ535">
        <v>42037</v>
      </c>
      <c r="HA535">
        <v>1.84827</v>
      </c>
      <c r="HB535">
        <v>1.71715</v>
      </c>
      <c r="HC535">
        <v>-0.0509396</v>
      </c>
      <c r="HD535">
        <v>0</v>
      </c>
      <c r="HE535">
        <v>28.95</v>
      </c>
      <c r="HF535">
        <v>999.9</v>
      </c>
      <c r="HG535">
        <v>26.6</v>
      </c>
      <c r="HH535">
        <v>47.2</v>
      </c>
      <c r="HI535">
        <v>31.6733</v>
      </c>
      <c r="HJ535">
        <v>61.5289</v>
      </c>
      <c r="HK535">
        <v>28.8582</v>
      </c>
      <c r="HL535">
        <v>1</v>
      </c>
      <c r="HM535">
        <v>0.314718</v>
      </c>
      <c r="HN535">
        <v>2.48927</v>
      </c>
      <c r="HO535">
        <v>20.2871</v>
      </c>
      <c r="HP535">
        <v>5.2128</v>
      </c>
      <c r="HQ535">
        <v>11.98</v>
      </c>
      <c r="HR535">
        <v>4.96365</v>
      </c>
      <c r="HS535">
        <v>3.27413</v>
      </c>
      <c r="HT535">
        <v>9999</v>
      </c>
      <c r="HU535">
        <v>9999</v>
      </c>
      <c r="HV535">
        <v>9999</v>
      </c>
      <c r="HW535">
        <v>60.8</v>
      </c>
      <c r="HX535">
        <v>1.86401</v>
      </c>
      <c r="HY535">
        <v>1.86023</v>
      </c>
      <c r="HZ535">
        <v>1.85867</v>
      </c>
      <c r="IA535">
        <v>1.85991</v>
      </c>
      <c r="IB535">
        <v>1.85989</v>
      </c>
      <c r="IC535">
        <v>1.85852</v>
      </c>
      <c r="ID535">
        <v>1.85761</v>
      </c>
      <c r="IE535">
        <v>1.85242</v>
      </c>
      <c r="IF535">
        <v>0</v>
      </c>
      <c r="IG535">
        <v>0</v>
      </c>
      <c r="IH535">
        <v>0</v>
      </c>
      <c r="II535">
        <v>0</v>
      </c>
      <c r="IJ535" t="s">
        <v>433</v>
      </c>
      <c r="IK535" t="s">
        <v>434</v>
      </c>
      <c r="IL535" t="s">
        <v>435</v>
      </c>
      <c r="IM535" t="s">
        <v>435</v>
      </c>
      <c r="IN535" t="s">
        <v>435</v>
      </c>
      <c r="IO535" t="s">
        <v>435</v>
      </c>
      <c r="IP535">
        <v>0</v>
      </c>
      <c r="IQ535">
        <v>100</v>
      </c>
      <c r="IR535">
        <v>100</v>
      </c>
      <c r="IS535">
        <v>-1.104</v>
      </c>
      <c r="IT535">
        <v>-0.238</v>
      </c>
      <c r="IU535">
        <v>-0.7885906718864093</v>
      </c>
      <c r="IV535">
        <v>-0.0007240741224296705</v>
      </c>
      <c r="IW535">
        <v>1.394155135453638E-07</v>
      </c>
      <c r="IX535">
        <v>-7.009397865246837E-11</v>
      </c>
      <c r="IY535">
        <v>-0.2677907096197649</v>
      </c>
      <c r="IZ535">
        <v>-0.01839738240005131</v>
      </c>
      <c r="JA535">
        <v>0.0009886339832832726</v>
      </c>
      <c r="JB535">
        <v>-4.895939666473346E-06</v>
      </c>
      <c r="JC535">
        <v>3</v>
      </c>
      <c r="JD535">
        <v>2018</v>
      </c>
      <c r="JE535">
        <v>1</v>
      </c>
      <c r="JF535">
        <v>26</v>
      </c>
      <c r="JG535">
        <v>15928.8</v>
      </c>
      <c r="JH535">
        <v>15928.5</v>
      </c>
      <c r="JI535">
        <v>1.47705</v>
      </c>
      <c r="JJ535">
        <v>2.7063</v>
      </c>
      <c r="JK535">
        <v>1.49658</v>
      </c>
      <c r="JL535">
        <v>2.37427</v>
      </c>
      <c r="JM535">
        <v>1.54907</v>
      </c>
      <c r="JN535">
        <v>2.44141</v>
      </c>
      <c r="JO535">
        <v>48.0869</v>
      </c>
      <c r="JP535">
        <v>14.2021</v>
      </c>
      <c r="JQ535">
        <v>18</v>
      </c>
      <c r="JR535">
        <v>487.667</v>
      </c>
      <c r="JS535">
        <v>419.75</v>
      </c>
      <c r="JT535">
        <v>26.11</v>
      </c>
      <c r="JU535">
        <v>31.2366</v>
      </c>
      <c r="JV535">
        <v>30</v>
      </c>
      <c r="JW535">
        <v>31.5008</v>
      </c>
      <c r="JX535">
        <v>31.5057</v>
      </c>
      <c r="JY535">
        <v>29.6718</v>
      </c>
      <c r="JZ535">
        <v>75.979</v>
      </c>
      <c r="KA535">
        <v>0</v>
      </c>
      <c r="KB535">
        <v>25.9802</v>
      </c>
      <c r="KC535">
        <v>593.636</v>
      </c>
      <c r="KD535">
        <v>3.776</v>
      </c>
      <c r="KE535">
        <v>100.215</v>
      </c>
      <c r="KF535">
        <v>99.9649</v>
      </c>
    </row>
    <row r="536" spans="1:292">
      <c r="A536">
        <v>516</v>
      </c>
      <c r="B536">
        <v>1686163783</v>
      </c>
      <c r="C536">
        <v>14532</v>
      </c>
      <c r="D536" t="s">
        <v>1472</v>
      </c>
      <c r="E536" t="s">
        <v>1473</v>
      </c>
      <c r="F536">
        <v>5</v>
      </c>
      <c r="G536" t="s">
        <v>1403</v>
      </c>
      <c r="H536">
        <v>1686163775.5</v>
      </c>
      <c r="I536">
        <f>(J536)/1000</f>
        <v>0</v>
      </c>
      <c r="J536">
        <f>IF(DO536, AM536, AG536)</f>
        <v>0</v>
      </c>
      <c r="K536">
        <f>IF(DO536, AH536, AF536)</f>
        <v>0</v>
      </c>
      <c r="L536">
        <f>DQ536 - IF(AT536&gt;1, K536*DK536*100.0/(AV536*EE536), 0)</f>
        <v>0</v>
      </c>
      <c r="M536">
        <f>((S536-I536/2)*L536-K536)/(S536+I536/2)</f>
        <v>0</v>
      </c>
      <c r="N536">
        <f>M536*(DX536+DY536)/1000.0</f>
        <v>0</v>
      </c>
      <c r="O536">
        <f>(DQ536 - IF(AT536&gt;1, K536*DK536*100.0/(AV536*EE536), 0))*(DX536+DY536)/1000.0</f>
        <v>0</v>
      </c>
      <c r="P536">
        <f>2.0/((1/R536-1/Q536)+SIGN(R536)*SQRT((1/R536-1/Q536)*(1/R536-1/Q536) + 4*DL536/((DL536+1)*(DL536+1))*(2*1/R536*1/Q536-1/Q536*1/Q536)))</f>
        <v>0</v>
      </c>
      <c r="Q536">
        <f>IF(LEFT(DM536,1)&lt;&gt;"0",IF(LEFT(DM536,1)="1",3.0,DN536),$D$5+$E$5*(EE536*DX536/($K$5*1000))+$F$5*(EE536*DX536/($K$5*1000))*MAX(MIN(DK536,$J$5),$I$5)*MAX(MIN(DK536,$J$5),$I$5)+$G$5*MAX(MIN(DK536,$J$5),$I$5)*(EE536*DX536/($K$5*1000))+$H$5*(EE536*DX536/($K$5*1000))*(EE536*DX536/($K$5*1000)))</f>
        <v>0</v>
      </c>
      <c r="R536">
        <f>I536*(1000-(1000*0.61365*exp(17.502*V536/(240.97+V536))/(DX536+DY536)+DS536)/2)/(1000*0.61365*exp(17.502*V536/(240.97+V536))/(DX536+DY536)-DS536)</f>
        <v>0</v>
      </c>
      <c r="S536">
        <f>1/((DL536+1)/(P536/1.6)+1/(Q536/1.37)) + DL536/((DL536+1)/(P536/1.6) + DL536/(Q536/1.37))</f>
        <v>0</v>
      </c>
      <c r="T536">
        <f>(DG536*DJ536)</f>
        <v>0</v>
      </c>
      <c r="U536">
        <f>(DZ536+(T536+2*0.95*5.67E-8*(((DZ536+$B$9)+273)^4-(DZ536+273)^4)-44100*I536)/(1.84*29.3*Q536+8*0.95*5.67E-8*(DZ536+273)^3))</f>
        <v>0</v>
      </c>
      <c r="V536">
        <f>($C$9*EA536+$D$9*EB536+$E$9*U536)</f>
        <v>0</v>
      </c>
      <c r="W536">
        <f>0.61365*exp(17.502*V536/(240.97+V536))</f>
        <v>0</v>
      </c>
      <c r="X536">
        <f>(Y536/Z536*100)</f>
        <v>0</v>
      </c>
      <c r="Y536">
        <f>DS536*(DX536+DY536)/1000</f>
        <v>0</v>
      </c>
      <c r="Z536">
        <f>0.61365*exp(17.502*DZ536/(240.97+DZ536))</f>
        <v>0</v>
      </c>
      <c r="AA536">
        <f>(W536-DS536*(DX536+DY536)/1000)</f>
        <v>0</v>
      </c>
      <c r="AB536">
        <f>(-I536*44100)</f>
        <v>0</v>
      </c>
      <c r="AC536">
        <f>2*29.3*Q536*0.92*(DZ536-V536)</f>
        <v>0</v>
      </c>
      <c r="AD536">
        <f>2*0.95*5.67E-8*(((DZ536+$B$9)+273)^4-(V536+273)^4)</f>
        <v>0</v>
      </c>
      <c r="AE536">
        <f>T536+AD536+AB536+AC536</f>
        <v>0</v>
      </c>
      <c r="AF536">
        <f>DW536*AT536*(DR536-DQ536*(1000-AT536*DT536)/(1000-AT536*DS536))/(100*DK536)</f>
        <v>0</v>
      </c>
      <c r="AG536">
        <f>1000*DW536*AT536*(DS536-DT536)/(100*DK536*(1000-AT536*DS536))</f>
        <v>0</v>
      </c>
      <c r="AH536">
        <f>(AI536 - AJ536 - DX536*1E3/(8.314*(DZ536+273.15)) * AL536/DW536 * AK536) * DW536/(100*DK536) * (1000 - DT536)/1000</f>
        <v>0</v>
      </c>
      <c r="AI536">
        <v>575.4957920050044</v>
      </c>
      <c r="AJ536">
        <v>492.3496484848484</v>
      </c>
      <c r="AK536">
        <v>3.067484348247397</v>
      </c>
      <c r="AL536">
        <v>66.85550641965871</v>
      </c>
      <c r="AM536">
        <f>(AO536 - AN536 + DX536*1E3/(8.314*(DZ536+273.15)) * AQ536/DW536 * AP536) * DW536/(100*DK536) * 1000/(1000 - AO536)</f>
        <v>0</v>
      </c>
      <c r="AN536">
        <v>3.929795478837613</v>
      </c>
      <c r="AO536">
        <v>22.21695878787878</v>
      </c>
      <c r="AP536">
        <v>0.0005464141383016396</v>
      </c>
      <c r="AQ536">
        <v>96.76421338397185</v>
      </c>
      <c r="AR536">
        <v>0</v>
      </c>
      <c r="AS536">
        <v>0</v>
      </c>
      <c r="AT536">
        <f>IF(AR536*$H$15&gt;=AV536,1.0,(AV536/(AV536-AR536*$H$15)))</f>
        <v>0</v>
      </c>
      <c r="AU536">
        <f>(AT536-1)*100</f>
        <v>0</v>
      </c>
      <c r="AV536">
        <f>MAX(0,($B$15+$C$15*EE536)/(1+$D$15*EE536)*DX536/(DZ536+273)*$E$15)</f>
        <v>0</v>
      </c>
      <c r="AW536" t="s">
        <v>429</v>
      </c>
      <c r="AX536" t="s">
        <v>429</v>
      </c>
      <c r="AY536">
        <v>0</v>
      </c>
      <c r="AZ536">
        <v>0</v>
      </c>
      <c r="BA536">
        <f>1-AY536/AZ536</f>
        <v>0</v>
      </c>
      <c r="BB536">
        <v>0</v>
      </c>
      <c r="BC536" t="s">
        <v>429</v>
      </c>
      <c r="BD536" t="s">
        <v>429</v>
      </c>
      <c r="BE536">
        <v>0</v>
      </c>
      <c r="BF536">
        <v>0</v>
      </c>
      <c r="BG536">
        <f>1-BE536/BF536</f>
        <v>0</v>
      </c>
      <c r="BH536">
        <v>0.5</v>
      </c>
      <c r="BI536">
        <f>DH536</f>
        <v>0</v>
      </c>
      <c r="BJ536">
        <f>K536</f>
        <v>0</v>
      </c>
      <c r="BK536">
        <f>BG536*BH536*BI536</f>
        <v>0</v>
      </c>
      <c r="BL536">
        <f>(BJ536-BB536)/BI536</f>
        <v>0</v>
      </c>
      <c r="BM536">
        <f>(AZ536-BF536)/BF536</f>
        <v>0</v>
      </c>
      <c r="BN536">
        <f>AY536/(BA536+AY536/BF536)</f>
        <v>0</v>
      </c>
      <c r="BO536" t="s">
        <v>429</v>
      </c>
      <c r="BP536">
        <v>0</v>
      </c>
      <c r="BQ536">
        <f>IF(BP536&lt;&gt;0, BP536, BN536)</f>
        <v>0</v>
      </c>
      <c r="BR536">
        <f>1-BQ536/BF536</f>
        <v>0</v>
      </c>
      <c r="BS536">
        <f>(BF536-BE536)/(BF536-BQ536)</f>
        <v>0</v>
      </c>
      <c r="BT536">
        <f>(AZ536-BF536)/(AZ536-BQ536)</f>
        <v>0</v>
      </c>
      <c r="BU536">
        <f>(BF536-BE536)/(BF536-AY536)</f>
        <v>0</v>
      </c>
      <c r="BV536">
        <f>(AZ536-BF536)/(AZ536-AY536)</f>
        <v>0</v>
      </c>
      <c r="BW536">
        <f>(BS536*BQ536/BE536)</f>
        <v>0</v>
      </c>
      <c r="BX536">
        <f>(1-BW536)</f>
        <v>0</v>
      </c>
      <c r="DG536">
        <f>$B$13*EF536+$C$13*EG536+$F$13*ER536*(1-EU536)</f>
        <v>0</v>
      </c>
      <c r="DH536">
        <f>DG536*DI536</f>
        <v>0</v>
      </c>
      <c r="DI536">
        <f>($B$13*$D$11+$C$13*$D$11+$F$13*((FE536+EW536)/MAX(FE536+EW536+FF536, 0.1)*$I$11+FF536/MAX(FE536+EW536+FF536, 0.1)*$J$11))/($B$13+$C$13+$F$13)</f>
        <v>0</v>
      </c>
      <c r="DJ536">
        <f>($B$13*$K$11+$C$13*$K$11+$F$13*((FE536+EW536)/MAX(FE536+EW536+FF536, 0.1)*$P$11+FF536/MAX(FE536+EW536+FF536, 0.1)*$Q$11))/($B$13+$C$13+$F$13)</f>
        <v>0</v>
      </c>
      <c r="DK536">
        <v>6</v>
      </c>
      <c r="DL536">
        <v>0.5</v>
      </c>
      <c r="DM536" t="s">
        <v>430</v>
      </c>
      <c r="DN536">
        <v>2</v>
      </c>
      <c r="DO536" t="b">
        <v>1</v>
      </c>
      <c r="DP536">
        <v>1686163775.5</v>
      </c>
      <c r="DQ536">
        <v>460.6226296296296</v>
      </c>
      <c r="DR536">
        <v>558.1507777777778</v>
      </c>
      <c r="DS536">
        <v>22.19710740740741</v>
      </c>
      <c r="DT536">
        <v>3.944570740740741</v>
      </c>
      <c r="DU536">
        <v>461.7227777777778</v>
      </c>
      <c r="DV536">
        <v>22.43531851851851</v>
      </c>
      <c r="DW536">
        <v>499.9809259259259</v>
      </c>
      <c r="DX536">
        <v>90.59043333333332</v>
      </c>
      <c r="DY536">
        <v>0.09990091851851853</v>
      </c>
      <c r="DZ536">
        <v>29.0003</v>
      </c>
      <c r="EA536">
        <v>28.11426296296297</v>
      </c>
      <c r="EB536">
        <v>999.9000000000001</v>
      </c>
      <c r="EC536">
        <v>0</v>
      </c>
      <c r="ED536">
        <v>0</v>
      </c>
      <c r="EE536">
        <v>10008.05185185185</v>
      </c>
      <c r="EF536">
        <v>0</v>
      </c>
      <c r="EG536">
        <v>884.1965555555554</v>
      </c>
      <c r="EH536">
        <v>-97.52822222222224</v>
      </c>
      <c r="EI536">
        <v>471.0793333333332</v>
      </c>
      <c r="EJ536">
        <v>560.3611111111111</v>
      </c>
      <c r="EK536">
        <v>18.25252592592593</v>
      </c>
      <c r="EL536">
        <v>558.1507777777778</v>
      </c>
      <c r="EM536">
        <v>3.944570740740741</v>
      </c>
      <c r="EN536">
        <v>2.010845555555556</v>
      </c>
      <c r="EO536">
        <v>0.3573404074074074</v>
      </c>
      <c r="EP536">
        <v>17.52999259259259</v>
      </c>
      <c r="EQ536">
        <v>-7.221889629629629</v>
      </c>
      <c r="ER536">
        <v>2000.012222222222</v>
      </c>
      <c r="ES536">
        <v>0.9799937407407407</v>
      </c>
      <c r="ET536">
        <v>0.02000602222222223</v>
      </c>
      <c r="EU536">
        <v>0</v>
      </c>
      <c r="EV536">
        <v>972.0611111111111</v>
      </c>
      <c r="EW536">
        <v>5.00078</v>
      </c>
      <c r="EX536">
        <v>28147.47037037037</v>
      </c>
      <c r="EY536">
        <v>16379.6962962963</v>
      </c>
      <c r="EZ536">
        <v>41.36777777777776</v>
      </c>
      <c r="FA536">
        <v>42.40714814814814</v>
      </c>
      <c r="FB536">
        <v>41.63407407407407</v>
      </c>
      <c r="FC536">
        <v>41.88629629629629</v>
      </c>
      <c r="FD536">
        <v>42.5114074074074</v>
      </c>
      <c r="FE536">
        <v>1955.098148148148</v>
      </c>
      <c r="FF536">
        <v>39.91407407407408</v>
      </c>
      <c r="FG536">
        <v>0</v>
      </c>
      <c r="FH536">
        <v>1686163776.7</v>
      </c>
      <c r="FI536">
        <v>0</v>
      </c>
      <c r="FJ536">
        <v>972.4625599999999</v>
      </c>
      <c r="FK536">
        <v>35.71553845118274</v>
      </c>
      <c r="FL536">
        <v>2291.915383036349</v>
      </c>
      <c r="FM536">
        <v>28171.512</v>
      </c>
      <c r="FN536">
        <v>15</v>
      </c>
      <c r="FO536">
        <v>0</v>
      </c>
      <c r="FP536" t="s">
        <v>431</v>
      </c>
      <c r="FQ536">
        <v>1685208052.5</v>
      </c>
      <c r="FR536">
        <v>1685208070</v>
      </c>
      <c r="FS536">
        <v>0</v>
      </c>
      <c r="FT536">
        <v>0.013</v>
      </c>
      <c r="FU536">
        <v>-0.005</v>
      </c>
      <c r="FV536">
        <v>-0.464</v>
      </c>
      <c r="FW536">
        <v>-0.401</v>
      </c>
      <c r="FX536">
        <v>420</v>
      </c>
      <c r="FY536">
        <v>0</v>
      </c>
      <c r="FZ536">
        <v>0.03</v>
      </c>
      <c r="GA536">
        <v>0.02</v>
      </c>
      <c r="GB536">
        <v>-95.99848536585365</v>
      </c>
      <c r="GC536">
        <v>-26.12198257839719</v>
      </c>
      <c r="GD536">
        <v>2.57849657732913</v>
      </c>
      <c r="GE536">
        <v>0</v>
      </c>
      <c r="GF536">
        <v>18.23614390243902</v>
      </c>
      <c r="GG536">
        <v>0.2919574912892067</v>
      </c>
      <c r="GH536">
        <v>0.02990133408215958</v>
      </c>
      <c r="GI536">
        <v>1</v>
      </c>
      <c r="GJ536">
        <v>1</v>
      </c>
      <c r="GK536">
        <v>2</v>
      </c>
      <c r="GL536" t="s">
        <v>439</v>
      </c>
      <c r="GM536">
        <v>3.09829</v>
      </c>
      <c r="GN536">
        <v>2.75813</v>
      </c>
      <c r="GO536">
        <v>0.0973257</v>
      </c>
      <c r="GP536">
        <v>0.111146</v>
      </c>
      <c r="GQ536">
        <v>0.10337</v>
      </c>
      <c r="GR536">
        <v>0.0265842</v>
      </c>
      <c r="GS536">
        <v>23175.3</v>
      </c>
      <c r="GT536">
        <v>22456.4</v>
      </c>
      <c r="GU536">
        <v>26228.1</v>
      </c>
      <c r="GV536">
        <v>25614.5</v>
      </c>
      <c r="GW536">
        <v>37731.3</v>
      </c>
      <c r="GX536">
        <v>37823.1</v>
      </c>
      <c r="GY536">
        <v>45856.3</v>
      </c>
      <c r="GZ536">
        <v>42037.1</v>
      </c>
      <c r="HA536">
        <v>1.84853</v>
      </c>
      <c r="HB536">
        <v>1.71747</v>
      </c>
      <c r="HC536">
        <v>-0.0534952</v>
      </c>
      <c r="HD536">
        <v>0</v>
      </c>
      <c r="HE536">
        <v>29.0022</v>
      </c>
      <c r="HF536">
        <v>999.9</v>
      </c>
      <c r="HG536">
        <v>26.6</v>
      </c>
      <c r="HH536">
        <v>47.2</v>
      </c>
      <c r="HI536">
        <v>31.6738</v>
      </c>
      <c r="HJ536">
        <v>61.5689</v>
      </c>
      <c r="HK536">
        <v>29.1186</v>
      </c>
      <c r="HL536">
        <v>1</v>
      </c>
      <c r="HM536">
        <v>0.31468</v>
      </c>
      <c r="HN536">
        <v>2.64443</v>
      </c>
      <c r="HO536">
        <v>20.2844</v>
      </c>
      <c r="HP536">
        <v>5.2089</v>
      </c>
      <c r="HQ536">
        <v>11.98</v>
      </c>
      <c r="HR536">
        <v>4.96295</v>
      </c>
      <c r="HS536">
        <v>3.27365</v>
      </c>
      <c r="HT536">
        <v>9999</v>
      </c>
      <c r="HU536">
        <v>9999</v>
      </c>
      <c r="HV536">
        <v>9999</v>
      </c>
      <c r="HW536">
        <v>60.8</v>
      </c>
      <c r="HX536">
        <v>1.86401</v>
      </c>
      <c r="HY536">
        <v>1.86021</v>
      </c>
      <c r="HZ536">
        <v>1.85867</v>
      </c>
      <c r="IA536">
        <v>1.85995</v>
      </c>
      <c r="IB536">
        <v>1.85989</v>
      </c>
      <c r="IC536">
        <v>1.85852</v>
      </c>
      <c r="ID536">
        <v>1.85762</v>
      </c>
      <c r="IE536">
        <v>1.85242</v>
      </c>
      <c r="IF536">
        <v>0</v>
      </c>
      <c r="IG536">
        <v>0</v>
      </c>
      <c r="IH536">
        <v>0</v>
      </c>
      <c r="II536">
        <v>0</v>
      </c>
      <c r="IJ536" t="s">
        <v>433</v>
      </c>
      <c r="IK536" t="s">
        <v>434</v>
      </c>
      <c r="IL536" t="s">
        <v>435</v>
      </c>
      <c r="IM536" t="s">
        <v>435</v>
      </c>
      <c r="IN536" t="s">
        <v>435</v>
      </c>
      <c r="IO536" t="s">
        <v>435</v>
      </c>
      <c r="IP536">
        <v>0</v>
      </c>
      <c r="IQ536">
        <v>100</v>
      </c>
      <c r="IR536">
        <v>100</v>
      </c>
      <c r="IS536">
        <v>-1.115</v>
      </c>
      <c r="IT536">
        <v>-0.2378</v>
      </c>
      <c r="IU536">
        <v>-0.7885906718864093</v>
      </c>
      <c r="IV536">
        <v>-0.0007240741224296705</v>
      </c>
      <c r="IW536">
        <v>1.394155135453638E-07</v>
      </c>
      <c r="IX536">
        <v>-7.009397865246837E-11</v>
      </c>
      <c r="IY536">
        <v>-0.2677907096197649</v>
      </c>
      <c r="IZ536">
        <v>-0.01839738240005131</v>
      </c>
      <c r="JA536">
        <v>0.0009886339832832726</v>
      </c>
      <c r="JB536">
        <v>-4.895939666473346E-06</v>
      </c>
      <c r="JC536">
        <v>3</v>
      </c>
      <c r="JD536">
        <v>2018</v>
      </c>
      <c r="JE536">
        <v>1</v>
      </c>
      <c r="JF536">
        <v>26</v>
      </c>
      <c r="JG536">
        <v>15928.8</v>
      </c>
      <c r="JH536">
        <v>15928.5</v>
      </c>
      <c r="JI536">
        <v>1.51123</v>
      </c>
      <c r="JJ536">
        <v>2.7002</v>
      </c>
      <c r="JK536">
        <v>1.49658</v>
      </c>
      <c r="JL536">
        <v>2.37427</v>
      </c>
      <c r="JM536">
        <v>1.54785</v>
      </c>
      <c r="JN536">
        <v>2.46948</v>
      </c>
      <c r="JO536">
        <v>48.0869</v>
      </c>
      <c r="JP536">
        <v>14.2021</v>
      </c>
      <c r="JQ536">
        <v>18</v>
      </c>
      <c r="JR536">
        <v>487.741</v>
      </c>
      <c r="JS536">
        <v>419.878</v>
      </c>
      <c r="JT536">
        <v>25.9999</v>
      </c>
      <c r="JU536">
        <v>31.2311</v>
      </c>
      <c r="JV536">
        <v>30</v>
      </c>
      <c r="JW536">
        <v>31.4905</v>
      </c>
      <c r="JX536">
        <v>31.4962</v>
      </c>
      <c r="JY536">
        <v>30.4085</v>
      </c>
      <c r="JZ536">
        <v>75.979</v>
      </c>
      <c r="KA536">
        <v>0</v>
      </c>
      <c r="KB536">
        <v>25.8547</v>
      </c>
      <c r="KC536">
        <v>607.061</v>
      </c>
      <c r="KD536">
        <v>3.84598</v>
      </c>
      <c r="KE536">
        <v>100.216</v>
      </c>
      <c r="KF536">
        <v>99.9654</v>
      </c>
    </row>
    <row r="537" spans="1:292">
      <c r="A537">
        <v>517</v>
      </c>
      <c r="B537">
        <v>1686163788</v>
      </c>
      <c r="C537">
        <v>14537</v>
      </c>
      <c r="D537" t="s">
        <v>1474</v>
      </c>
      <c r="E537" t="s">
        <v>1475</v>
      </c>
      <c r="F537">
        <v>5</v>
      </c>
      <c r="G537" t="s">
        <v>1403</v>
      </c>
      <c r="H537">
        <v>1686163780.214286</v>
      </c>
      <c r="I537">
        <f>(J537)/1000</f>
        <v>0</v>
      </c>
      <c r="J537">
        <f>IF(DO537, AM537, AG537)</f>
        <v>0</v>
      </c>
      <c r="K537">
        <f>IF(DO537, AH537, AF537)</f>
        <v>0</v>
      </c>
      <c r="L537">
        <f>DQ537 - IF(AT537&gt;1, K537*DK537*100.0/(AV537*EE537), 0)</f>
        <v>0</v>
      </c>
      <c r="M537">
        <f>((S537-I537/2)*L537-K537)/(S537+I537/2)</f>
        <v>0</v>
      </c>
      <c r="N537">
        <f>M537*(DX537+DY537)/1000.0</f>
        <v>0</v>
      </c>
      <c r="O537">
        <f>(DQ537 - IF(AT537&gt;1, K537*DK537*100.0/(AV537*EE537), 0))*(DX537+DY537)/1000.0</f>
        <v>0</v>
      </c>
      <c r="P537">
        <f>2.0/((1/R537-1/Q537)+SIGN(R537)*SQRT((1/R537-1/Q537)*(1/R537-1/Q537) + 4*DL537/((DL537+1)*(DL537+1))*(2*1/R537*1/Q537-1/Q537*1/Q537)))</f>
        <v>0</v>
      </c>
      <c r="Q537">
        <f>IF(LEFT(DM537,1)&lt;&gt;"0",IF(LEFT(DM537,1)="1",3.0,DN537),$D$5+$E$5*(EE537*DX537/($K$5*1000))+$F$5*(EE537*DX537/($K$5*1000))*MAX(MIN(DK537,$J$5),$I$5)*MAX(MIN(DK537,$J$5),$I$5)+$G$5*MAX(MIN(DK537,$J$5),$I$5)*(EE537*DX537/($K$5*1000))+$H$5*(EE537*DX537/($K$5*1000))*(EE537*DX537/($K$5*1000)))</f>
        <v>0</v>
      </c>
      <c r="R537">
        <f>I537*(1000-(1000*0.61365*exp(17.502*V537/(240.97+V537))/(DX537+DY537)+DS537)/2)/(1000*0.61365*exp(17.502*V537/(240.97+V537))/(DX537+DY537)-DS537)</f>
        <v>0</v>
      </c>
      <c r="S537">
        <f>1/((DL537+1)/(P537/1.6)+1/(Q537/1.37)) + DL537/((DL537+1)/(P537/1.6) + DL537/(Q537/1.37))</f>
        <v>0</v>
      </c>
      <c r="T537">
        <f>(DG537*DJ537)</f>
        <v>0</v>
      </c>
      <c r="U537">
        <f>(DZ537+(T537+2*0.95*5.67E-8*(((DZ537+$B$9)+273)^4-(DZ537+273)^4)-44100*I537)/(1.84*29.3*Q537+8*0.95*5.67E-8*(DZ537+273)^3))</f>
        <v>0</v>
      </c>
      <c r="V537">
        <f>($C$9*EA537+$D$9*EB537+$E$9*U537)</f>
        <v>0</v>
      </c>
      <c r="W537">
        <f>0.61365*exp(17.502*V537/(240.97+V537))</f>
        <v>0</v>
      </c>
      <c r="X537">
        <f>(Y537/Z537*100)</f>
        <v>0</v>
      </c>
      <c r="Y537">
        <f>DS537*(DX537+DY537)/1000</f>
        <v>0</v>
      </c>
      <c r="Z537">
        <f>0.61365*exp(17.502*DZ537/(240.97+DZ537))</f>
        <v>0</v>
      </c>
      <c r="AA537">
        <f>(W537-DS537*(DX537+DY537)/1000)</f>
        <v>0</v>
      </c>
      <c r="AB537">
        <f>(-I537*44100)</f>
        <v>0</v>
      </c>
      <c r="AC537">
        <f>2*29.3*Q537*0.92*(DZ537-V537)</f>
        <v>0</v>
      </c>
      <c r="AD537">
        <f>2*0.95*5.67E-8*(((DZ537+$B$9)+273)^4-(V537+273)^4)</f>
        <v>0</v>
      </c>
      <c r="AE537">
        <f>T537+AD537+AB537+AC537</f>
        <v>0</v>
      </c>
      <c r="AF537">
        <f>DW537*AT537*(DR537-DQ537*(1000-AT537*DT537)/(1000-AT537*DS537))/(100*DK537)</f>
        <v>0</v>
      </c>
      <c r="AG537">
        <f>1000*DW537*AT537*(DS537-DT537)/(100*DK537*(1000-AT537*DS537))</f>
        <v>0</v>
      </c>
      <c r="AH537">
        <f>(AI537 - AJ537 - DX537*1E3/(8.314*(DZ537+273.15)) * AL537/DW537 * AK537) * DW537/(100*DK537) * (1000 - DT537)/1000</f>
        <v>0</v>
      </c>
      <c r="AI537">
        <v>592.2642284228775</v>
      </c>
      <c r="AJ537">
        <v>507.6931999999997</v>
      </c>
      <c r="AK537">
        <v>3.071474813895116</v>
      </c>
      <c r="AL537">
        <v>66.85550641965871</v>
      </c>
      <c r="AM537">
        <f>(AO537 - AN537 + DX537*1E3/(8.314*(DZ537+273.15)) * AQ537/DW537 * AP537) * DW537/(100*DK537) * 1000/(1000 - AO537)</f>
        <v>0</v>
      </c>
      <c r="AN537">
        <v>3.903616505942176</v>
      </c>
      <c r="AO537">
        <v>22.22304181818181</v>
      </c>
      <c r="AP537">
        <v>0.000223985108007722</v>
      </c>
      <c r="AQ537">
        <v>96.76421338397185</v>
      </c>
      <c r="AR537">
        <v>0</v>
      </c>
      <c r="AS537">
        <v>0</v>
      </c>
      <c r="AT537">
        <f>IF(AR537*$H$15&gt;=AV537,1.0,(AV537/(AV537-AR537*$H$15)))</f>
        <v>0</v>
      </c>
      <c r="AU537">
        <f>(AT537-1)*100</f>
        <v>0</v>
      </c>
      <c r="AV537">
        <f>MAX(0,($B$15+$C$15*EE537)/(1+$D$15*EE537)*DX537/(DZ537+273)*$E$15)</f>
        <v>0</v>
      </c>
      <c r="AW537" t="s">
        <v>429</v>
      </c>
      <c r="AX537" t="s">
        <v>429</v>
      </c>
      <c r="AY537">
        <v>0</v>
      </c>
      <c r="AZ537">
        <v>0</v>
      </c>
      <c r="BA537">
        <f>1-AY537/AZ537</f>
        <v>0</v>
      </c>
      <c r="BB537">
        <v>0</v>
      </c>
      <c r="BC537" t="s">
        <v>429</v>
      </c>
      <c r="BD537" t="s">
        <v>429</v>
      </c>
      <c r="BE537">
        <v>0</v>
      </c>
      <c r="BF537">
        <v>0</v>
      </c>
      <c r="BG537">
        <f>1-BE537/BF537</f>
        <v>0</v>
      </c>
      <c r="BH537">
        <v>0.5</v>
      </c>
      <c r="BI537">
        <f>DH537</f>
        <v>0</v>
      </c>
      <c r="BJ537">
        <f>K537</f>
        <v>0</v>
      </c>
      <c r="BK537">
        <f>BG537*BH537*BI537</f>
        <v>0</v>
      </c>
      <c r="BL537">
        <f>(BJ537-BB537)/BI537</f>
        <v>0</v>
      </c>
      <c r="BM537">
        <f>(AZ537-BF537)/BF537</f>
        <v>0</v>
      </c>
      <c r="BN537">
        <f>AY537/(BA537+AY537/BF537)</f>
        <v>0</v>
      </c>
      <c r="BO537" t="s">
        <v>429</v>
      </c>
      <c r="BP537">
        <v>0</v>
      </c>
      <c r="BQ537">
        <f>IF(BP537&lt;&gt;0, BP537, BN537)</f>
        <v>0</v>
      </c>
      <c r="BR537">
        <f>1-BQ537/BF537</f>
        <v>0</v>
      </c>
      <c r="BS537">
        <f>(BF537-BE537)/(BF537-BQ537)</f>
        <v>0</v>
      </c>
      <c r="BT537">
        <f>(AZ537-BF537)/(AZ537-BQ537)</f>
        <v>0</v>
      </c>
      <c r="BU537">
        <f>(BF537-BE537)/(BF537-AY537)</f>
        <v>0</v>
      </c>
      <c r="BV537">
        <f>(AZ537-BF537)/(AZ537-AY537)</f>
        <v>0</v>
      </c>
      <c r="BW537">
        <f>(BS537*BQ537/BE537)</f>
        <v>0</v>
      </c>
      <c r="BX537">
        <f>(1-BW537)</f>
        <v>0</v>
      </c>
      <c r="DG537">
        <f>$B$13*EF537+$C$13*EG537+$F$13*ER537*(1-EU537)</f>
        <v>0</v>
      </c>
      <c r="DH537">
        <f>DG537*DI537</f>
        <v>0</v>
      </c>
      <c r="DI537">
        <f>($B$13*$D$11+$C$13*$D$11+$F$13*((FE537+EW537)/MAX(FE537+EW537+FF537, 0.1)*$I$11+FF537/MAX(FE537+EW537+FF537, 0.1)*$J$11))/($B$13+$C$13+$F$13)</f>
        <v>0</v>
      </c>
      <c r="DJ537">
        <f>($B$13*$K$11+$C$13*$K$11+$F$13*((FE537+EW537)/MAX(FE537+EW537+FF537, 0.1)*$P$11+FF537/MAX(FE537+EW537+FF537, 0.1)*$Q$11))/($B$13+$C$13+$F$13)</f>
        <v>0</v>
      </c>
      <c r="DK537">
        <v>6</v>
      </c>
      <c r="DL537">
        <v>0.5</v>
      </c>
      <c r="DM537" t="s">
        <v>430</v>
      </c>
      <c r="DN537">
        <v>2</v>
      </c>
      <c r="DO537" t="b">
        <v>1</v>
      </c>
      <c r="DP537">
        <v>1686163780.214286</v>
      </c>
      <c r="DQ537">
        <v>474.6044285714286</v>
      </c>
      <c r="DR537">
        <v>573.9749285714287</v>
      </c>
      <c r="DS537">
        <v>22.210525</v>
      </c>
      <c r="DT537">
        <v>3.929355000000001</v>
      </c>
      <c r="DU537">
        <v>475.7135714285714</v>
      </c>
      <c r="DV537">
        <v>22.44848214285715</v>
      </c>
      <c r="DW537">
        <v>500.0131428571428</v>
      </c>
      <c r="DX537">
        <v>90.59021428571428</v>
      </c>
      <c r="DY537">
        <v>0.1000133107142857</v>
      </c>
      <c r="DZ537">
        <v>29.00612142857143</v>
      </c>
      <c r="EA537">
        <v>28.12553928571429</v>
      </c>
      <c r="EB537">
        <v>999.9000000000002</v>
      </c>
      <c r="EC537">
        <v>0</v>
      </c>
      <c r="ED537">
        <v>0</v>
      </c>
      <c r="EE537">
        <v>9999.103571428572</v>
      </c>
      <c r="EF537">
        <v>0</v>
      </c>
      <c r="EG537">
        <v>897.9681071428571</v>
      </c>
      <c r="EH537">
        <v>-99.37057857142858</v>
      </c>
      <c r="EI537">
        <v>485.3851785714286</v>
      </c>
      <c r="EJ537">
        <v>576.2389999999999</v>
      </c>
      <c r="EK537">
        <v>18.28115714285714</v>
      </c>
      <c r="EL537">
        <v>573.9749285714287</v>
      </c>
      <c r="EM537">
        <v>3.929355000000001</v>
      </c>
      <c r="EN537">
        <v>2.012056428571429</v>
      </c>
      <c r="EO537">
        <v>0.3559611428571429</v>
      </c>
      <c r="EP537">
        <v>17.53953214285714</v>
      </c>
      <c r="EQ537">
        <v>-7.272085714285715</v>
      </c>
      <c r="ER537">
        <v>2000.021071428572</v>
      </c>
      <c r="ES537">
        <v>0.9799983571428574</v>
      </c>
      <c r="ET537">
        <v>0.02000151428571428</v>
      </c>
      <c r="EU537">
        <v>0</v>
      </c>
      <c r="EV537">
        <v>974.7155714285715</v>
      </c>
      <c r="EW537">
        <v>5.00078</v>
      </c>
      <c r="EX537">
        <v>28339.43928571428</v>
      </c>
      <c r="EY537">
        <v>16379.79285714285</v>
      </c>
      <c r="EZ537">
        <v>41.36578571428571</v>
      </c>
      <c r="FA537">
        <v>42.41264285714285</v>
      </c>
      <c r="FB537">
        <v>41.57353571428571</v>
      </c>
      <c r="FC537">
        <v>41.89932142857142</v>
      </c>
      <c r="FD537">
        <v>42.49985714285714</v>
      </c>
      <c r="FE537">
        <v>1955.115</v>
      </c>
      <c r="FF537">
        <v>39.90464285714286</v>
      </c>
      <c r="FG537">
        <v>0</v>
      </c>
      <c r="FH537">
        <v>1686163781.5</v>
      </c>
      <c r="FI537">
        <v>0</v>
      </c>
      <c r="FJ537">
        <v>975.05592</v>
      </c>
      <c r="FK537">
        <v>29.73061533595173</v>
      </c>
      <c r="FL537">
        <v>1967.276918700712</v>
      </c>
      <c r="FM537">
        <v>28360.62000000001</v>
      </c>
      <c r="FN537">
        <v>15</v>
      </c>
      <c r="FO537">
        <v>0</v>
      </c>
      <c r="FP537" t="s">
        <v>431</v>
      </c>
      <c r="FQ537">
        <v>1685208052.5</v>
      </c>
      <c r="FR537">
        <v>1685208070</v>
      </c>
      <c r="FS537">
        <v>0</v>
      </c>
      <c r="FT537">
        <v>0.013</v>
      </c>
      <c r="FU537">
        <v>-0.005</v>
      </c>
      <c r="FV537">
        <v>-0.464</v>
      </c>
      <c r="FW537">
        <v>-0.401</v>
      </c>
      <c r="FX537">
        <v>420</v>
      </c>
      <c r="FY537">
        <v>0</v>
      </c>
      <c r="FZ537">
        <v>0.03</v>
      </c>
      <c r="GA537">
        <v>0.02</v>
      </c>
      <c r="GB537">
        <v>-98.36651500000001</v>
      </c>
      <c r="GC537">
        <v>-23.49373508442746</v>
      </c>
      <c r="GD537">
        <v>2.264472038196762</v>
      </c>
      <c r="GE537">
        <v>0</v>
      </c>
      <c r="GF537">
        <v>18.267035</v>
      </c>
      <c r="GG537">
        <v>0.3763969981237816</v>
      </c>
      <c r="GH537">
        <v>0.03698894801153477</v>
      </c>
      <c r="GI537">
        <v>1</v>
      </c>
      <c r="GJ537">
        <v>1</v>
      </c>
      <c r="GK537">
        <v>2</v>
      </c>
      <c r="GL537" t="s">
        <v>439</v>
      </c>
      <c r="GM537">
        <v>3.09836</v>
      </c>
      <c r="GN537">
        <v>2.75797</v>
      </c>
      <c r="GO537">
        <v>0.0995318</v>
      </c>
      <c r="GP537">
        <v>0.113397</v>
      </c>
      <c r="GQ537">
        <v>0.103393</v>
      </c>
      <c r="GR537">
        <v>0.02657</v>
      </c>
      <c r="GS537">
        <v>23118.9</v>
      </c>
      <c r="GT537">
        <v>22399.8</v>
      </c>
      <c r="GU537">
        <v>26228.3</v>
      </c>
      <c r="GV537">
        <v>25614.7</v>
      </c>
      <c r="GW537">
        <v>37730.9</v>
      </c>
      <c r="GX537">
        <v>37824.3</v>
      </c>
      <c r="GY537">
        <v>45856.7</v>
      </c>
      <c r="GZ537">
        <v>42037.5</v>
      </c>
      <c r="HA537">
        <v>1.8489</v>
      </c>
      <c r="HB537">
        <v>1.7177</v>
      </c>
      <c r="HC537">
        <v>-0.0562295</v>
      </c>
      <c r="HD537">
        <v>0</v>
      </c>
      <c r="HE537">
        <v>29.0592</v>
      </c>
      <c r="HF537">
        <v>999.9</v>
      </c>
      <c r="HG537">
        <v>26.6</v>
      </c>
      <c r="HH537">
        <v>47.2</v>
      </c>
      <c r="HI537">
        <v>31.6722</v>
      </c>
      <c r="HJ537">
        <v>61.4889</v>
      </c>
      <c r="HK537">
        <v>29.0465</v>
      </c>
      <c r="HL537">
        <v>1</v>
      </c>
      <c r="HM537">
        <v>0.314848</v>
      </c>
      <c r="HN537">
        <v>2.79275</v>
      </c>
      <c r="HO537">
        <v>20.2827</v>
      </c>
      <c r="HP537">
        <v>5.21295</v>
      </c>
      <c r="HQ537">
        <v>11.98</v>
      </c>
      <c r="HR537">
        <v>4.9635</v>
      </c>
      <c r="HS537">
        <v>3.27413</v>
      </c>
      <c r="HT537">
        <v>9999</v>
      </c>
      <c r="HU537">
        <v>9999</v>
      </c>
      <c r="HV537">
        <v>9999</v>
      </c>
      <c r="HW537">
        <v>60.8</v>
      </c>
      <c r="HX537">
        <v>1.864</v>
      </c>
      <c r="HY537">
        <v>1.8602</v>
      </c>
      <c r="HZ537">
        <v>1.85866</v>
      </c>
      <c r="IA537">
        <v>1.85992</v>
      </c>
      <c r="IB537">
        <v>1.85988</v>
      </c>
      <c r="IC537">
        <v>1.85852</v>
      </c>
      <c r="ID537">
        <v>1.8576</v>
      </c>
      <c r="IE537">
        <v>1.85242</v>
      </c>
      <c r="IF537">
        <v>0</v>
      </c>
      <c r="IG537">
        <v>0</v>
      </c>
      <c r="IH537">
        <v>0</v>
      </c>
      <c r="II537">
        <v>0</v>
      </c>
      <c r="IJ537" t="s">
        <v>433</v>
      </c>
      <c r="IK537" t="s">
        <v>434</v>
      </c>
      <c r="IL537" t="s">
        <v>435</v>
      </c>
      <c r="IM537" t="s">
        <v>435</v>
      </c>
      <c r="IN537" t="s">
        <v>435</v>
      </c>
      <c r="IO537" t="s">
        <v>435</v>
      </c>
      <c r="IP537">
        <v>0</v>
      </c>
      <c r="IQ537">
        <v>100</v>
      </c>
      <c r="IR537">
        <v>100</v>
      </c>
      <c r="IS537">
        <v>-1.124</v>
      </c>
      <c r="IT537">
        <v>-0.2377</v>
      </c>
      <c r="IU537">
        <v>-0.7885906718864093</v>
      </c>
      <c r="IV537">
        <v>-0.0007240741224296705</v>
      </c>
      <c r="IW537">
        <v>1.394155135453638E-07</v>
      </c>
      <c r="IX537">
        <v>-7.009397865246837E-11</v>
      </c>
      <c r="IY537">
        <v>-0.2677907096197649</v>
      </c>
      <c r="IZ537">
        <v>-0.01839738240005131</v>
      </c>
      <c r="JA537">
        <v>0.0009886339832832726</v>
      </c>
      <c r="JB537">
        <v>-4.895939666473346E-06</v>
      </c>
      <c r="JC537">
        <v>3</v>
      </c>
      <c r="JD537">
        <v>2018</v>
      </c>
      <c r="JE537">
        <v>1</v>
      </c>
      <c r="JF537">
        <v>26</v>
      </c>
      <c r="JG537">
        <v>15928.9</v>
      </c>
      <c r="JH537">
        <v>15928.6</v>
      </c>
      <c r="JI537">
        <v>1.54419</v>
      </c>
      <c r="JJ537">
        <v>2.7063</v>
      </c>
      <c r="JK537">
        <v>1.49658</v>
      </c>
      <c r="JL537">
        <v>2.37427</v>
      </c>
      <c r="JM537">
        <v>1.54785</v>
      </c>
      <c r="JN537">
        <v>2.4292</v>
      </c>
      <c r="JO537">
        <v>48.0869</v>
      </c>
      <c r="JP537">
        <v>14.1933</v>
      </c>
      <c r="JQ537">
        <v>18</v>
      </c>
      <c r="JR537">
        <v>487.9</v>
      </c>
      <c r="JS537">
        <v>419.952</v>
      </c>
      <c r="JT537">
        <v>25.8718</v>
      </c>
      <c r="JU537">
        <v>31.2257</v>
      </c>
      <c r="JV537">
        <v>30.0004</v>
      </c>
      <c r="JW537">
        <v>31.4816</v>
      </c>
      <c r="JX537">
        <v>31.4873</v>
      </c>
      <c r="JY537">
        <v>31.0637</v>
      </c>
      <c r="JZ537">
        <v>75.979</v>
      </c>
      <c r="KA537">
        <v>0</v>
      </c>
      <c r="KB537">
        <v>25.7168</v>
      </c>
      <c r="KC537">
        <v>620.418</v>
      </c>
      <c r="KD537">
        <v>3.8397</v>
      </c>
      <c r="KE537">
        <v>100.217</v>
      </c>
      <c r="KF537">
        <v>99.9663</v>
      </c>
    </row>
    <row r="538" spans="1:292">
      <c r="A538">
        <v>518</v>
      </c>
      <c r="B538">
        <v>1686163793</v>
      </c>
      <c r="C538">
        <v>14542</v>
      </c>
      <c r="D538" t="s">
        <v>1476</v>
      </c>
      <c r="E538" t="s">
        <v>1477</v>
      </c>
      <c r="F538">
        <v>5</v>
      </c>
      <c r="G538" t="s">
        <v>1403</v>
      </c>
      <c r="H538">
        <v>1686163785.5</v>
      </c>
      <c r="I538">
        <f>(J538)/1000</f>
        <v>0</v>
      </c>
      <c r="J538">
        <f>IF(DO538, AM538, AG538)</f>
        <v>0</v>
      </c>
      <c r="K538">
        <f>IF(DO538, AH538, AF538)</f>
        <v>0</v>
      </c>
      <c r="L538">
        <f>DQ538 - IF(AT538&gt;1, K538*DK538*100.0/(AV538*EE538), 0)</f>
        <v>0</v>
      </c>
      <c r="M538">
        <f>((S538-I538/2)*L538-K538)/(S538+I538/2)</f>
        <v>0</v>
      </c>
      <c r="N538">
        <f>M538*(DX538+DY538)/1000.0</f>
        <v>0</v>
      </c>
      <c r="O538">
        <f>(DQ538 - IF(AT538&gt;1, K538*DK538*100.0/(AV538*EE538), 0))*(DX538+DY538)/1000.0</f>
        <v>0</v>
      </c>
      <c r="P538">
        <f>2.0/((1/R538-1/Q538)+SIGN(R538)*SQRT((1/R538-1/Q538)*(1/R538-1/Q538) + 4*DL538/((DL538+1)*(DL538+1))*(2*1/R538*1/Q538-1/Q538*1/Q538)))</f>
        <v>0</v>
      </c>
      <c r="Q538">
        <f>IF(LEFT(DM538,1)&lt;&gt;"0",IF(LEFT(DM538,1)="1",3.0,DN538),$D$5+$E$5*(EE538*DX538/($K$5*1000))+$F$5*(EE538*DX538/($K$5*1000))*MAX(MIN(DK538,$J$5),$I$5)*MAX(MIN(DK538,$J$5),$I$5)+$G$5*MAX(MIN(DK538,$J$5),$I$5)*(EE538*DX538/($K$5*1000))+$H$5*(EE538*DX538/($K$5*1000))*(EE538*DX538/($K$5*1000)))</f>
        <v>0</v>
      </c>
      <c r="R538">
        <f>I538*(1000-(1000*0.61365*exp(17.502*V538/(240.97+V538))/(DX538+DY538)+DS538)/2)/(1000*0.61365*exp(17.502*V538/(240.97+V538))/(DX538+DY538)-DS538)</f>
        <v>0</v>
      </c>
      <c r="S538">
        <f>1/((DL538+1)/(P538/1.6)+1/(Q538/1.37)) + DL538/((DL538+1)/(P538/1.6) + DL538/(Q538/1.37))</f>
        <v>0</v>
      </c>
      <c r="T538">
        <f>(DG538*DJ538)</f>
        <v>0</v>
      </c>
      <c r="U538">
        <f>(DZ538+(T538+2*0.95*5.67E-8*(((DZ538+$B$9)+273)^4-(DZ538+273)^4)-44100*I538)/(1.84*29.3*Q538+8*0.95*5.67E-8*(DZ538+273)^3))</f>
        <v>0</v>
      </c>
      <c r="V538">
        <f>($C$9*EA538+$D$9*EB538+$E$9*U538)</f>
        <v>0</v>
      </c>
      <c r="W538">
        <f>0.61365*exp(17.502*V538/(240.97+V538))</f>
        <v>0</v>
      </c>
      <c r="X538">
        <f>(Y538/Z538*100)</f>
        <v>0</v>
      </c>
      <c r="Y538">
        <f>DS538*(DX538+DY538)/1000</f>
        <v>0</v>
      </c>
      <c r="Z538">
        <f>0.61365*exp(17.502*DZ538/(240.97+DZ538))</f>
        <v>0</v>
      </c>
      <c r="AA538">
        <f>(W538-DS538*(DX538+DY538)/1000)</f>
        <v>0</v>
      </c>
      <c r="AB538">
        <f>(-I538*44100)</f>
        <v>0</v>
      </c>
      <c r="AC538">
        <f>2*29.3*Q538*0.92*(DZ538-V538)</f>
        <v>0</v>
      </c>
      <c r="AD538">
        <f>2*0.95*5.67E-8*(((DZ538+$B$9)+273)^4-(V538+273)^4)</f>
        <v>0</v>
      </c>
      <c r="AE538">
        <f>T538+AD538+AB538+AC538</f>
        <v>0</v>
      </c>
      <c r="AF538">
        <f>DW538*AT538*(DR538-DQ538*(1000-AT538*DT538)/(1000-AT538*DS538))/(100*DK538)</f>
        <v>0</v>
      </c>
      <c r="AG538">
        <f>1000*DW538*AT538*(DS538-DT538)/(100*DK538*(1000-AT538*DS538))</f>
        <v>0</v>
      </c>
      <c r="AH538">
        <f>(AI538 - AJ538 - DX538*1E3/(8.314*(DZ538+273.15)) * AL538/DW538 * AK538) * DW538/(100*DK538) * (1000 - DT538)/1000</f>
        <v>0</v>
      </c>
      <c r="AI538">
        <v>609.1507097314116</v>
      </c>
      <c r="AJ538">
        <v>522.9828606060604</v>
      </c>
      <c r="AK538">
        <v>3.056109248018107</v>
      </c>
      <c r="AL538">
        <v>66.85550641965871</v>
      </c>
      <c r="AM538">
        <f>(AO538 - AN538 + DX538*1E3/(8.314*(DZ538+273.15)) * AQ538/DW538 * AP538) * DW538/(100*DK538) * 1000/(1000 - AO538)</f>
        <v>0</v>
      </c>
      <c r="AN538">
        <v>3.904020864010396</v>
      </c>
      <c r="AO538">
        <v>22.24072666666668</v>
      </c>
      <c r="AP538">
        <v>0.0003723558018817782</v>
      </c>
      <c r="AQ538">
        <v>96.76421338397185</v>
      </c>
      <c r="AR538">
        <v>0</v>
      </c>
      <c r="AS538">
        <v>0</v>
      </c>
      <c r="AT538">
        <f>IF(AR538*$H$15&gt;=AV538,1.0,(AV538/(AV538-AR538*$H$15)))</f>
        <v>0</v>
      </c>
      <c r="AU538">
        <f>(AT538-1)*100</f>
        <v>0</v>
      </c>
      <c r="AV538">
        <f>MAX(0,($B$15+$C$15*EE538)/(1+$D$15*EE538)*DX538/(DZ538+273)*$E$15)</f>
        <v>0</v>
      </c>
      <c r="AW538" t="s">
        <v>429</v>
      </c>
      <c r="AX538" t="s">
        <v>429</v>
      </c>
      <c r="AY538">
        <v>0</v>
      </c>
      <c r="AZ538">
        <v>0</v>
      </c>
      <c r="BA538">
        <f>1-AY538/AZ538</f>
        <v>0</v>
      </c>
      <c r="BB538">
        <v>0</v>
      </c>
      <c r="BC538" t="s">
        <v>429</v>
      </c>
      <c r="BD538" t="s">
        <v>429</v>
      </c>
      <c r="BE538">
        <v>0</v>
      </c>
      <c r="BF538">
        <v>0</v>
      </c>
      <c r="BG538">
        <f>1-BE538/BF538</f>
        <v>0</v>
      </c>
      <c r="BH538">
        <v>0.5</v>
      </c>
      <c r="BI538">
        <f>DH538</f>
        <v>0</v>
      </c>
      <c r="BJ538">
        <f>K538</f>
        <v>0</v>
      </c>
      <c r="BK538">
        <f>BG538*BH538*BI538</f>
        <v>0</v>
      </c>
      <c r="BL538">
        <f>(BJ538-BB538)/BI538</f>
        <v>0</v>
      </c>
      <c r="BM538">
        <f>(AZ538-BF538)/BF538</f>
        <v>0</v>
      </c>
      <c r="BN538">
        <f>AY538/(BA538+AY538/BF538)</f>
        <v>0</v>
      </c>
      <c r="BO538" t="s">
        <v>429</v>
      </c>
      <c r="BP538">
        <v>0</v>
      </c>
      <c r="BQ538">
        <f>IF(BP538&lt;&gt;0, BP538, BN538)</f>
        <v>0</v>
      </c>
      <c r="BR538">
        <f>1-BQ538/BF538</f>
        <v>0</v>
      </c>
      <c r="BS538">
        <f>(BF538-BE538)/(BF538-BQ538)</f>
        <v>0</v>
      </c>
      <c r="BT538">
        <f>(AZ538-BF538)/(AZ538-BQ538)</f>
        <v>0</v>
      </c>
      <c r="BU538">
        <f>(BF538-BE538)/(BF538-AY538)</f>
        <v>0</v>
      </c>
      <c r="BV538">
        <f>(AZ538-BF538)/(AZ538-AY538)</f>
        <v>0</v>
      </c>
      <c r="BW538">
        <f>(BS538*BQ538/BE538)</f>
        <v>0</v>
      </c>
      <c r="BX538">
        <f>(1-BW538)</f>
        <v>0</v>
      </c>
      <c r="DG538">
        <f>$B$13*EF538+$C$13*EG538+$F$13*ER538*(1-EU538)</f>
        <v>0</v>
      </c>
      <c r="DH538">
        <f>DG538*DI538</f>
        <v>0</v>
      </c>
      <c r="DI538">
        <f>($B$13*$D$11+$C$13*$D$11+$F$13*((FE538+EW538)/MAX(FE538+EW538+FF538, 0.1)*$I$11+FF538/MAX(FE538+EW538+FF538, 0.1)*$J$11))/($B$13+$C$13+$F$13)</f>
        <v>0</v>
      </c>
      <c r="DJ538">
        <f>($B$13*$K$11+$C$13*$K$11+$F$13*((FE538+EW538)/MAX(FE538+EW538+FF538, 0.1)*$P$11+FF538/MAX(FE538+EW538+FF538, 0.1)*$Q$11))/($B$13+$C$13+$F$13)</f>
        <v>0</v>
      </c>
      <c r="DK538">
        <v>6</v>
      </c>
      <c r="DL538">
        <v>0.5</v>
      </c>
      <c r="DM538" t="s">
        <v>430</v>
      </c>
      <c r="DN538">
        <v>2</v>
      </c>
      <c r="DO538" t="b">
        <v>1</v>
      </c>
      <c r="DP538">
        <v>1686163785.5</v>
      </c>
      <c r="DQ538">
        <v>490.3935185185186</v>
      </c>
      <c r="DR538">
        <v>591.7041111111112</v>
      </c>
      <c r="DS538">
        <v>22.22185925925926</v>
      </c>
      <c r="DT538">
        <v>3.911538888888888</v>
      </c>
      <c r="DU538">
        <v>491.5126666666666</v>
      </c>
      <c r="DV538">
        <v>22.45960740740741</v>
      </c>
      <c r="DW538">
        <v>500.0121851851852</v>
      </c>
      <c r="DX538">
        <v>90.59024074074075</v>
      </c>
      <c r="DY538">
        <v>0.1001028407407407</v>
      </c>
      <c r="DZ538">
        <v>29.00955185185185</v>
      </c>
      <c r="EA538">
        <v>28.13492592592593</v>
      </c>
      <c r="EB538">
        <v>999.9000000000001</v>
      </c>
      <c r="EC538">
        <v>0</v>
      </c>
      <c r="ED538">
        <v>0</v>
      </c>
      <c r="EE538">
        <v>9977.198888888888</v>
      </c>
      <c r="EF538">
        <v>0</v>
      </c>
      <c r="EG538">
        <v>909.1288518518518</v>
      </c>
      <c r="EH538">
        <v>-101.3106814814815</v>
      </c>
      <c r="EI538">
        <v>501.5387407407407</v>
      </c>
      <c r="EJ538">
        <v>594.0277037037037</v>
      </c>
      <c r="EK538">
        <v>18.31031481481482</v>
      </c>
      <c r="EL538">
        <v>591.7041111111112</v>
      </c>
      <c r="EM538">
        <v>3.911538888888888</v>
      </c>
      <c r="EN538">
        <v>2.013083333333333</v>
      </c>
      <c r="EO538">
        <v>0.3543473333333334</v>
      </c>
      <c r="EP538">
        <v>17.54762592592593</v>
      </c>
      <c r="EQ538">
        <v>-7.330792592592592</v>
      </c>
      <c r="ER538">
        <v>2000.017407407408</v>
      </c>
      <c r="ES538">
        <v>0.9800041851851853</v>
      </c>
      <c r="ET538">
        <v>0.01999586296296296</v>
      </c>
      <c r="EU538">
        <v>0</v>
      </c>
      <c r="EV538">
        <v>977.1493333333333</v>
      </c>
      <c r="EW538">
        <v>5.00078</v>
      </c>
      <c r="EX538">
        <v>28511.96666666667</v>
      </c>
      <c r="EY538">
        <v>16379.78888888889</v>
      </c>
      <c r="EZ538">
        <v>41.3608148148148</v>
      </c>
      <c r="FA538">
        <v>42.42788888888887</v>
      </c>
      <c r="FB538">
        <v>41.62022222222222</v>
      </c>
      <c r="FC538">
        <v>41.92814814814815</v>
      </c>
      <c r="FD538">
        <v>42.52985185185184</v>
      </c>
      <c r="FE538">
        <v>1955.121851851852</v>
      </c>
      <c r="FF538">
        <v>39.89148148148148</v>
      </c>
      <c r="FG538">
        <v>0</v>
      </c>
      <c r="FH538">
        <v>1686163786.3</v>
      </c>
      <c r="FI538">
        <v>0</v>
      </c>
      <c r="FJ538">
        <v>977.2123200000001</v>
      </c>
      <c r="FK538">
        <v>23.47800004053315</v>
      </c>
      <c r="FL538">
        <v>2141.461540524977</v>
      </c>
      <c r="FM538">
        <v>28515.70400000001</v>
      </c>
      <c r="FN538">
        <v>15</v>
      </c>
      <c r="FO538">
        <v>0</v>
      </c>
      <c r="FP538" t="s">
        <v>431</v>
      </c>
      <c r="FQ538">
        <v>1685208052.5</v>
      </c>
      <c r="FR538">
        <v>1685208070</v>
      </c>
      <c r="FS538">
        <v>0</v>
      </c>
      <c r="FT538">
        <v>0.013</v>
      </c>
      <c r="FU538">
        <v>-0.005</v>
      </c>
      <c r="FV538">
        <v>-0.464</v>
      </c>
      <c r="FW538">
        <v>-0.401</v>
      </c>
      <c r="FX538">
        <v>420</v>
      </c>
      <c r="FY538">
        <v>0</v>
      </c>
      <c r="FZ538">
        <v>0.03</v>
      </c>
      <c r="GA538">
        <v>0.02</v>
      </c>
      <c r="GB538">
        <v>-99.91753250000001</v>
      </c>
      <c r="GC538">
        <v>-22.11138799249524</v>
      </c>
      <c r="GD538">
        <v>2.12882495679982</v>
      </c>
      <c r="GE538">
        <v>0</v>
      </c>
      <c r="GF538">
        <v>18.2874125</v>
      </c>
      <c r="GG538">
        <v>0.3455020637898131</v>
      </c>
      <c r="GH538">
        <v>0.03455291006196156</v>
      </c>
      <c r="GI538">
        <v>1</v>
      </c>
      <c r="GJ538">
        <v>1</v>
      </c>
      <c r="GK538">
        <v>2</v>
      </c>
      <c r="GL538" t="s">
        <v>439</v>
      </c>
      <c r="GM538">
        <v>3.09839</v>
      </c>
      <c r="GN538">
        <v>2.75784</v>
      </c>
      <c r="GO538">
        <v>0.101703</v>
      </c>
      <c r="GP538">
        <v>0.115619</v>
      </c>
      <c r="GQ538">
        <v>0.103456</v>
      </c>
      <c r="GR538">
        <v>0.0265823</v>
      </c>
      <c r="GS538">
        <v>23063.1</v>
      </c>
      <c r="GT538">
        <v>22343.7</v>
      </c>
      <c r="GU538">
        <v>26228.2</v>
      </c>
      <c r="GV538">
        <v>25614.7</v>
      </c>
      <c r="GW538">
        <v>37728.5</v>
      </c>
      <c r="GX538">
        <v>37824.2</v>
      </c>
      <c r="GY538">
        <v>45856.6</v>
      </c>
      <c r="GZ538">
        <v>42037.6</v>
      </c>
      <c r="HA538">
        <v>1.84907</v>
      </c>
      <c r="HB538">
        <v>1.7174</v>
      </c>
      <c r="HC538">
        <v>-0.0593364</v>
      </c>
      <c r="HD538">
        <v>0</v>
      </c>
      <c r="HE538">
        <v>29.118</v>
      </c>
      <c r="HF538">
        <v>999.9</v>
      </c>
      <c r="HG538">
        <v>26.6</v>
      </c>
      <c r="HH538">
        <v>47.2</v>
      </c>
      <c r="HI538">
        <v>31.6712</v>
      </c>
      <c r="HJ538">
        <v>61.8889</v>
      </c>
      <c r="HK538">
        <v>28.8542</v>
      </c>
      <c r="HL538">
        <v>1</v>
      </c>
      <c r="HM538">
        <v>0.315262</v>
      </c>
      <c r="HN538">
        <v>2.97164</v>
      </c>
      <c r="HO538">
        <v>20.2793</v>
      </c>
      <c r="HP538">
        <v>5.2131</v>
      </c>
      <c r="HQ538">
        <v>11.98</v>
      </c>
      <c r="HR538">
        <v>4.9637</v>
      </c>
      <c r="HS538">
        <v>3.274</v>
      </c>
      <c r="HT538">
        <v>9999</v>
      </c>
      <c r="HU538">
        <v>9999</v>
      </c>
      <c r="HV538">
        <v>9999</v>
      </c>
      <c r="HW538">
        <v>60.8</v>
      </c>
      <c r="HX538">
        <v>1.86401</v>
      </c>
      <c r="HY538">
        <v>1.86021</v>
      </c>
      <c r="HZ538">
        <v>1.85867</v>
      </c>
      <c r="IA538">
        <v>1.85992</v>
      </c>
      <c r="IB538">
        <v>1.85989</v>
      </c>
      <c r="IC538">
        <v>1.85852</v>
      </c>
      <c r="ID538">
        <v>1.8576</v>
      </c>
      <c r="IE538">
        <v>1.85242</v>
      </c>
      <c r="IF538">
        <v>0</v>
      </c>
      <c r="IG538">
        <v>0</v>
      </c>
      <c r="IH538">
        <v>0</v>
      </c>
      <c r="II538">
        <v>0</v>
      </c>
      <c r="IJ538" t="s">
        <v>433</v>
      </c>
      <c r="IK538" t="s">
        <v>434</v>
      </c>
      <c r="IL538" t="s">
        <v>435</v>
      </c>
      <c r="IM538" t="s">
        <v>435</v>
      </c>
      <c r="IN538" t="s">
        <v>435</v>
      </c>
      <c r="IO538" t="s">
        <v>435</v>
      </c>
      <c r="IP538">
        <v>0</v>
      </c>
      <c r="IQ538">
        <v>100</v>
      </c>
      <c r="IR538">
        <v>100</v>
      </c>
      <c r="IS538">
        <v>-1.133</v>
      </c>
      <c r="IT538">
        <v>-0.2374</v>
      </c>
      <c r="IU538">
        <v>-0.7885906718864093</v>
      </c>
      <c r="IV538">
        <v>-0.0007240741224296705</v>
      </c>
      <c r="IW538">
        <v>1.394155135453638E-07</v>
      </c>
      <c r="IX538">
        <v>-7.009397865246837E-11</v>
      </c>
      <c r="IY538">
        <v>-0.2677907096197649</v>
      </c>
      <c r="IZ538">
        <v>-0.01839738240005131</v>
      </c>
      <c r="JA538">
        <v>0.0009886339832832726</v>
      </c>
      <c r="JB538">
        <v>-4.895939666473346E-06</v>
      </c>
      <c r="JC538">
        <v>3</v>
      </c>
      <c r="JD538">
        <v>2018</v>
      </c>
      <c r="JE538">
        <v>1</v>
      </c>
      <c r="JF538">
        <v>26</v>
      </c>
      <c r="JG538">
        <v>15929</v>
      </c>
      <c r="JH538">
        <v>15928.7</v>
      </c>
      <c r="JI538">
        <v>1.57959</v>
      </c>
      <c r="JJ538">
        <v>2.70264</v>
      </c>
      <c r="JK538">
        <v>1.49658</v>
      </c>
      <c r="JL538">
        <v>2.37427</v>
      </c>
      <c r="JM538">
        <v>1.54785</v>
      </c>
      <c r="JN538">
        <v>2.36816</v>
      </c>
      <c r="JO538">
        <v>48.0869</v>
      </c>
      <c r="JP538">
        <v>14.1846</v>
      </c>
      <c r="JQ538">
        <v>18</v>
      </c>
      <c r="JR538">
        <v>487.94</v>
      </c>
      <c r="JS538">
        <v>419.725</v>
      </c>
      <c r="JT538">
        <v>25.7358</v>
      </c>
      <c r="JU538">
        <v>31.2204</v>
      </c>
      <c r="JV538">
        <v>30.0005</v>
      </c>
      <c r="JW538">
        <v>31.4728</v>
      </c>
      <c r="JX538">
        <v>31.4798</v>
      </c>
      <c r="JY538">
        <v>31.7928</v>
      </c>
      <c r="JZ538">
        <v>76.2612</v>
      </c>
      <c r="KA538">
        <v>0</v>
      </c>
      <c r="KB538">
        <v>25.5737</v>
      </c>
      <c r="KC538">
        <v>640.454</v>
      </c>
      <c r="KD538">
        <v>3.81371</v>
      </c>
      <c r="KE538">
        <v>100.217</v>
      </c>
      <c r="KF538">
        <v>99.96639999999999</v>
      </c>
    </row>
    <row r="539" spans="1:292">
      <c r="A539">
        <v>519</v>
      </c>
      <c r="B539">
        <v>1686163798</v>
      </c>
      <c r="C539">
        <v>14547</v>
      </c>
      <c r="D539" t="s">
        <v>1478</v>
      </c>
      <c r="E539" t="s">
        <v>1479</v>
      </c>
      <c r="F539">
        <v>5</v>
      </c>
      <c r="G539" t="s">
        <v>1403</v>
      </c>
      <c r="H539">
        <v>1686163790.214286</v>
      </c>
      <c r="I539">
        <f>(J539)/1000</f>
        <v>0</v>
      </c>
      <c r="J539">
        <f>IF(DO539, AM539, AG539)</f>
        <v>0</v>
      </c>
      <c r="K539">
        <f>IF(DO539, AH539, AF539)</f>
        <v>0</v>
      </c>
      <c r="L539">
        <f>DQ539 - IF(AT539&gt;1, K539*DK539*100.0/(AV539*EE539), 0)</f>
        <v>0</v>
      </c>
      <c r="M539">
        <f>((S539-I539/2)*L539-K539)/(S539+I539/2)</f>
        <v>0</v>
      </c>
      <c r="N539">
        <f>M539*(DX539+DY539)/1000.0</f>
        <v>0</v>
      </c>
      <c r="O539">
        <f>(DQ539 - IF(AT539&gt;1, K539*DK539*100.0/(AV539*EE539), 0))*(DX539+DY539)/1000.0</f>
        <v>0</v>
      </c>
      <c r="P539">
        <f>2.0/((1/R539-1/Q539)+SIGN(R539)*SQRT((1/R539-1/Q539)*(1/R539-1/Q539) + 4*DL539/((DL539+1)*(DL539+1))*(2*1/R539*1/Q539-1/Q539*1/Q539)))</f>
        <v>0</v>
      </c>
      <c r="Q539">
        <f>IF(LEFT(DM539,1)&lt;&gt;"0",IF(LEFT(DM539,1)="1",3.0,DN539),$D$5+$E$5*(EE539*DX539/($K$5*1000))+$F$5*(EE539*DX539/($K$5*1000))*MAX(MIN(DK539,$J$5),$I$5)*MAX(MIN(DK539,$J$5),$I$5)+$G$5*MAX(MIN(DK539,$J$5),$I$5)*(EE539*DX539/($K$5*1000))+$H$5*(EE539*DX539/($K$5*1000))*(EE539*DX539/($K$5*1000)))</f>
        <v>0</v>
      </c>
      <c r="R539">
        <f>I539*(1000-(1000*0.61365*exp(17.502*V539/(240.97+V539))/(DX539+DY539)+DS539)/2)/(1000*0.61365*exp(17.502*V539/(240.97+V539))/(DX539+DY539)-DS539)</f>
        <v>0</v>
      </c>
      <c r="S539">
        <f>1/((DL539+1)/(P539/1.6)+1/(Q539/1.37)) + DL539/((DL539+1)/(P539/1.6) + DL539/(Q539/1.37))</f>
        <v>0</v>
      </c>
      <c r="T539">
        <f>(DG539*DJ539)</f>
        <v>0</v>
      </c>
      <c r="U539">
        <f>(DZ539+(T539+2*0.95*5.67E-8*(((DZ539+$B$9)+273)^4-(DZ539+273)^4)-44100*I539)/(1.84*29.3*Q539+8*0.95*5.67E-8*(DZ539+273)^3))</f>
        <v>0</v>
      </c>
      <c r="V539">
        <f>($C$9*EA539+$D$9*EB539+$E$9*U539)</f>
        <v>0</v>
      </c>
      <c r="W539">
        <f>0.61365*exp(17.502*V539/(240.97+V539))</f>
        <v>0</v>
      </c>
      <c r="X539">
        <f>(Y539/Z539*100)</f>
        <v>0</v>
      </c>
      <c r="Y539">
        <f>DS539*(DX539+DY539)/1000</f>
        <v>0</v>
      </c>
      <c r="Z539">
        <f>0.61365*exp(17.502*DZ539/(240.97+DZ539))</f>
        <v>0</v>
      </c>
      <c r="AA539">
        <f>(W539-DS539*(DX539+DY539)/1000)</f>
        <v>0</v>
      </c>
      <c r="AB539">
        <f>(-I539*44100)</f>
        <v>0</v>
      </c>
      <c r="AC539">
        <f>2*29.3*Q539*0.92*(DZ539-V539)</f>
        <v>0</v>
      </c>
      <c r="AD539">
        <f>2*0.95*5.67E-8*(((DZ539+$B$9)+273)^4-(V539+273)^4)</f>
        <v>0</v>
      </c>
      <c r="AE539">
        <f>T539+AD539+AB539+AC539</f>
        <v>0</v>
      </c>
      <c r="AF539">
        <f>DW539*AT539*(DR539-DQ539*(1000-AT539*DT539)/(1000-AT539*DS539))/(100*DK539)</f>
        <v>0</v>
      </c>
      <c r="AG539">
        <f>1000*DW539*AT539*(DS539-DT539)/(100*DK539*(1000-AT539*DS539))</f>
        <v>0</v>
      </c>
      <c r="AH539">
        <f>(AI539 - AJ539 - DX539*1E3/(8.314*(DZ539+273.15)) * AL539/DW539 * AK539) * DW539/(100*DK539) * (1000 - DT539)/1000</f>
        <v>0</v>
      </c>
      <c r="AI539">
        <v>625.9905906401747</v>
      </c>
      <c r="AJ539">
        <v>538.6534121212121</v>
      </c>
      <c r="AK539">
        <v>3.139780022649382</v>
      </c>
      <c r="AL539">
        <v>66.85550641965871</v>
      </c>
      <c r="AM539">
        <f>(AO539 - AN539 + DX539*1E3/(8.314*(DZ539+273.15)) * AQ539/DW539 * AP539) * DW539/(100*DK539) * 1000/(1000 - AO539)</f>
        <v>0</v>
      </c>
      <c r="AN539">
        <v>3.873101092437363</v>
      </c>
      <c r="AO539">
        <v>22.24957878787879</v>
      </c>
      <c r="AP539">
        <v>0.001859025825724643</v>
      </c>
      <c r="AQ539">
        <v>96.76421338397185</v>
      </c>
      <c r="AR539">
        <v>0</v>
      </c>
      <c r="AS539">
        <v>0</v>
      </c>
      <c r="AT539">
        <f>IF(AR539*$H$15&gt;=AV539,1.0,(AV539/(AV539-AR539*$H$15)))</f>
        <v>0</v>
      </c>
      <c r="AU539">
        <f>(AT539-1)*100</f>
        <v>0</v>
      </c>
      <c r="AV539">
        <f>MAX(0,($B$15+$C$15*EE539)/(1+$D$15*EE539)*DX539/(DZ539+273)*$E$15)</f>
        <v>0</v>
      </c>
      <c r="AW539" t="s">
        <v>429</v>
      </c>
      <c r="AX539" t="s">
        <v>429</v>
      </c>
      <c r="AY539">
        <v>0</v>
      </c>
      <c r="AZ539">
        <v>0</v>
      </c>
      <c r="BA539">
        <f>1-AY539/AZ539</f>
        <v>0</v>
      </c>
      <c r="BB539">
        <v>0</v>
      </c>
      <c r="BC539" t="s">
        <v>429</v>
      </c>
      <c r="BD539" t="s">
        <v>429</v>
      </c>
      <c r="BE539">
        <v>0</v>
      </c>
      <c r="BF539">
        <v>0</v>
      </c>
      <c r="BG539">
        <f>1-BE539/BF539</f>
        <v>0</v>
      </c>
      <c r="BH539">
        <v>0.5</v>
      </c>
      <c r="BI539">
        <f>DH539</f>
        <v>0</v>
      </c>
      <c r="BJ539">
        <f>K539</f>
        <v>0</v>
      </c>
      <c r="BK539">
        <f>BG539*BH539*BI539</f>
        <v>0</v>
      </c>
      <c r="BL539">
        <f>(BJ539-BB539)/BI539</f>
        <v>0</v>
      </c>
      <c r="BM539">
        <f>(AZ539-BF539)/BF539</f>
        <v>0</v>
      </c>
      <c r="BN539">
        <f>AY539/(BA539+AY539/BF539)</f>
        <v>0</v>
      </c>
      <c r="BO539" t="s">
        <v>429</v>
      </c>
      <c r="BP539">
        <v>0</v>
      </c>
      <c r="BQ539">
        <f>IF(BP539&lt;&gt;0, BP539, BN539)</f>
        <v>0</v>
      </c>
      <c r="BR539">
        <f>1-BQ539/BF539</f>
        <v>0</v>
      </c>
      <c r="BS539">
        <f>(BF539-BE539)/(BF539-BQ539)</f>
        <v>0</v>
      </c>
      <c r="BT539">
        <f>(AZ539-BF539)/(AZ539-BQ539)</f>
        <v>0</v>
      </c>
      <c r="BU539">
        <f>(BF539-BE539)/(BF539-AY539)</f>
        <v>0</v>
      </c>
      <c r="BV539">
        <f>(AZ539-BF539)/(AZ539-AY539)</f>
        <v>0</v>
      </c>
      <c r="BW539">
        <f>(BS539*BQ539/BE539)</f>
        <v>0</v>
      </c>
      <c r="BX539">
        <f>(1-BW539)</f>
        <v>0</v>
      </c>
      <c r="DG539">
        <f>$B$13*EF539+$C$13*EG539+$F$13*ER539*(1-EU539)</f>
        <v>0</v>
      </c>
      <c r="DH539">
        <f>DG539*DI539</f>
        <v>0</v>
      </c>
      <c r="DI539">
        <f>($B$13*$D$11+$C$13*$D$11+$F$13*((FE539+EW539)/MAX(FE539+EW539+FF539, 0.1)*$I$11+FF539/MAX(FE539+EW539+FF539, 0.1)*$J$11))/($B$13+$C$13+$F$13)</f>
        <v>0</v>
      </c>
      <c r="DJ539">
        <f>($B$13*$K$11+$C$13*$K$11+$F$13*((FE539+EW539)/MAX(FE539+EW539+FF539, 0.1)*$P$11+FF539/MAX(FE539+EW539+FF539, 0.1)*$Q$11))/($B$13+$C$13+$F$13)</f>
        <v>0</v>
      </c>
      <c r="DK539">
        <v>6</v>
      </c>
      <c r="DL539">
        <v>0.5</v>
      </c>
      <c r="DM539" t="s">
        <v>430</v>
      </c>
      <c r="DN539">
        <v>2</v>
      </c>
      <c r="DO539" t="b">
        <v>1</v>
      </c>
      <c r="DP539">
        <v>1686163790.214286</v>
      </c>
      <c r="DQ539">
        <v>504.5776428571428</v>
      </c>
      <c r="DR539">
        <v>607.5297857142857</v>
      </c>
      <c r="DS539">
        <v>22.23308214285714</v>
      </c>
      <c r="DT539">
        <v>3.890371071428572</v>
      </c>
      <c r="DU539">
        <v>505.7057500000001</v>
      </c>
      <c r="DV539">
        <v>22.470625</v>
      </c>
      <c r="DW539">
        <v>500.0018571428572</v>
      </c>
      <c r="DX539">
        <v>90.59039642857142</v>
      </c>
      <c r="DY539">
        <v>0.1000609285714286</v>
      </c>
      <c r="DZ539">
        <v>29.01239642857143</v>
      </c>
      <c r="EA539">
        <v>28.144025</v>
      </c>
      <c r="EB539">
        <v>999.9000000000002</v>
      </c>
      <c r="EC539">
        <v>0</v>
      </c>
      <c r="ED539">
        <v>0</v>
      </c>
      <c r="EE539">
        <v>9985.002500000001</v>
      </c>
      <c r="EF539">
        <v>0</v>
      </c>
      <c r="EG539">
        <v>918.9475000000001</v>
      </c>
      <c r="EH539">
        <v>-102.9521785714286</v>
      </c>
      <c r="EI539">
        <v>516.0512142857143</v>
      </c>
      <c r="EJ539">
        <v>609.9023214285714</v>
      </c>
      <c r="EK539">
        <v>18.34270714285714</v>
      </c>
      <c r="EL539">
        <v>607.5297857142857</v>
      </c>
      <c r="EM539">
        <v>3.890371071428572</v>
      </c>
      <c r="EN539">
        <v>2.014103928571429</v>
      </c>
      <c r="EO539">
        <v>0.3524302142857142</v>
      </c>
      <c r="EP539">
        <v>17.55565357142857</v>
      </c>
      <c r="EQ539">
        <v>-7.401193928571428</v>
      </c>
      <c r="ER539">
        <v>2000.014642857143</v>
      </c>
      <c r="ES539">
        <v>0.980007285714286</v>
      </c>
      <c r="ET539">
        <v>0.01999279642857143</v>
      </c>
      <c r="EU539">
        <v>0</v>
      </c>
      <c r="EV539">
        <v>978.7939642857144</v>
      </c>
      <c r="EW539">
        <v>5.00078</v>
      </c>
      <c r="EX539">
        <v>28666.57857142857</v>
      </c>
      <c r="EY539">
        <v>16379.78928571428</v>
      </c>
      <c r="EZ539">
        <v>41.36807142857142</v>
      </c>
      <c r="FA539">
        <v>42.44607142857142</v>
      </c>
      <c r="FB539">
        <v>41.64935714285713</v>
      </c>
      <c r="FC539">
        <v>41.94185714285714</v>
      </c>
      <c r="FD539">
        <v>42.5465357142857</v>
      </c>
      <c r="FE539">
        <v>1955.125714285714</v>
      </c>
      <c r="FF539">
        <v>39.88392857142858</v>
      </c>
      <c r="FG539">
        <v>0</v>
      </c>
      <c r="FH539">
        <v>1686163791.7</v>
      </c>
      <c r="FI539">
        <v>0</v>
      </c>
      <c r="FJ539">
        <v>978.9513076923078</v>
      </c>
      <c r="FK539">
        <v>17.10420514578986</v>
      </c>
      <c r="FL539">
        <v>1674.010257310934</v>
      </c>
      <c r="FM539">
        <v>28681.76153846154</v>
      </c>
      <c r="FN539">
        <v>15</v>
      </c>
      <c r="FO539">
        <v>0</v>
      </c>
      <c r="FP539" t="s">
        <v>431</v>
      </c>
      <c r="FQ539">
        <v>1685208052.5</v>
      </c>
      <c r="FR539">
        <v>1685208070</v>
      </c>
      <c r="FS539">
        <v>0</v>
      </c>
      <c r="FT539">
        <v>0.013</v>
      </c>
      <c r="FU539">
        <v>-0.005</v>
      </c>
      <c r="FV539">
        <v>-0.464</v>
      </c>
      <c r="FW539">
        <v>-0.401</v>
      </c>
      <c r="FX539">
        <v>420</v>
      </c>
      <c r="FY539">
        <v>0</v>
      </c>
      <c r="FZ539">
        <v>0.03</v>
      </c>
      <c r="GA539">
        <v>0.02</v>
      </c>
      <c r="GB539">
        <v>-102.086895</v>
      </c>
      <c r="GC539">
        <v>-21.07505515947431</v>
      </c>
      <c r="GD539">
        <v>2.028610886906357</v>
      </c>
      <c r="GE539">
        <v>0</v>
      </c>
      <c r="GF539">
        <v>18.32771</v>
      </c>
      <c r="GG539">
        <v>0.3837410881801235</v>
      </c>
      <c r="GH539">
        <v>0.04082699964484271</v>
      </c>
      <c r="GI539">
        <v>1</v>
      </c>
      <c r="GJ539">
        <v>1</v>
      </c>
      <c r="GK539">
        <v>2</v>
      </c>
      <c r="GL539" t="s">
        <v>439</v>
      </c>
      <c r="GM539">
        <v>3.09834</v>
      </c>
      <c r="GN539">
        <v>2.7583</v>
      </c>
      <c r="GO539">
        <v>0.103889</v>
      </c>
      <c r="GP539">
        <v>0.1178</v>
      </c>
      <c r="GQ539">
        <v>0.103476</v>
      </c>
      <c r="GR539">
        <v>0.0259752</v>
      </c>
      <c r="GS539">
        <v>23007</v>
      </c>
      <c r="GT539">
        <v>22288.7</v>
      </c>
      <c r="GU539">
        <v>26228.3</v>
      </c>
      <c r="GV539">
        <v>25614.9</v>
      </c>
      <c r="GW539">
        <v>37727.8</v>
      </c>
      <c r="GX539">
        <v>37848.3</v>
      </c>
      <c r="GY539">
        <v>45856.5</v>
      </c>
      <c r="GZ539">
        <v>42037.9</v>
      </c>
      <c r="HA539">
        <v>1.84912</v>
      </c>
      <c r="HB539">
        <v>1.7177</v>
      </c>
      <c r="HC539">
        <v>-0.0628158</v>
      </c>
      <c r="HD539">
        <v>0</v>
      </c>
      <c r="HE539">
        <v>29.1807</v>
      </c>
      <c r="HF539">
        <v>999.9</v>
      </c>
      <c r="HG539">
        <v>26.6</v>
      </c>
      <c r="HH539">
        <v>47.2</v>
      </c>
      <c r="HI539">
        <v>31.6724</v>
      </c>
      <c r="HJ539">
        <v>61.8689</v>
      </c>
      <c r="HK539">
        <v>28.9263</v>
      </c>
      <c r="HL539">
        <v>1</v>
      </c>
      <c r="HM539">
        <v>0.315953</v>
      </c>
      <c r="HN539">
        <v>3.14588</v>
      </c>
      <c r="HO539">
        <v>20.2761</v>
      </c>
      <c r="HP539">
        <v>5.21325</v>
      </c>
      <c r="HQ539">
        <v>11.98</v>
      </c>
      <c r="HR539">
        <v>4.96385</v>
      </c>
      <c r="HS539">
        <v>3.2741</v>
      </c>
      <c r="HT539">
        <v>9999</v>
      </c>
      <c r="HU539">
        <v>9999</v>
      </c>
      <c r="HV539">
        <v>9999</v>
      </c>
      <c r="HW539">
        <v>60.8</v>
      </c>
      <c r="HX539">
        <v>1.86401</v>
      </c>
      <c r="HY539">
        <v>1.8602</v>
      </c>
      <c r="HZ539">
        <v>1.85867</v>
      </c>
      <c r="IA539">
        <v>1.85992</v>
      </c>
      <c r="IB539">
        <v>1.85989</v>
      </c>
      <c r="IC539">
        <v>1.85852</v>
      </c>
      <c r="ID539">
        <v>1.8576</v>
      </c>
      <c r="IE539">
        <v>1.85242</v>
      </c>
      <c r="IF539">
        <v>0</v>
      </c>
      <c r="IG539">
        <v>0</v>
      </c>
      <c r="IH539">
        <v>0</v>
      </c>
      <c r="II539">
        <v>0</v>
      </c>
      <c r="IJ539" t="s">
        <v>433</v>
      </c>
      <c r="IK539" t="s">
        <v>434</v>
      </c>
      <c r="IL539" t="s">
        <v>435</v>
      </c>
      <c r="IM539" t="s">
        <v>435</v>
      </c>
      <c r="IN539" t="s">
        <v>435</v>
      </c>
      <c r="IO539" t="s">
        <v>435</v>
      </c>
      <c r="IP539">
        <v>0</v>
      </c>
      <c r="IQ539">
        <v>100</v>
      </c>
      <c r="IR539">
        <v>100</v>
      </c>
      <c r="IS539">
        <v>-1.143</v>
      </c>
      <c r="IT539">
        <v>-0.2373</v>
      </c>
      <c r="IU539">
        <v>-0.7885906718864093</v>
      </c>
      <c r="IV539">
        <v>-0.0007240741224296705</v>
      </c>
      <c r="IW539">
        <v>1.394155135453638E-07</v>
      </c>
      <c r="IX539">
        <v>-7.009397865246837E-11</v>
      </c>
      <c r="IY539">
        <v>-0.2677907096197649</v>
      </c>
      <c r="IZ539">
        <v>-0.01839738240005131</v>
      </c>
      <c r="JA539">
        <v>0.0009886339832832726</v>
      </c>
      <c r="JB539">
        <v>-4.895939666473346E-06</v>
      </c>
      <c r="JC539">
        <v>3</v>
      </c>
      <c r="JD539">
        <v>2018</v>
      </c>
      <c r="JE539">
        <v>1</v>
      </c>
      <c r="JF539">
        <v>26</v>
      </c>
      <c r="JG539">
        <v>15929.1</v>
      </c>
      <c r="JH539">
        <v>15928.8</v>
      </c>
      <c r="JI539">
        <v>1.61255</v>
      </c>
      <c r="JJ539">
        <v>2.69531</v>
      </c>
      <c r="JK539">
        <v>1.49658</v>
      </c>
      <c r="JL539">
        <v>2.37427</v>
      </c>
      <c r="JM539">
        <v>1.54785</v>
      </c>
      <c r="JN539">
        <v>2.45361</v>
      </c>
      <c r="JO539">
        <v>48.0869</v>
      </c>
      <c r="JP539">
        <v>14.1933</v>
      </c>
      <c r="JQ539">
        <v>18</v>
      </c>
      <c r="JR539">
        <v>487.92</v>
      </c>
      <c r="JS539">
        <v>419.852</v>
      </c>
      <c r="JT539">
        <v>25.5927</v>
      </c>
      <c r="JU539">
        <v>31.217</v>
      </c>
      <c r="JV539">
        <v>30.0007</v>
      </c>
      <c r="JW539">
        <v>31.4659</v>
      </c>
      <c r="JX539">
        <v>31.4723</v>
      </c>
      <c r="JY539">
        <v>32.4392</v>
      </c>
      <c r="JZ539">
        <v>76.2612</v>
      </c>
      <c r="KA539">
        <v>0</v>
      </c>
      <c r="KB539">
        <v>25.4195</v>
      </c>
      <c r="KC539">
        <v>653.811</v>
      </c>
      <c r="KD539">
        <v>3.80143</v>
      </c>
      <c r="KE539">
        <v>100.217</v>
      </c>
      <c r="KF539">
        <v>99.9671</v>
      </c>
    </row>
    <row r="540" spans="1:292">
      <c r="A540">
        <v>520</v>
      </c>
      <c r="B540">
        <v>1686163803</v>
      </c>
      <c r="C540">
        <v>14552</v>
      </c>
      <c r="D540" t="s">
        <v>1480</v>
      </c>
      <c r="E540" t="s">
        <v>1481</v>
      </c>
      <c r="F540">
        <v>5</v>
      </c>
      <c r="G540" t="s">
        <v>1403</v>
      </c>
      <c r="H540">
        <v>1686163795.5</v>
      </c>
      <c r="I540">
        <f>(J540)/1000</f>
        <v>0</v>
      </c>
      <c r="J540">
        <f>IF(DO540, AM540, AG540)</f>
        <v>0</v>
      </c>
      <c r="K540">
        <f>IF(DO540, AH540, AF540)</f>
        <v>0</v>
      </c>
      <c r="L540">
        <f>DQ540 - IF(AT540&gt;1, K540*DK540*100.0/(AV540*EE540), 0)</f>
        <v>0</v>
      </c>
      <c r="M540">
        <f>((S540-I540/2)*L540-K540)/(S540+I540/2)</f>
        <v>0</v>
      </c>
      <c r="N540">
        <f>M540*(DX540+DY540)/1000.0</f>
        <v>0</v>
      </c>
      <c r="O540">
        <f>(DQ540 - IF(AT540&gt;1, K540*DK540*100.0/(AV540*EE540), 0))*(DX540+DY540)/1000.0</f>
        <v>0</v>
      </c>
      <c r="P540">
        <f>2.0/((1/R540-1/Q540)+SIGN(R540)*SQRT((1/R540-1/Q540)*(1/R540-1/Q540) + 4*DL540/((DL540+1)*(DL540+1))*(2*1/R540*1/Q540-1/Q540*1/Q540)))</f>
        <v>0</v>
      </c>
      <c r="Q540">
        <f>IF(LEFT(DM540,1)&lt;&gt;"0",IF(LEFT(DM540,1)="1",3.0,DN540),$D$5+$E$5*(EE540*DX540/($K$5*1000))+$F$5*(EE540*DX540/($K$5*1000))*MAX(MIN(DK540,$J$5),$I$5)*MAX(MIN(DK540,$J$5),$I$5)+$G$5*MAX(MIN(DK540,$J$5),$I$5)*(EE540*DX540/($K$5*1000))+$H$5*(EE540*DX540/($K$5*1000))*(EE540*DX540/($K$5*1000)))</f>
        <v>0</v>
      </c>
      <c r="R540">
        <f>I540*(1000-(1000*0.61365*exp(17.502*V540/(240.97+V540))/(DX540+DY540)+DS540)/2)/(1000*0.61365*exp(17.502*V540/(240.97+V540))/(DX540+DY540)-DS540)</f>
        <v>0</v>
      </c>
      <c r="S540">
        <f>1/((DL540+1)/(P540/1.6)+1/(Q540/1.37)) + DL540/((DL540+1)/(P540/1.6) + DL540/(Q540/1.37))</f>
        <v>0</v>
      </c>
      <c r="T540">
        <f>(DG540*DJ540)</f>
        <v>0</v>
      </c>
      <c r="U540">
        <f>(DZ540+(T540+2*0.95*5.67E-8*(((DZ540+$B$9)+273)^4-(DZ540+273)^4)-44100*I540)/(1.84*29.3*Q540+8*0.95*5.67E-8*(DZ540+273)^3))</f>
        <v>0</v>
      </c>
      <c r="V540">
        <f>($C$9*EA540+$D$9*EB540+$E$9*U540)</f>
        <v>0</v>
      </c>
      <c r="W540">
        <f>0.61365*exp(17.502*V540/(240.97+V540))</f>
        <v>0</v>
      </c>
      <c r="X540">
        <f>(Y540/Z540*100)</f>
        <v>0</v>
      </c>
      <c r="Y540">
        <f>DS540*(DX540+DY540)/1000</f>
        <v>0</v>
      </c>
      <c r="Z540">
        <f>0.61365*exp(17.502*DZ540/(240.97+DZ540))</f>
        <v>0</v>
      </c>
      <c r="AA540">
        <f>(W540-DS540*(DX540+DY540)/1000)</f>
        <v>0</v>
      </c>
      <c r="AB540">
        <f>(-I540*44100)</f>
        <v>0</v>
      </c>
      <c r="AC540">
        <f>2*29.3*Q540*0.92*(DZ540-V540)</f>
        <v>0</v>
      </c>
      <c r="AD540">
        <f>2*0.95*5.67E-8*(((DZ540+$B$9)+273)^4-(V540+273)^4)</f>
        <v>0</v>
      </c>
      <c r="AE540">
        <f>T540+AD540+AB540+AC540</f>
        <v>0</v>
      </c>
      <c r="AF540">
        <f>DW540*AT540*(DR540-DQ540*(1000-AT540*DT540)/(1000-AT540*DS540))/(100*DK540)</f>
        <v>0</v>
      </c>
      <c r="AG540">
        <f>1000*DW540*AT540*(DS540-DT540)/(100*DK540*(1000-AT540*DS540))</f>
        <v>0</v>
      </c>
      <c r="AH540">
        <f>(AI540 - AJ540 - DX540*1E3/(8.314*(DZ540+273.15)) * AL540/DW540 * AK540) * DW540/(100*DK540) * (1000 - DT540)/1000</f>
        <v>0</v>
      </c>
      <c r="AI540">
        <v>642.6751581871689</v>
      </c>
      <c r="AJ540">
        <v>554.3093393939395</v>
      </c>
      <c r="AK540">
        <v>3.133636923372138</v>
      </c>
      <c r="AL540">
        <v>66.85550641965871</v>
      </c>
      <c r="AM540">
        <f>(AO540 - AN540 + DX540*1E3/(8.314*(DZ540+273.15)) * AQ540/DW540 * AP540) * DW540/(100*DK540) * 1000/(1000 - AO540)</f>
        <v>0</v>
      </c>
      <c r="AN540">
        <v>3.788355942819735</v>
      </c>
      <c r="AO540">
        <v>22.23785999999999</v>
      </c>
      <c r="AP540">
        <v>-0.0004857194890561274</v>
      </c>
      <c r="AQ540">
        <v>96.76421338397185</v>
      </c>
      <c r="AR540">
        <v>0</v>
      </c>
      <c r="AS540">
        <v>0</v>
      </c>
      <c r="AT540">
        <f>IF(AR540*$H$15&gt;=AV540,1.0,(AV540/(AV540-AR540*$H$15)))</f>
        <v>0</v>
      </c>
      <c r="AU540">
        <f>(AT540-1)*100</f>
        <v>0</v>
      </c>
      <c r="AV540">
        <f>MAX(0,($B$15+$C$15*EE540)/(1+$D$15*EE540)*DX540/(DZ540+273)*$E$15)</f>
        <v>0</v>
      </c>
      <c r="AW540" t="s">
        <v>429</v>
      </c>
      <c r="AX540" t="s">
        <v>429</v>
      </c>
      <c r="AY540">
        <v>0</v>
      </c>
      <c r="AZ540">
        <v>0</v>
      </c>
      <c r="BA540">
        <f>1-AY540/AZ540</f>
        <v>0</v>
      </c>
      <c r="BB540">
        <v>0</v>
      </c>
      <c r="BC540" t="s">
        <v>429</v>
      </c>
      <c r="BD540" t="s">
        <v>429</v>
      </c>
      <c r="BE540">
        <v>0</v>
      </c>
      <c r="BF540">
        <v>0</v>
      </c>
      <c r="BG540">
        <f>1-BE540/BF540</f>
        <v>0</v>
      </c>
      <c r="BH540">
        <v>0.5</v>
      </c>
      <c r="BI540">
        <f>DH540</f>
        <v>0</v>
      </c>
      <c r="BJ540">
        <f>K540</f>
        <v>0</v>
      </c>
      <c r="BK540">
        <f>BG540*BH540*BI540</f>
        <v>0</v>
      </c>
      <c r="BL540">
        <f>(BJ540-BB540)/BI540</f>
        <v>0</v>
      </c>
      <c r="BM540">
        <f>(AZ540-BF540)/BF540</f>
        <v>0</v>
      </c>
      <c r="BN540">
        <f>AY540/(BA540+AY540/BF540)</f>
        <v>0</v>
      </c>
      <c r="BO540" t="s">
        <v>429</v>
      </c>
      <c r="BP540">
        <v>0</v>
      </c>
      <c r="BQ540">
        <f>IF(BP540&lt;&gt;0, BP540, BN540)</f>
        <v>0</v>
      </c>
      <c r="BR540">
        <f>1-BQ540/BF540</f>
        <v>0</v>
      </c>
      <c r="BS540">
        <f>(BF540-BE540)/(BF540-BQ540)</f>
        <v>0</v>
      </c>
      <c r="BT540">
        <f>(AZ540-BF540)/(AZ540-BQ540)</f>
        <v>0</v>
      </c>
      <c r="BU540">
        <f>(BF540-BE540)/(BF540-AY540)</f>
        <v>0</v>
      </c>
      <c r="BV540">
        <f>(AZ540-BF540)/(AZ540-AY540)</f>
        <v>0</v>
      </c>
      <c r="BW540">
        <f>(BS540*BQ540/BE540)</f>
        <v>0</v>
      </c>
      <c r="BX540">
        <f>(1-BW540)</f>
        <v>0</v>
      </c>
      <c r="DG540">
        <f>$B$13*EF540+$C$13*EG540+$F$13*ER540*(1-EU540)</f>
        <v>0</v>
      </c>
      <c r="DH540">
        <f>DG540*DI540</f>
        <v>0</v>
      </c>
      <c r="DI540">
        <f>($B$13*$D$11+$C$13*$D$11+$F$13*((FE540+EW540)/MAX(FE540+EW540+FF540, 0.1)*$I$11+FF540/MAX(FE540+EW540+FF540, 0.1)*$J$11))/($B$13+$C$13+$F$13)</f>
        <v>0</v>
      </c>
      <c r="DJ540">
        <f>($B$13*$K$11+$C$13*$K$11+$F$13*((FE540+EW540)/MAX(FE540+EW540+FF540, 0.1)*$P$11+FF540/MAX(FE540+EW540+FF540, 0.1)*$Q$11))/($B$13+$C$13+$F$13)</f>
        <v>0</v>
      </c>
      <c r="DK540">
        <v>6</v>
      </c>
      <c r="DL540">
        <v>0.5</v>
      </c>
      <c r="DM540" t="s">
        <v>430</v>
      </c>
      <c r="DN540">
        <v>2</v>
      </c>
      <c r="DO540" t="b">
        <v>1</v>
      </c>
      <c r="DP540">
        <v>1686163795.5</v>
      </c>
      <c r="DQ540">
        <v>520.5825555555556</v>
      </c>
      <c r="DR540">
        <v>625.264148148148</v>
      </c>
      <c r="DS540">
        <v>22.24092962962963</v>
      </c>
      <c r="DT540">
        <v>3.851315925925926</v>
      </c>
      <c r="DU540">
        <v>521.7208148148147</v>
      </c>
      <c r="DV540">
        <v>22.47832962962962</v>
      </c>
      <c r="DW540">
        <v>499.9877777777778</v>
      </c>
      <c r="DX540">
        <v>90.59086296296299</v>
      </c>
      <c r="DY540">
        <v>0.09999080370370371</v>
      </c>
      <c r="DZ540">
        <v>29.01205555555556</v>
      </c>
      <c r="EA540">
        <v>28.14957777777778</v>
      </c>
      <c r="EB540">
        <v>999.9000000000001</v>
      </c>
      <c r="EC540">
        <v>0</v>
      </c>
      <c r="ED540">
        <v>0</v>
      </c>
      <c r="EE540">
        <v>9987.988888888889</v>
      </c>
      <c r="EF540">
        <v>0</v>
      </c>
      <c r="EG540">
        <v>928.6686666666666</v>
      </c>
      <c r="EH540">
        <v>-104.6815925925926</v>
      </c>
      <c r="EI540">
        <v>532.4242222222223</v>
      </c>
      <c r="EJ540">
        <v>627.6807407407408</v>
      </c>
      <c r="EK540">
        <v>18.38960740740741</v>
      </c>
      <c r="EL540">
        <v>625.264148148148</v>
      </c>
      <c r="EM540">
        <v>3.851315925925926</v>
      </c>
      <c r="EN540">
        <v>2.014824444444445</v>
      </c>
      <c r="EO540">
        <v>0.348894</v>
      </c>
      <c r="EP540">
        <v>17.56131481481481</v>
      </c>
      <c r="EQ540">
        <v>-7.532307407407408</v>
      </c>
      <c r="ER540">
        <v>1999.998518518518</v>
      </c>
      <c r="ES540">
        <v>0.9800078888888891</v>
      </c>
      <c r="ET540">
        <v>0.01999221111111111</v>
      </c>
      <c r="EU540">
        <v>0</v>
      </c>
      <c r="EV540">
        <v>980.1656296296295</v>
      </c>
      <c r="EW540">
        <v>5.00078</v>
      </c>
      <c r="EX540">
        <v>28802.91481481482</v>
      </c>
      <c r="EY540">
        <v>16379.66666666667</v>
      </c>
      <c r="EZ540">
        <v>41.39329629629629</v>
      </c>
      <c r="FA540">
        <v>42.46733333333333</v>
      </c>
      <c r="FB540">
        <v>41.73818518518519</v>
      </c>
      <c r="FC540">
        <v>41.96974074074073</v>
      </c>
      <c r="FD540">
        <v>42.55988888888889</v>
      </c>
      <c r="FE540">
        <v>1955.114074074074</v>
      </c>
      <c r="FF540">
        <v>39.88074074074075</v>
      </c>
      <c r="FG540">
        <v>0</v>
      </c>
      <c r="FH540">
        <v>1686163796.5</v>
      </c>
      <c r="FI540">
        <v>0</v>
      </c>
      <c r="FJ540">
        <v>980.1620384615383</v>
      </c>
      <c r="FK540">
        <v>12.35107690715917</v>
      </c>
      <c r="FL540">
        <v>1319.08375871546</v>
      </c>
      <c r="FM540">
        <v>28801.57692307692</v>
      </c>
      <c r="FN540">
        <v>15</v>
      </c>
      <c r="FO540">
        <v>0</v>
      </c>
      <c r="FP540" t="s">
        <v>431</v>
      </c>
      <c r="FQ540">
        <v>1685208052.5</v>
      </c>
      <c r="FR540">
        <v>1685208070</v>
      </c>
      <c r="FS540">
        <v>0</v>
      </c>
      <c r="FT540">
        <v>0.013</v>
      </c>
      <c r="FU540">
        <v>-0.005</v>
      </c>
      <c r="FV540">
        <v>-0.464</v>
      </c>
      <c r="FW540">
        <v>-0.401</v>
      </c>
      <c r="FX540">
        <v>420</v>
      </c>
      <c r="FY540">
        <v>0</v>
      </c>
      <c r="FZ540">
        <v>0.03</v>
      </c>
      <c r="GA540">
        <v>0.02</v>
      </c>
      <c r="GB540">
        <v>-103.41705</v>
      </c>
      <c r="GC540">
        <v>-20.02565853658509</v>
      </c>
      <c r="GD540">
        <v>1.930870657889854</v>
      </c>
      <c r="GE540">
        <v>0</v>
      </c>
      <c r="GF540">
        <v>18.3621625</v>
      </c>
      <c r="GG540">
        <v>0.5291020637898634</v>
      </c>
      <c r="GH540">
        <v>0.05534807443579218</v>
      </c>
      <c r="GI540">
        <v>0</v>
      </c>
      <c r="GJ540">
        <v>0</v>
      </c>
      <c r="GK540">
        <v>2</v>
      </c>
      <c r="GL540" t="s">
        <v>486</v>
      </c>
      <c r="GM540">
        <v>3.09827</v>
      </c>
      <c r="GN540">
        <v>2.75802</v>
      </c>
      <c r="GO540">
        <v>0.106047</v>
      </c>
      <c r="GP540">
        <v>0.119957</v>
      </c>
      <c r="GQ540">
        <v>0.10344</v>
      </c>
      <c r="GR540">
        <v>0.0258715</v>
      </c>
      <c r="GS540">
        <v>22951.7</v>
      </c>
      <c r="GT540">
        <v>22234.2</v>
      </c>
      <c r="GU540">
        <v>26228.3</v>
      </c>
      <c r="GV540">
        <v>25614.8</v>
      </c>
      <c r="GW540">
        <v>37729.9</v>
      </c>
      <c r="GX540">
        <v>37852.2</v>
      </c>
      <c r="GY540">
        <v>45856.9</v>
      </c>
      <c r="GZ540">
        <v>42037.4</v>
      </c>
      <c r="HA540">
        <v>1.84942</v>
      </c>
      <c r="HB540">
        <v>1.71777</v>
      </c>
      <c r="HC540">
        <v>-0.0672638</v>
      </c>
      <c r="HD540">
        <v>0</v>
      </c>
      <c r="HE540">
        <v>29.2467</v>
      </c>
      <c r="HF540">
        <v>999.9</v>
      </c>
      <c r="HG540">
        <v>26.6</v>
      </c>
      <c r="HH540">
        <v>47.2</v>
      </c>
      <c r="HI540">
        <v>31.6722</v>
      </c>
      <c r="HJ540">
        <v>61.9989</v>
      </c>
      <c r="HK540">
        <v>29.1667</v>
      </c>
      <c r="HL540">
        <v>1</v>
      </c>
      <c r="HM540">
        <v>0.31669</v>
      </c>
      <c r="HN540">
        <v>3.34519</v>
      </c>
      <c r="HO540">
        <v>20.2719</v>
      </c>
      <c r="HP540">
        <v>5.21385</v>
      </c>
      <c r="HQ540">
        <v>11.98</v>
      </c>
      <c r="HR540">
        <v>4.9639</v>
      </c>
      <c r="HS540">
        <v>3.27408</v>
      </c>
      <c r="HT540">
        <v>9999</v>
      </c>
      <c r="HU540">
        <v>9999</v>
      </c>
      <c r="HV540">
        <v>9999</v>
      </c>
      <c r="HW540">
        <v>60.8</v>
      </c>
      <c r="HX540">
        <v>1.864</v>
      </c>
      <c r="HY540">
        <v>1.8602</v>
      </c>
      <c r="HZ540">
        <v>1.85866</v>
      </c>
      <c r="IA540">
        <v>1.85989</v>
      </c>
      <c r="IB540">
        <v>1.85989</v>
      </c>
      <c r="IC540">
        <v>1.85852</v>
      </c>
      <c r="ID540">
        <v>1.85761</v>
      </c>
      <c r="IE540">
        <v>1.85242</v>
      </c>
      <c r="IF540">
        <v>0</v>
      </c>
      <c r="IG540">
        <v>0</v>
      </c>
      <c r="IH540">
        <v>0</v>
      </c>
      <c r="II540">
        <v>0</v>
      </c>
      <c r="IJ540" t="s">
        <v>433</v>
      </c>
      <c r="IK540" t="s">
        <v>434</v>
      </c>
      <c r="IL540" t="s">
        <v>435</v>
      </c>
      <c r="IM540" t="s">
        <v>435</v>
      </c>
      <c r="IN540" t="s">
        <v>435</v>
      </c>
      <c r="IO540" t="s">
        <v>435</v>
      </c>
      <c r="IP540">
        <v>0</v>
      </c>
      <c r="IQ540">
        <v>100</v>
      </c>
      <c r="IR540">
        <v>100</v>
      </c>
      <c r="IS540">
        <v>-1.153</v>
      </c>
      <c r="IT540">
        <v>-0.2375</v>
      </c>
      <c r="IU540">
        <v>-0.7885906718864093</v>
      </c>
      <c r="IV540">
        <v>-0.0007240741224296705</v>
      </c>
      <c r="IW540">
        <v>1.394155135453638E-07</v>
      </c>
      <c r="IX540">
        <v>-7.009397865246837E-11</v>
      </c>
      <c r="IY540">
        <v>-0.2677907096197649</v>
      </c>
      <c r="IZ540">
        <v>-0.01839738240005131</v>
      </c>
      <c r="JA540">
        <v>0.0009886339832832726</v>
      </c>
      <c r="JB540">
        <v>-4.895939666473346E-06</v>
      </c>
      <c r="JC540">
        <v>3</v>
      </c>
      <c r="JD540">
        <v>2018</v>
      </c>
      <c r="JE540">
        <v>1</v>
      </c>
      <c r="JF540">
        <v>26</v>
      </c>
      <c r="JG540">
        <v>15929.2</v>
      </c>
      <c r="JH540">
        <v>15928.9</v>
      </c>
      <c r="JI540">
        <v>1.64795</v>
      </c>
      <c r="JJ540">
        <v>2.69531</v>
      </c>
      <c r="JK540">
        <v>1.49658</v>
      </c>
      <c r="JL540">
        <v>2.37427</v>
      </c>
      <c r="JM540">
        <v>1.54785</v>
      </c>
      <c r="JN540">
        <v>2.47681</v>
      </c>
      <c r="JO540">
        <v>48.0869</v>
      </c>
      <c r="JP540">
        <v>14.1933</v>
      </c>
      <c r="JQ540">
        <v>18</v>
      </c>
      <c r="JR540">
        <v>488.049</v>
      </c>
      <c r="JS540">
        <v>419.856</v>
      </c>
      <c r="JT540">
        <v>25.4405</v>
      </c>
      <c r="JU540">
        <v>31.2143</v>
      </c>
      <c r="JV540">
        <v>30.0009</v>
      </c>
      <c r="JW540">
        <v>31.459</v>
      </c>
      <c r="JX540">
        <v>31.4661</v>
      </c>
      <c r="JY540">
        <v>33.1612</v>
      </c>
      <c r="JZ540">
        <v>76.2612</v>
      </c>
      <c r="KA540">
        <v>0</v>
      </c>
      <c r="KB540">
        <v>25.2673</v>
      </c>
      <c r="KC540">
        <v>673.851</v>
      </c>
      <c r="KD540">
        <v>3.79712</v>
      </c>
      <c r="KE540">
        <v>100.217</v>
      </c>
      <c r="KF540">
        <v>99.9663</v>
      </c>
    </row>
    <row r="541" spans="1:292">
      <c r="A541">
        <v>521</v>
      </c>
      <c r="B541">
        <v>1686163808</v>
      </c>
      <c r="C541">
        <v>14557</v>
      </c>
      <c r="D541" t="s">
        <v>1482</v>
      </c>
      <c r="E541" t="s">
        <v>1483</v>
      </c>
      <c r="F541">
        <v>5</v>
      </c>
      <c r="G541" t="s">
        <v>1403</v>
      </c>
      <c r="H541">
        <v>1686163800.214286</v>
      </c>
      <c r="I541">
        <f>(J541)/1000</f>
        <v>0</v>
      </c>
      <c r="J541">
        <f>IF(DO541, AM541, AG541)</f>
        <v>0</v>
      </c>
      <c r="K541">
        <f>IF(DO541, AH541, AF541)</f>
        <v>0</v>
      </c>
      <c r="L541">
        <f>DQ541 - IF(AT541&gt;1, K541*DK541*100.0/(AV541*EE541), 0)</f>
        <v>0</v>
      </c>
      <c r="M541">
        <f>((S541-I541/2)*L541-K541)/(S541+I541/2)</f>
        <v>0</v>
      </c>
      <c r="N541">
        <f>M541*(DX541+DY541)/1000.0</f>
        <v>0</v>
      </c>
      <c r="O541">
        <f>(DQ541 - IF(AT541&gt;1, K541*DK541*100.0/(AV541*EE541), 0))*(DX541+DY541)/1000.0</f>
        <v>0</v>
      </c>
      <c r="P541">
        <f>2.0/((1/R541-1/Q541)+SIGN(R541)*SQRT((1/R541-1/Q541)*(1/R541-1/Q541) + 4*DL541/((DL541+1)*(DL541+1))*(2*1/R541*1/Q541-1/Q541*1/Q541)))</f>
        <v>0</v>
      </c>
      <c r="Q541">
        <f>IF(LEFT(DM541,1)&lt;&gt;"0",IF(LEFT(DM541,1)="1",3.0,DN541),$D$5+$E$5*(EE541*DX541/($K$5*1000))+$F$5*(EE541*DX541/($K$5*1000))*MAX(MIN(DK541,$J$5),$I$5)*MAX(MIN(DK541,$J$5),$I$5)+$G$5*MAX(MIN(DK541,$J$5),$I$5)*(EE541*DX541/($K$5*1000))+$H$5*(EE541*DX541/($K$5*1000))*(EE541*DX541/($K$5*1000)))</f>
        <v>0</v>
      </c>
      <c r="R541">
        <f>I541*(1000-(1000*0.61365*exp(17.502*V541/(240.97+V541))/(DX541+DY541)+DS541)/2)/(1000*0.61365*exp(17.502*V541/(240.97+V541))/(DX541+DY541)-DS541)</f>
        <v>0</v>
      </c>
      <c r="S541">
        <f>1/((DL541+1)/(P541/1.6)+1/(Q541/1.37)) + DL541/((DL541+1)/(P541/1.6) + DL541/(Q541/1.37))</f>
        <v>0</v>
      </c>
      <c r="T541">
        <f>(DG541*DJ541)</f>
        <v>0</v>
      </c>
      <c r="U541">
        <f>(DZ541+(T541+2*0.95*5.67E-8*(((DZ541+$B$9)+273)^4-(DZ541+273)^4)-44100*I541)/(1.84*29.3*Q541+8*0.95*5.67E-8*(DZ541+273)^3))</f>
        <v>0</v>
      </c>
      <c r="V541">
        <f>($C$9*EA541+$D$9*EB541+$E$9*U541)</f>
        <v>0</v>
      </c>
      <c r="W541">
        <f>0.61365*exp(17.502*V541/(240.97+V541))</f>
        <v>0</v>
      </c>
      <c r="X541">
        <f>(Y541/Z541*100)</f>
        <v>0</v>
      </c>
      <c r="Y541">
        <f>DS541*(DX541+DY541)/1000</f>
        <v>0</v>
      </c>
      <c r="Z541">
        <f>0.61365*exp(17.502*DZ541/(240.97+DZ541))</f>
        <v>0</v>
      </c>
      <c r="AA541">
        <f>(W541-DS541*(DX541+DY541)/1000)</f>
        <v>0</v>
      </c>
      <c r="AB541">
        <f>(-I541*44100)</f>
        <v>0</v>
      </c>
      <c r="AC541">
        <f>2*29.3*Q541*0.92*(DZ541-V541)</f>
        <v>0</v>
      </c>
      <c r="AD541">
        <f>2*0.95*5.67E-8*(((DZ541+$B$9)+273)^4-(V541+273)^4)</f>
        <v>0</v>
      </c>
      <c r="AE541">
        <f>T541+AD541+AB541+AC541</f>
        <v>0</v>
      </c>
      <c r="AF541">
        <f>DW541*AT541*(DR541-DQ541*(1000-AT541*DT541)/(1000-AT541*DS541))/(100*DK541)</f>
        <v>0</v>
      </c>
      <c r="AG541">
        <f>1000*DW541*AT541*(DS541-DT541)/(100*DK541*(1000-AT541*DS541))</f>
        <v>0</v>
      </c>
      <c r="AH541">
        <f>(AI541 - AJ541 - DX541*1E3/(8.314*(DZ541+273.15)) * AL541/DW541 * AK541) * DW541/(100*DK541) * (1000 - DT541)/1000</f>
        <v>0</v>
      </c>
      <c r="AI541">
        <v>659.5732500278986</v>
      </c>
      <c r="AJ541">
        <v>570.1744060606057</v>
      </c>
      <c r="AK541">
        <v>3.185135565500623</v>
      </c>
      <c r="AL541">
        <v>66.85550641965871</v>
      </c>
      <c r="AM541">
        <f>(AO541 - AN541 + DX541*1E3/(8.314*(DZ541+273.15)) * AQ541/DW541 * AP541) * DW541/(100*DK541) * 1000/(1000 - AO541)</f>
        <v>0</v>
      </c>
      <c r="AN541">
        <v>3.783563680710057</v>
      </c>
      <c r="AO541">
        <v>22.22273818181817</v>
      </c>
      <c r="AP541">
        <v>-0.0004447695326105937</v>
      </c>
      <c r="AQ541">
        <v>96.76421338397185</v>
      </c>
      <c r="AR541">
        <v>0</v>
      </c>
      <c r="AS541">
        <v>0</v>
      </c>
      <c r="AT541">
        <f>IF(AR541*$H$15&gt;=AV541,1.0,(AV541/(AV541-AR541*$H$15)))</f>
        <v>0</v>
      </c>
      <c r="AU541">
        <f>(AT541-1)*100</f>
        <v>0</v>
      </c>
      <c r="AV541">
        <f>MAX(0,($B$15+$C$15*EE541)/(1+$D$15*EE541)*DX541/(DZ541+273)*$E$15)</f>
        <v>0</v>
      </c>
      <c r="AW541" t="s">
        <v>429</v>
      </c>
      <c r="AX541" t="s">
        <v>429</v>
      </c>
      <c r="AY541">
        <v>0</v>
      </c>
      <c r="AZ541">
        <v>0</v>
      </c>
      <c r="BA541">
        <f>1-AY541/AZ541</f>
        <v>0</v>
      </c>
      <c r="BB541">
        <v>0</v>
      </c>
      <c r="BC541" t="s">
        <v>429</v>
      </c>
      <c r="BD541" t="s">
        <v>429</v>
      </c>
      <c r="BE541">
        <v>0</v>
      </c>
      <c r="BF541">
        <v>0</v>
      </c>
      <c r="BG541">
        <f>1-BE541/BF541</f>
        <v>0</v>
      </c>
      <c r="BH541">
        <v>0.5</v>
      </c>
      <c r="BI541">
        <f>DH541</f>
        <v>0</v>
      </c>
      <c r="BJ541">
        <f>K541</f>
        <v>0</v>
      </c>
      <c r="BK541">
        <f>BG541*BH541*BI541</f>
        <v>0</v>
      </c>
      <c r="BL541">
        <f>(BJ541-BB541)/BI541</f>
        <v>0</v>
      </c>
      <c r="BM541">
        <f>(AZ541-BF541)/BF541</f>
        <v>0</v>
      </c>
      <c r="BN541">
        <f>AY541/(BA541+AY541/BF541)</f>
        <v>0</v>
      </c>
      <c r="BO541" t="s">
        <v>429</v>
      </c>
      <c r="BP541">
        <v>0</v>
      </c>
      <c r="BQ541">
        <f>IF(BP541&lt;&gt;0, BP541, BN541)</f>
        <v>0</v>
      </c>
      <c r="BR541">
        <f>1-BQ541/BF541</f>
        <v>0</v>
      </c>
      <c r="BS541">
        <f>(BF541-BE541)/(BF541-BQ541)</f>
        <v>0</v>
      </c>
      <c r="BT541">
        <f>(AZ541-BF541)/(AZ541-BQ541)</f>
        <v>0</v>
      </c>
      <c r="BU541">
        <f>(BF541-BE541)/(BF541-AY541)</f>
        <v>0</v>
      </c>
      <c r="BV541">
        <f>(AZ541-BF541)/(AZ541-AY541)</f>
        <v>0</v>
      </c>
      <c r="BW541">
        <f>(BS541*BQ541/BE541)</f>
        <v>0</v>
      </c>
      <c r="BX541">
        <f>(1-BW541)</f>
        <v>0</v>
      </c>
      <c r="DG541">
        <f>$B$13*EF541+$C$13*EG541+$F$13*ER541*(1-EU541)</f>
        <v>0</v>
      </c>
      <c r="DH541">
        <f>DG541*DI541</f>
        <v>0</v>
      </c>
      <c r="DI541">
        <f>($B$13*$D$11+$C$13*$D$11+$F$13*((FE541+EW541)/MAX(FE541+EW541+FF541, 0.1)*$I$11+FF541/MAX(FE541+EW541+FF541, 0.1)*$J$11))/($B$13+$C$13+$F$13)</f>
        <v>0</v>
      </c>
      <c r="DJ541">
        <f>($B$13*$K$11+$C$13*$K$11+$F$13*((FE541+EW541)/MAX(FE541+EW541+FF541, 0.1)*$P$11+FF541/MAX(FE541+EW541+FF541, 0.1)*$Q$11))/($B$13+$C$13+$F$13)</f>
        <v>0</v>
      </c>
      <c r="DK541">
        <v>6</v>
      </c>
      <c r="DL541">
        <v>0.5</v>
      </c>
      <c r="DM541" t="s">
        <v>430</v>
      </c>
      <c r="DN541">
        <v>2</v>
      </c>
      <c r="DO541" t="b">
        <v>1</v>
      </c>
      <c r="DP541">
        <v>1686163800.214286</v>
      </c>
      <c r="DQ541">
        <v>534.9999285714285</v>
      </c>
      <c r="DR541">
        <v>641.0786785714284</v>
      </c>
      <c r="DS541">
        <v>22.24010357142857</v>
      </c>
      <c r="DT541">
        <v>3.814389285714286</v>
      </c>
      <c r="DU541">
        <v>536.1473214285713</v>
      </c>
      <c r="DV541">
        <v>22.47751785714286</v>
      </c>
      <c r="DW541">
        <v>499.98875</v>
      </c>
      <c r="DX541">
        <v>90.59144285714285</v>
      </c>
      <c r="DY541">
        <v>0.09996774285714287</v>
      </c>
      <c r="DZ541">
        <v>29.00996071428571</v>
      </c>
      <c r="EA541">
        <v>28.15347142857143</v>
      </c>
      <c r="EB541">
        <v>999.9000000000002</v>
      </c>
      <c r="EC541">
        <v>0</v>
      </c>
      <c r="ED541">
        <v>0</v>
      </c>
      <c r="EE541">
        <v>9995.940357142857</v>
      </c>
      <c r="EF541">
        <v>0</v>
      </c>
      <c r="EG541">
        <v>934.5561785714287</v>
      </c>
      <c r="EH541">
        <v>-106.0788214285714</v>
      </c>
      <c r="EI541">
        <v>547.1688571428572</v>
      </c>
      <c r="EJ541">
        <v>643.5327142857143</v>
      </c>
      <c r="EK541">
        <v>18.42571071428572</v>
      </c>
      <c r="EL541">
        <v>641.0786785714284</v>
      </c>
      <c r="EM541">
        <v>3.814389285714286</v>
      </c>
      <c r="EN541">
        <v>2.014762857142857</v>
      </c>
      <c r="EO541">
        <v>0.3455509642857144</v>
      </c>
      <c r="EP541">
        <v>17.56082857142858</v>
      </c>
      <c r="EQ541">
        <v>-7.656349285714285</v>
      </c>
      <c r="ER541">
        <v>1999.997500000001</v>
      </c>
      <c r="ES541">
        <v>0.9800080000000003</v>
      </c>
      <c r="ET541">
        <v>0.0199921</v>
      </c>
      <c r="EU541">
        <v>0</v>
      </c>
      <c r="EV541">
        <v>980.9073214285714</v>
      </c>
      <c r="EW541">
        <v>5.00078</v>
      </c>
      <c r="EX541">
        <v>28854.85714285714</v>
      </c>
      <c r="EY541">
        <v>16379.64642857143</v>
      </c>
      <c r="EZ541">
        <v>41.40153571428571</v>
      </c>
      <c r="FA541">
        <v>42.49085714285714</v>
      </c>
      <c r="FB541">
        <v>41.76992857142857</v>
      </c>
      <c r="FC541">
        <v>41.99528571428571</v>
      </c>
      <c r="FD541">
        <v>42.54660714285713</v>
      </c>
      <c r="FE541">
        <v>1955.115714285714</v>
      </c>
      <c r="FF541">
        <v>39.88035714285716</v>
      </c>
      <c r="FG541">
        <v>0</v>
      </c>
      <c r="FH541">
        <v>1686163801.3</v>
      </c>
      <c r="FI541">
        <v>0</v>
      </c>
      <c r="FJ541">
        <v>980.9285384615386</v>
      </c>
      <c r="FK541">
        <v>7.236102566920906</v>
      </c>
      <c r="FL541">
        <v>242.034189183576</v>
      </c>
      <c r="FM541">
        <v>28853.81923076923</v>
      </c>
      <c r="FN541">
        <v>15</v>
      </c>
      <c r="FO541">
        <v>0</v>
      </c>
      <c r="FP541" t="s">
        <v>431</v>
      </c>
      <c r="FQ541">
        <v>1685208052.5</v>
      </c>
      <c r="FR541">
        <v>1685208070</v>
      </c>
      <c r="FS541">
        <v>0</v>
      </c>
      <c r="FT541">
        <v>0.013</v>
      </c>
      <c r="FU541">
        <v>-0.005</v>
      </c>
      <c r="FV541">
        <v>-0.464</v>
      </c>
      <c r="FW541">
        <v>-0.401</v>
      </c>
      <c r="FX541">
        <v>420</v>
      </c>
      <c r="FY541">
        <v>0</v>
      </c>
      <c r="FZ541">
        <v>0.03</v>
      </c>
      <c r="GA541">
        <v>0.02</v>
      </c>
      <c r="GB541">
        <v>-105.0907317073171</v>
      </c>
      <c r="GC541">
        <v>-18.12351219512194</v>
      </c>
      <c r="GD541">
        <v>1.791140528108743</v>
      </c>
      <c r="GE541">
        <v>0</v>
      </c>
      <c r="GF541">
        <v>18.39698292682927</v>
      </c>
      <c r="GG541">
        <v>0.5198153310104716</v>
      </c>
      <c r="GH541">
        <v>0.05610642284192251</v>
      </c>
      <c r="GI541">
        <v>0</v>
      </c>
      <c r="GJ541">
        <v>0</v>
      </c>
      <c r="GK541">
        <v>2</v>
      </c>
      <c r="GL541" t="s">
        <v>486</v>
      </c>
      <c r="GM541">
        <v>3.09823</v>
      </c>
      <c r="GN541">
        <v>2.75794</v>
      </c>
      <c r="GO541">
        <v>0.108211</v>
      </c>
      <c r="GP541">
        <v>0.12209</v>
      </c>
      <c r="GQ541">
        <v>0.103404</v>
      </c>
      <c r="GR541">
        <v>0.0258621</v>
      </c>
      <c r="GS541">
        <v>22896.1</v>
      </c>
      <c r="GT541">
        <v>22180.2</v>
      </c>
      <c r="GU541">
        <v>26228.2</v>
      </c>
      <c r="GV541">
        <v>25614.7</v>
      </c>
      <c r="GW541">
        <v>37731.5</v>
      </c>
      <c r="GX541">
        <v>37852.9</v>
      </c>
      <c r="GY541">
        <v>45856.6</v>
      </c>
      <c r="GZ541">
        <v>42037.6</v>
      </c>
      <c r="HA541">
        <v>1.84938</v>
      </c>
      <c r="HB541">
        <v>1.718</v>
      </c>
      <c r="HC541">
        <v>-0.0711828</v>
      </c>
      <c r="HD541">
        <v>0</v>
      </c>
      <c r="HE541">
        <v>29.3136</v>
      </c>
      <c r="HF541">
        <v>999.9</v>
      </c>
      <c r="HG541">
        <v>26.6</v>
      </c>
      <c r="HH541">
        <v>47.2</v>
      </c>
      <c r="HI541">
        <v>31.672</v>
      </c>
      <c r="HJ541">
        <v>61.7389</v>
      </c>
      <c r="HK541">
        <v>29.0705</v>
      </c>
      <c r="HL541">
        <v>1</v>
      </c>
      <c r="HM541">
        <v>0.317403</v>
      </c>
      <c r="HN541">
        <v>3.50477</v>
      </c>
      <c r="HO541">
        <v>20.2685</v>
      </c>
      <c r="HP541">
        <v>5.21385</v>
      </c>
      <c r="HQ541">
        <v>11.98</v>
      </c>
      <c r="HR541">
        <v>4.9639</v>
      </c>
      <c r="HS541">
        <v>3.27413</v>
      </c>
      <c r="HT541">
        <v>9999</v>
      </c>
      <c r="HU541">
        <v>9999</v>
      </c>
      <c r="HV541">
        <v>9999</v>
      </c>
      <c r="HW541">
        <v>60.8</v>
      </c>
      <c r="HX541">
        <v>1.86399</v>
      </c>
      <c r="HY541">
        <v>1.8602</v>
      </c>
      <c r="HZ541">
        <v>1.85866</v>
      </c>
      <c r="IA541">
        <v>1.8599</v>
      </c>
      <c r="IB541">
        <v>1.85987</v>
      </c>
      <c r="IC541">
        <v>1.85852</v>
      </c>
      <c r="ID541">
        <v>1.8576</v>
      </c>
      <c r="IE541">
        <v>1.85242</v>
      </c>
      <c r="IF541">
        <v>0</v>
      </c>
      <c r="IG541">
        <v>0</v>
      </c>
      <c r="IH541">
        <v>0</v>
      </c>
      <c r="II541">
        <v>0</v>
      </c>
      <c r="IJ541" t="s">
        <v>433</v>
      </c>
      <c r="IK541" t="s">
        <v>434</v>
      </c>
      <c r="IL541" t="s">
        <v>435</v>
      </c>
      <c r="IM541" t="s">
        <v>435</v>
      </c>
      <c r="IN541" t="s">
        <v>435</v>
      </c>
      <c r="IO541" t="s">
        <v>435</v>
      </c>
      <c r="IP541">
        <v>0</v>
      </c>
      <c r="IQ541">
        <v>100</v>
      </c>
      <c r="IR541">
        <v>100</v>
      </c>
      <c r="IS541">
        <v>-1.163</v>
      </c>
      <c r="IT541">
        <v>-0.2377</v>
      </c>
      <c r="IU541">
        <v>-0.7885906718864093</v>
      </c>
      <c r="IV541">
        <v>-0.0007240741224296705</v>
      </c>
      <c r="IW541">
        <v>1.394155135453638E-07</v>
      </c>
      <c r="IX541">
        <v>-7.009397865246837E-11</v>
      </c>
      <c r="IY541">
        <v>-0.2677907096197649</v>
      </c>
      <c r="IZ541">
        <v>-0.01839738240005131</v>
      </c>
      <c r="JA541">
        <v>0.0009886339832832726</v>
      </c>
      <c r="JB541">
        <v>-4.895939666473346E-06</v>
      </c>
      <c r="JC541">
        <v>3</v>
      </c>
      <c r="JD541">
        <v>2018</v>
      </c>
      <c r="JE541">
        <v>1</v>
      </c>
      <c r="JF541">
        <v>26</v>
      </c>
      <c r="JG541">
        <v>15929.3</v>
      </c>
      <c r="JH541">
        <v>15929</v>
      </c>
      <c r="JI541">
        <v>1.68091</v>
      </c>
      <c r="JJ541">
        <v>2.70508</v>
      </c>
      <c r="JK541">
        <v>1.49658</v>
      </c>
      <c r="JL541">
        <v>2.37427</v>
      </c>
      <c r="JM541">
        <v>1.54785</v>
      </c>
      <c r="JN541">
        <v>2.38159</v>
      </c>
      <c r="JO541">
        <v>48.0869</v>
      </c>
      <c r="JP541">
        <v>14.1758</v>
      </c>
      <c r="JQ541">
        <v>18</v>
      </c>
      <c r="JR541">
        <v>487.969</v>
      </c>
      <c r="JS541">
        <v>419.952</v>
      </c>
      <c r="JT541">
        <v>25.2843</v>
      </c>
      <c r="JU541">
        <v>31.2139</v>
      </c>
      <c r="JV541">
        <v>30.0009</v>
      </c>
      <c r="JW541">
        <v>31.4522</v>
      </c>
      <c r="JX541">
        <v>31.4607</v>
      </c>
      <c r="JY541">
        <v>33.8002</v>
      </c>
      <c r="JZ541">
        <v>76.2612</v>
      </c>
      <c r="KA541">
        <v>0</v>
      </c>
      <c r="KB541">
        <v>25.1129</v>
      </c>
      <c r="KC541">
        <v>687.226</v>
      </c>
      <c r="KD541">
        <v>3.80172</v>
      </c>
      <c r="KE541">
        <v>100.217</v>
      </c>
      <c r="KF541">
        <v>99.96639999999999</v>
      </c>
    </row>
    <row r="542" spans="1:292">
      <c r="A542">
        <v>522</v>
      </c>
      <c r="B542">
        <v>1686163813</v>
      </c>
      <c r="C542">
        <v>14562</v>
      </c>
      <c r="D542" t="s">
        <v>1484</v>
      </c>
      <c r="E542" t="s">
        <v>1485</v>
      </c>
      <c r="F542">
        <v>5</v>
      </c>
      <c r="G542" t="s">
        <v>1403</v>
      </c>
      <c r="H542">
        <v>1686163805.5</v>
      </c>
      <c r="I542">
        <f>(J542)/1000</f>
        <v>0</v>
      </c>
      <c r="J542">
        <f>IF(DO542, AM542, AG542)</f>
        <v>0</v>
      </c>
      <c r="K542">
        <f>IF(DO542, AH542, AF542)</f>
        <v>0</v>
      </c>
      <c r="L542">
        <f>DQ542 - IF(AT542&gt;1, K542*DK542*100.0/(AV542*EE542), 0)</f>
        <v>0</v>
      </c>
      <c r="M542">
        <f>((S542-I542/2)*L542-K542)/(S542+I542/2)</f>
        <v>0</v>
      </c>
      <c r="N542">
        <f>M542*(DX542+DY542)/1000.0</f>
        <v>0</v>
      </c>
      <c r="O542">
        <f>(DQ542 - IF(AT542&gt;1, K542*DK542*100.0/(AV542*EE542), 0))*(DX542+DY542)/1000.0</f>
        <v>0</v>
      </c>
      <c r="P542">
        <f>2.0/((1/R542-1/Q542)+SIGN(R542)*SQRT((1/R542-1/Q542)*(1/R542-1/Q542) + 4*DL542/((DL542+1)*(DL542+1))*(2*1/R542*1/Q542-1/Q542*1/Q542)))</f>
        <v>0</v>
      </c>
      <c r="Q542">
        <f>IF(LEFT(DM542,1)&lt;&gt;"0",IF(LEFT(DM542,1)="1",3.0,DN542),$D$5+$E$5*(EE542*DX542/($K$5*1000))+$F$5*(EE542*DX542/($K$5*1000))*MAX(MIN(DK542,$J$5),$I$5)*MAX(MIN(DK542,$J$5),$I$5)+$G$5*MAX(MIN(DK542,$J$5),$I$5)*(EE542*DX542/($K$5*1000))+$H$5*(EE542*DX542/($K$5*1000))*(EE542*DX542/($K$5*1000)))</f>
        <v>0</v>
      </c>
      <c r="R542">
        <f>I542*(1000-(1000*0.61365*exp(17.502*V542/(240.97+V542))/(DX542+DY542)+DS542)/2)/(1000*0.61365*exp(17.502*V542/(240.97+V542))/(DX542+DY542)-DS542)</f>
        <v>0</v>
      </c>
      <c r="S542">
        <f>1/((DL542+1)/(P542/1.6)+1/(Q542/1.37)) + DL542/((DL542+1)/(P542/1.6) + DL542/(Q542/1.37))</f>
        <v>0</v>
      </c>
      <c r="T542">
        <f>(DG542*DJ542)</f>
        <v>0</v>
      </c>
      <c r="U542">
        <f>(DZ542+(T542+2*0.95*5.67E-8*(((DZ542+$B$9)+273)^4-(DZ542+273)^4)-44100*I542)/(1.84*29.3*Q542+8*0.95*5.67E-8*(DZ542+273)^3))</f>
        <v>0</v>
      </c>
      <c r="V542">
        <f>($C$9*EA542+$D$9*EB542+$E$9*U542)</f>
        <v>0</v>
      </c>
      <c r="W542">
        <f>0.61365*exp(17.502*V542/(240.97+V542))</f>
        <v>0</v>
      </c>
      <c r="X542">
        <f>(Y542/Z542*100)</f>
        <v>0</v>
      </c>
      <c r="Y542">
        <f>DS542*(DX542+DY542)/1000</f>
        <v>0</v>
      </c>
      <c r="Z542">
        <f>0.61365*exp(17.502*DZ542/(240.97+DZ542))</f>
        <v>0</v>
      </c>
      <c r="AA542">
        <f>(W542-DS542*(DX542+DY542)/1000)</f>
        <v>0</v>
      </c>
      <c r="AB542">
        <f>(-I542*44100)</f>
        <v>0</v>
      </c>
      <c r="AC542">
        <f>2*29.3*Q542*0.92*(DZ542-V542)</f>
        <v>0</v>
      </c>
      <c r="AD542">
        <f>2*0.95*5.67E-8*(((DZ542+$B$9)+273)^4-(V542+273)^4)</f>
        <v>0</v>
      </c>
      <c r="AE542">
        <f>T542+AD542+AB542+AC542</f>
        <v>0</v>
      </c>
      <c r="AF542">
        <f>DW542*AT542*(DR542-DQ542*(1000-AT542*DT542)/(1000-AT542*DS542))/(100*DK542)</f>
        <v>0</v>
      </c>
      <c r="AG542">
        <f>1000*DW542*AT542*(DS542-DT542)/(100*DK542*(1000-AT542*DS542))</f>
        <v>0</v>
      </c>
      <c r="AH542">
        <f>(AI542 - AJ542 - DX542*1E3/(8.314*(DZ542+273.15)) * AL542/DW542 * AK542) * DW542/(100*DK542) * (1000 - DT542)/1000</f>
        <v>0</v>
      </c>
      <c r="AI542">
        <v>676.508548015934</v>
      </c>
      <c r="AJ542">
        <v>586.0405939393935</v>
      </c>
      <c r="AK542">
        <v>3.172912704418045</v>
      </c>
      <c r="AL542">
        <v>66.85550641965871</v>
      </c>
      <c r="AM542">
        <f>(AO542 - AN542 + DX542*1E3/(8.314*(DZ542+273.15)) * AQ542/DW542 * AP542) * DW542/(100*DK542) * 1000/(1000 - AO542)</f>
        <v>0</v>
      </c>
      <c r="AN542">
        <v>3.782749300079364</v>
      </c>
      <c r="AO542">
        <v>22.2317696969697</v>
      </c>
      <c r="AP542">
        <v>0.0002210313138726571</v>
      </c>
      <c r="AQ542">
        <v>96.76421338397185</v>
      </c>
      <c r="AR542">
        <v>0</v>
      </c>
      <c r="AS542">
        <v>0</v>
      </c>
      <c r="AT542">
        <f>IF(AR542*$H$15&gt;=AV542,1.0,(AV542/(AV542-AR542*$H$15)))</f>
        <v>0</v>
      </c>
      <c r="AU542">
        <f>(AT542-1)*100</f>
        <v>0</v>
      </c>
      <c r="AV542">
        <f>MAX(0,($B$15+$C$15*EE542)/(1+$D$15*EE542)*DX542/(DZ542+273)*$E$15)</f>
        <v>0</v>
      </c>
      <c r="AW542" t="s">
        <v>429</v>
      </c>
      <c r="AX542" t="s">
        <v>429</v>
      </c>
      <c r="AY542">
        <v>0</v>
      </c>
      <c r="AZ542">
        <v>0</v>
      </c>
      <c r="BA542">
        <f>1-AY542/AZ542</f>
        <v>0</v>
      </c>
      <c r="BB542">
        <v>0</v>
      </c>
      <c r="BC542" t="s">
        <v>429</v>
      </c>
      <c r="BD542" t="s">
        <v>429</v>
      </c>
      <c r="BE542">
        <v>0</v>
      </c>
      <c r="BF542">
        <v>0</v>
      </c>
      <c r="BG542">
        <f>1-BE542/BF542</f>
        <v>0</v>
      </c>
      <c r="BH542">
        <v>0.5</v>
      </c>
      <c r="BI542">
        <f>DH542</f>
        <v>0</v>
      </c>
      <c r="BJ542">
        <f>K542</f>
        <v>0</v>
      </c>
      <c r="BK542">
        <f>BG542*BH542*BI542</f>
        <v>0</v>
      </c>
      <c r="BL542">
        <f>(BJ542-BB542)/BI542</f>
        <v>0</v>
      </c>
      <c r="BM542">
        <f>(AZ542-BF542)/BF542</f>
        <v>0</v>
      </c>
      <c r="BN542">
        <f>AY542/(BA542+AY542/BF542)</f>
        <v>0</v>
      </c>
      <c r="BO542" t="s">
        <v>429</v>
      </c>
      <c r="BP542">
        <v>0</v>
      </c>
      <c r="BQ542">
        <f>IF(BP542&lt;&gt;0, BP542, BN542)</f>
        <v>0</v>
      </c>
      <c r="BR542">
        <f>1-BQ542/BF542</f>
        <v>0</v>
      </c>
      <c r="BS542">
        <f>(BF542-BE542)/(BF542-BQ542)</f>
        <v>0</v>
      </c>
      <c r="BT542">
        <f>(AZ542-BF542)/(AZ542-BQ542)</f>
        <v>0</v>
      </c>
      <c r="BU542">
        <f>(BF542-BE542)/(BF542-AY542)</f>
        <v>0</v>
      </c>
      <c r="BV542">
        <f>(AZ542-BF542)/(AZ542-AY542)</f>
        <v>0</v>
      </c>
      <c r="BW542">
        <f>(BS542*BQ542/BE542)</f>
        <v>0</v>
      </c>
      <c r="BX542">
        <f>(1-BW542)</f>
        <v>0</v>
      </c>
      <c r="DG542">
        <f>$B$13*EF542+$C$13*EG542+$F$13*ER542*(1-EU542)</f>
        <v>0</v>
      </c>
      <c r="DH542">
        <f>DG542*DI542</f>
        <v>0</v>
      </c>
      <c r="DI542">
        <f>($B$13*$D$11+$C$13*$D$11+$F$13*((FE542+EW542)/MAX(FE542+EW542+FF542, 0.1)*$I$11+FF542/MAX(FE542+EW542+FF542, 0.1)*$J$11))/($B$13+$C$13+$F$13)</f>
        <v>0</v>
      </c>
      <c r="DJ542">
        <f>($B$13*$K$11+$C$13*$K$11+$F$13*((FE542+EW542)/MAX(FE542+EW542+FF542, 0.1)*$P$11+FF542/MAX(FE542+EW542+FF542, 0.1)*$Q$11))/($B$13+$C$13+$F$13)</f>
        <v>0</v>
      </c>
      <c r="DK542">
        <v>6</v>
      </c>
      <c r="DL542">
        <v>0.5</v>
      </c>
      <c r="DM542" t="s">
        <v>430</v>
      </c>
      <c r="DN542">
        <v>2</v>
      </c>
      <c r="DO542" t="b">
        <v>1</v>
      </c>
      <c r="DP542">
        <v>1686163805.5</v>
      </c>
      <c r="DQ542">
        <v>551.2999629629629</v>
      </c>
      <c r="DR542">
        <v>658.8130370370372</v>
      </c>
      <c r="DS542">
        <v>22.23275185185185</v>
      </c>
      <c r="DT542">
        <v>3.784976296296296</v>
      </c>
      <c r="DU542">
        <v>552.4577407407406</v>
      </c>
      <c r="DV542">
        <v>22.4703037037037</v>
      </c>
      <c r="DW542">
        <v>500.0135555555555</v>
      </c>
      <c r="DX542">
        <v>90.59217407407408</v>
      </c>
      <c r="DY542">
        <v>0.09999401111111111</v>
      </c>
      <c r="DZ542">
        <v>29.0023074074074</v>
      </c>
      <c r="EA542">
        <v>28.15246666666667</v>
      </c>
      <c r="EB542">
        <v>999.9000000000001</v>
      </c>
      <c r="EC542">
        <v>0</v>
      </c>
      <c r="ED542">
        <v>0</v>
      </c>
      <c r="EE542">
        <v>10000.78925925926</v>
      </c>
      <c r="EF542">
        <v>0</v>
      </c>
      <c r="EG542">
        <v>933.9712962962963</v>
      </c>
      <c r="EH542">
        <v>-107.5131851851852</v>
      </c>
      <c r="EI542">
        <v>563.8354074074074</v>
      </c>
      <c r="EJ542">
        <v>661.3159629629629</v>
      </c>
      <c r="EK542">
        <v>18.44777037037037</v>
      </c>
      <c r="EL542">
        <v>658.8130370370372</v>
      </c>
      <c r="EM542">
        <v>3.784976296296296</v>
      </c>
      <c r="EN542">
        <v>2.014113703703703</v>
      </c>
      <c r="EO542">
        <v>0.3428892222222222</v>
      </c>
      <c r="EP542">
        <v>17.55571851851852</v>
      </c>
      <c r="EQ542">
        <v>-7.755400370370371</v>
      </c>
      <c r="ER542">
        <v>1999.985925925926</v>
      </c>
      <c r="ES542">
        <v>0.9800042222222222</v>
      </c>
      <c r="ET542">
        <v>0.01999576666666667</v>
      </c>
      <c r="EU542">
        <v>0</v>
      </c>
      <c r="EV542">
        <v>981.3971851851851</v>
      </c>
      <c r="EW542">
        <v>5.00078</v>
      </c>
      <c r="EX542">
        <v>28813.73703703703</v>
      </c>
      <c r="EY542">
        <v>16379.52962962963</v>
      </c>
      <c r="EZ542">
        <v>41.40944444444443</v>
      </c>
      <c r="FA542">
        <v>42.51599999999999</v>
      </c>
      <c r="FB542">
        <v>41.82625925925926</v>
      </c>
      <c r="FC542">
        <v>42.03222222222222</v>
      </c>
      <c r="FD542">
        <v>42.53677777777776</v>
      </c>
      <c r="FE542">
        <v>1955.096666666667</v>
      </c>
      <c r="FF542">
        <v>39.8888888888889</v>
      </c>
      <c r="FG542">
        <v>0</v>
      </c>
      <c r="FH542">
        <v>1686163806.7</v>
      </c>
      <c r="FI542">
        <v>0</v>
      </c>
      <c r="FJ542">
        <v>981.4198</v>
      </c>
      <c r="FK542">
        <v>1.636999995617609</v>
      </c>
      <c r="FL542">
        <v>-1467.846153341798</v>
      </c>
      <c r="FM542">
        <v>28803.864</v>
      </c>
      <c r="FN542">
        <v>15</v>
      </c>
      <c r="FO542">
        <v>0</v>
      </c>
      <c r="FP542" t="s">
        <v>431</v>
      </c>
      <c r="FQ542">
        <v>1685208052.5</v>
      </c>
      <c r="FR542">
        <v>1685208070</v>
      </c>
      <c r="FS542">
        <v>0</v>
      </c>
      <c r="FT542">
        <v>0.013</v>
      </c>
      <c r="FU542">
        <v>-0.005</v>
      </c>
      <c r="FV542">
        <v>-0.464</v>
      </c>
      <c r="FW542">
        <v>-0.401</v>
      </c>
      <c r="FX542">
        <v>420</v>
      </c>
      <c r="FY542">
        <v>0</v>
      </c>
      <c r="FZ542">
        <v>0.03</v>
      </c>
      <c r="GA542">
        <v>0.02</v>
      </c>
      <c r="GB542">
        <v>-106.4884</v>
      </c>
      <c r="GC542">
        <v>-16.53305065666012</v>
      </c>
      <c r="GD542">
        <v>1.591325497816208</v>
      </c>
      <c r="GE542">
        <v>0</v>
      </c>
      <c r="GF542">
        <v>18.426075</v>
      </c>
      <c r="GG542">
        <v>0.2896390243901989</v>
      </c>
      <c r="GH542">
        <v>0.03879161475112889</v>
      </c>
      <c r="GI542">
        <v>1</v>
      </c>
      <c r="GJ542">
        <v>1</v>
      </c>
      <c r="GK542">
        <v>2</v>
      </c>
      <c r="GL542" t="s">
        <v>439</v>
      </c>
      <c r="GM542">
        <v>3.09846</v>
      </c>
      <c r="GN542">
        <v>2.75821</v>
      </c>
      <c r="GO542">
        <v>0.110339</v>
      </c>
      <c r="GP542">
        <v>0.124183</v>
      </c>
      <c r="GQ542">
        <v>0.103425</v>
      </c>
      <c r="GR542">
        <v>0.0258695</v>
      </c>
      <c r="GS542">
        <v>22841.7</v>
      </c>
      <c r="GT542">
        <v>22127.2</v>
      </c>
      <c r="GU542">
        <v>26228.5</v>
      </c>
      <c r="GV542">
        <v>25614.6</v>
      </c>
      <c r="GW542">
        <v>37731.1</v>
      </c>
      <c r="GX542">
        <v>37852.7</v>
      </c>
      <c r="GY542">
        <v>45856.9</v>
      </c>
      <c r="GZ542">
        <v>42037.4</v>
      </c>
      <c r="HA542">
        <v>1.84947</v>
      </c>
      <c r="HB542">
        <v>1.71782</v>
      </c>
      <c r="HC542">
        <v>-0.0755265</v>
      </c>
      <c r="HD542">
        <v>0</v>
      </c>
      <c r="HE542">
        <v>29.3825</v>
      </c>
      <c r="HF542">
        <v>999.9</v>
      </c>
      <c r="HG542">
        <v>26.7</v>
      </c>
      <c r="HH542">
        <v>47.2</v>
      </c>
      <c r="HI542">
        <v>31.7945</v>
      </c>
      <c r="HJ542">
        <v>62.1689</v>
      </c>
      <c r="HK542">
        <v>28.8301</v>
      </c>
      <c r="HL542">
        <v>1</v>
      </c>
      <c r="HM542">
        <v>0.318272</v>
      </c>
      <c r="HN542">
        <v>3.66903</v>
      </c>
      <c r="HO542">
        <v>20.265</v>
      </c>
      <c r="HP542">
        <v>5.2128</v>
      </c>
      <c r="HQ542">
        <v>11.98</v>
      </c>
      <c r="HR542">
        <v>4.96365</v>
      </c>
      <c r="HS542">
        <v>3.274</v>
      </c>
      <c r="HT542">
        <v>9999</v>
      </c>
      <c r="HU542">
        <v>9999</v>
      </c>
      <c r="HV542">
        <v>9999</v>
      </c>
      <c r="HW542">
        <v>60.8</v>
      </c>
      <c r="HX542">
        <v>1.864</v>
      </c>
      <c r="HY542">
        <v>1.8602</v>
      </c>
      <c r="HZ542">
        <v>1.85867</v>
      </c>
      <c r="IA542">
        <v>1.85989</v>
      </c>
      <c r="IB542">
        <v>1.85988</v>
      </c>
      <c r="IC542">
        <v>1.85852</v>
      </c>
      <c r="ID542">
        <v>1.8576</v>
      </c>
      <c r="IE542">
        <v>1.85242</v>
      </c>
      <c r="IF542">
        <v>0</v>
      </c>
      <c r="IG542">
        <v>0</v>
      </c>
      <c r="IH542">
        <v>0</v>
      </c>
      <c r="II542">
        <v>0</v>
      </c>
      <c r="IJ542" t="s">
        <v>433</v>
      </c>
      <c r="IK542" t="s">
        <v>434</v>
      </c>
      <c r="IL542" t="s">
        <v>435</v>
      </c>
      <c r="IM542" t="s">
        <v>435</v>
      </c>
      <c r="IN542" t="s">
        <v>435</v>
      </c>
      <c r="IO542" t="s">
        <v>435</v>
      </c>
      <c r="IP542">
        <v>0</v>
      </c>
      <c r="IQ542">
        <v>100</v>
      </c>
      <c r="IR542">
        <v>100</v>
      </c>
      <c r="IS542">
        <v>-1.172</v>
      </c>
      <c r="IT542">
        <v>-0.2377</v>
      </c>
      <c r="IU542">
        <v>-0.7885906718864093</v>
      </c>
      <c r="IV542">
        <v>-0.0007240741224296705</v>
      </c>
      <c r="IW542">
        <v>1.394155135453638E-07</v>
      </c>
      <c r="IX542">
        <v>-7.009397865246837E-11</v>
      </c>
      <c r="IY542">
        <v>-0.2677907096197649</v>
      </c>
      <c r="IZ542">
        <v>-0.01839738240005131</v>
      </c>
      <c r="JA542">
        <v>0.0009886339832832726</v>
      </c>
      <c r="JB542">
        <v>-4.895939666473346E-06</v>
      </c>
      <c r="JC542">
        <v>3</v>
      </c>
      <c r="JD542">
        <v>2018</v>
      </c>
      <c r="JE542">
        <v>1</v>
      </c>
      <c r="JF542">
        <v>26</v>
      </c>
      <c r="JG542">
        <v>15929.3</v>
      </c>
      <c r="JH542">
        <v>15929</v>
      </c>
      <c r="JI542">
        <v>1.71631</v>
      </c>
      <c r="JJ542">
        <v>2.69287</v>
      </c>
      <c r="JK542">
        <v>1.49658</v>
      </c>
      <c r="JL542">
        <v>2.37427</v>
      </c>
      <c r="JM542">
        <v>1.54785</v>
      </c>
      <c r="JN542">
        <v>2.41577</v>
      </c>
      <c r="JO542">
        <v>48.0869</v>
      </c>
      <c r="JP542">
        <v>14.1758</v>
      </c>
      <c r="JQ542">
        <v>18</v>
      </c>
      <c r="JR542">
        <v>487.993</v>
      </c>
      <c r="JS542">
        <v>419.817</v>
      </c>
      <c r="JT542">
        <v>25.1289</v>
      </c>
      <c r="JU542">
        <v>31.2139</v>
      </c>
      <c r="JV542">
        <v>30.001</v>
      </c>
      <c r="JW542">
        <v>31.4474</v>
      </c>
      <c r="JX542">
        <v>31.4559</v>
      </c>
      <c r="JY542">
        <v>34.517</v>
      </c>
      <c r="JZ542">
        <v>76.2612</v>
      </c>
      <c r="KA542">
        <v>0</v>
      </c>
      <c r="KB542">
        <v>24.9625</v>
      </c>
      <c r="KC542">
        <v>707.33</v>
      </c>
      <c r="KD542">
        <v>3.79728</v>
      </c>
      <c r="KE542">
        <v>100.218</v>
      </c>
      <c r="KF542">
        <v>99.96599999999999</v>
      </c>
    </row>
    <row r="543" spans="1:292">
      <c r="A543">
        <v>523</v>
      </c>
      <c r="B543">
        <v>1686163818</v>
      </c>
      <c r="C543">
        <v>14567</v>
      </c>
      <c r="D543" t="s">
        <v>1486</v>
      </c>
      <c r="E543" t="s">
        <v>1487</v>
      </c>
      <c r="F543">
        <v>5</v>
      </c>
      <c r="G543" t="s">
        <v>1403</v>
      </c>
      <c r="H543">
        <v>1686163810.214286</v>
      </c>
      <c r="I543">
        <f>(J543)/1000</f>
        <v>0</v>
      </c>
      <c r="J543">
        <f>IF(DO543, AM543, AG543)</f>
        <v>0</v>
      </c>
      <c r="K543">
        <f>IF(DO543, AH543, AF543)</f>
        <v>0</v>
      </c>
      <c r="L543">
        <f>DQ543 - IF(AT543&gt;1, K543*DK543*100.0/(AV543*EE543), 0)</f>
        <v>0</v>
      </c>
      <c r="M543">
        <f>((S543-I543/2)*L543-K543)/(S543+I543/2)</f>
        <v>0</v>
      </c>
      <c r="N543">
        <f>M543*(DX543+DY543)/1000.0</f>
        <v>0</v>
      </c>
      <c r="O543">
        <f>(DQ543 - IF(AT543&gt;1, K543*DK543*100.0/(AV543*EE543), 0))*(DX543+DY543)/1000.0</f>
        <v>0</v>
      </c>
      <c r="P543">
        <f>2.0/((1/R543-1/Q543)+SIGN(R543)*SQRT((1/R543-1/Q543)*(1/R543-1/Q543) + 4*DL543/((DL543+1)*(DL543+1))*(2*1/R543*1/Q543-1/Q543*1/Q543)))</f>
        <v>0</v>
      </c>
      <c r="Q543">
        <f>IF(LEFT(DM543,1)&lt;&gt;"0",IF(LEFT(DM543,1)="1",3.0,DN543),$D$5+$E$5*(EE543*DX543/($K$5*1000))+$F$5*(EE543*DX543/($K$5*1000))*MAX(MIN(DK543,$J$5),$I$5)*MAX(MIN(DK543,$J$5),$I$5)+$G$5*MAX(MIN(DK543,$J$5),$I$5)*(EE543*DX543/($K$5*1000))+$H$5*(EE543*DX543/($K$5*1000))*(EE543*DX543/($K$5*1000)))</f>
        <v>0</v>
      </c>
      <c r="R543">
        <f>I543*(1000-(1000*0.61365*exp(17.502*V543/(240.97+V543))/(DX543+DY543)+DS543)/2)/(1000*0.61365*exp(17.502*V543/(240.97+V543))/(DX543+DY543)-DS543)</f>
        <v>0</v>
      </c>
      <c r="S543">
        <f>1/((DL543+1)/(P543/1.6)+1/(Q543/1.37)) + DL543/((DL543+1)/(P543/1.6) + DL543/(Q543/1.37))</f>
        <v>0</v>
      </c>
      <c r="T543">
        <f>(DG543*DJ543)</f>
        <v>0</v>
      </c>
      <c r="U543">
        <f>(DZ543+(T543+2*0.95*5.67E-8*(((DZ543+$B$9)+273)^4-(DZ543+273)^4)-44100*I543)/(1.84*29.3*Q543+8*0.95*5.67E-8*(DZ543+273)^3))</f>
        <v>0</v>
      </c>
      <c r="V543">
        <f>($C$9*EA543+$D$9*EB543+$E$9*U543)</f>
        <v>0</v>
      </c>
      <c r="W543">
        <f>0.61365*exp(17.502*V543/(240.97+V543))</f>
        <v>0</v>
      </c>
      <c r="X543">
        <f>(Y543/Z543*100)</f>
        <v>0</v>
      </c>
      <c r="Y543">
        <f>DS543*(DX543+DY543)/1000</f>
        <v>0</v>
      </c>
      <c r="Z543">
        <f>0.61365*exp(17.502*DZ543/(240.97+DZ543))</f>
        <v>0</v>
      </c>
      <c r="AA543">
        <f>(W543-DS543*(DX543+DY543)/1000)</f>
        <v>0</v>
      </c>
      <c r="AB543">
        <f>(-I543*44100)</f>
        <v>0</v>
      </c>
      <c r="AC543">
        <f>2*29.3*Q543*0.92*(DZ543-V543)</f>
        <v>0</v>
      </c>
      <c r="AD543">
        <f>2*0.95*5.67E-8*(((DZ543+$B$9)+273)^4-(V543+273)^4)</f>
        <v>0</v>
      </c>
      <c r="AE543">
        <f>T543+AD543+AB543+AC543</f>
        <v>0</v>
      </c>
      <c r="AF543">
        <f>DW543*AT543*(DR543-DQ543*(1000-AT543*DT543)/(1000-AT543*DS543))/(100*DK543)</f>
        <v>0</v>
      </c>
      <c r="AG543">
        <f>1000*DW543*AT543*(DS543-DT543)/(100*DK543*(1000-AT543*DS543))</f>
        <v>0</v>
      </c>
      <c r="AH543">
        <f>(AI543 - AJ543 - DX543*1E3/(8.314*(DZ543+273.15)) * AL543/DW543 * AK543) * DW543/(100*DK543) * (1000 - DT543)/1000</f>
        <v>0</v>
      </c>
      <c r="AI543">
        <v>693.4118464499206</v>
      </c>
      <c r="AJ543">
        <v>601.9795636363634</v>
      </c>
      <c r="AK543">
        <v>3.19800042507077</v>
      </c>
      <c r="AL543">
        <v>66.85550641965871</v>
      </c>
      <c r="AM543">
        <f>(AO543 - AN543 + DX543*1E3/(8.314*(DZ543+273.15)) * AQ543/DW543 * AP543) * DW543/(100*DK543) * 1000/(1000 - AO543)</f>
        <v>0</v>
      </c>
      <c r="AN543">
        <v>3.783122481883486</v>
      </c>
      <c r="AO543">
        <v>22.23096424242425</v>
      </c>
      <c r="AP543">
        <v>-0.0001737681862520902</v>
      </c>
      <c r="AQ543">
        <v>96.76421338397185</v>
      </c>
      <c r="AR543">
        <v>0</v>
      </c>
      <c r="AS543">
        <v>0</v>
      </c>
      <c r="AT543">
        <f>IF(AR543*$H$15&gt;=AV543,1.0,(AV543/(AV543-AR543*$H$15)))</f>
        <v>0</v>
      </c>
      <c r="AU543">
        <f>(AT543-1)*100</f>
        <v>0</v>
      </c>
      <c r="AV543">
        <f>MAX(0,($B$15+$C$15*EE543)/(1+$D$15*EE543)*DX543/(DZ543+273)*$E$15)</f>
        <v>0</v>
      </c>
      <c r="AW543" t="s">
        <v>429</v>
      </c>
      <c r="AX543" t="s">
        <v>429</v>
      </c>
      <c r="AY543">
        <v>0</v>
      </c>
      <c r="AZ543">
        <v>0</v>
      </c>
      <c r="BA543">
        <f>1-AY543/AZ543</f>
        <v>0</v>
      </c>
      <c r="BB543">
        <v>0</v>
      </c>
      <c r="BC543" t="s">
        <v>429</v>
      </c>
      <c r="BD543" t="s">
        <v>429</v>
      </c>
      <c r="BE543">
        <v>0</v>
      </c>
      <c r="BF543">
        <v>0</v>
      </c>
      <c r="BG543">
        <f>1-BE543/BF543</f>
        <v>0</v>
      </c>
      <c r="BH543">
        <v>0.5</v>
      </c>
      <c r="BI543">
        <f>DH543</f>
        <v>0</v>
      </c>
      <c r="BJ543">
        <f>K543</f>
        <v>0</v>
      </c>
      <c r="BK543">
        <f>BG543*BH543*BI543</f>
        <v>0</v>
      </c>
      <c r="BL543">
        <f>(BJ543-BB543)/BI543</f>
        <v>0</v>
      </c>
      <c r="BM543">
        <f>(AZ543-BF543)/BF543</f>
        <v>0</v>
      </c>
      <c r="BN543">
        <f>AY543/(BA543+AY543/BF543)</f>
        <v>0</v>
      </c>
      <c r="BO543" t="s">
        <v>429</v>
      </c>
      <c r="BP543">
        <v>0</v>
      </c>
      <c r="BQ543">
        <f>IF(BP543&lt;&gt;0, BP543, BN543)</f>
        <v>0</v>
      </c>
      <c r="BR543">
        <f>1-BQ543/BF543</f>
        <v>0</v>
      </c>
      <c r="BS543">
        <f>(BF543-BE543)/(BF543-BQ543)</f>
        <v>0</v>
      </c>
      <c r="BT543">
        <f>(AZ543-BF543)/(AZ543-BQ543)</f>
        <v>0</v>
      </c>
      <c r="BU543">
        <f>(BF543-BE543)/(BF543-AY543)</f>
        <v>0</v>
      </c>
      <c r="BV543">
        <f>(AZ543-BF543)/(AZ543-AY543)</f>
        <v>0</v>
      </c>
      <c r="BW543">
        <f>(BS543*BQ543/BE543)</f>
        <v>0</v>
      </c>
      <c r="BX543">
        <f>(1-BW543)</f>
        <v>0</v>
      </c>
      <c r="DG543">
        <f>$B$13*EF543+$C$13*EG543+$F$13*ER543*(1-EU543)</f>
        <v>0</v>
      </c>
      <c r="DH543">
        <f>DG543*DI543</f>
        <v>0</v>
      </c>
      <c r="DI543">
        <f>($B$13*$D$11+$C$13*$D$11+$F$13*((FE543+EW543)/MAX(FE543+EW543+FF543, 0.1)*$I$11+FF543/MAX(FE543+EW543+FF543, 0.1)*$J$11))/($B$13+$C$13+$F$13)</f>
        <v>0</v>
      </c>
      <c r="DJ543">
        <f>($B$13*$K$11+$C$13*$K$11+$F$13*((FE543+EW543)/MAX(FE543+EW543+FF543, 0.1)*$P$11+FF543/MAX(FE543+EW543+FF543, 0.1)*$Q$11))/($B$13+$C$13+$F$13)</f>
        <v>0</v>
      </c>
      <c r="DK543">
        <v>6</v>
      </c>
      <c r="DL543">
        <v>0.5</v>
      </c>
      <c r="DM543" t="s">
        <v>430</v>
      </c>
      <c r="DN543">
        <v>2</v>
      </c>
      <c r="DO543" t="b">
        <v>1</v>
      </c>
      <c r="DP543">
        <v>1686163810.214286</v>
      </c>
      <c r="DQ543">
        <v>565.9108571428573</v>
      </c>
      <c r="DR543">
        <v>674.6986428571428</v>
      </c>
      <c r="DS543">
        <v>22.22888928571428</v>
      </c>
      <c r="DT543">
        <v>3.783294642857143</v>
      </c>
      <c r="DU543">
        <v>567.0778928571428</v>
      </c>
      <c r="DV543">
        <v>22.46652142857142</v>
      </c>
      <c r="DW543">
        <v>500.0041071428572</v>
      </c>
      <c r="DX543">
        <v>90.59286428571428</v>
      </c>
      <c r="DY543">
        <v>0.099967025</v>
      </c>
      <c r="DZ543">
        <v>28.9905</v>
      </c>
      <c r="EA543">
        <v>28.15146071428571</v>
      </c>
      <c r="EB543">
        <v>999.9000000000002</v>
      </c>
      <c r="EC543">
        <v>0</v>
      </c>
      <c r="ED543">
        <v>0</v>
      </c>
      <c r="EE543">
        <v>10005.87464285714</v>
      </c>
      <c r="EF543">
        <v>0</v>
      </c>
      <c r="EG543">
        <v>927.801357142857</v>
      </c>
      <c r="EH543">
        <v>-108.7879642857143</v>
      </c>
      <c r="EI543">
        <v>578.7762857142858</v>
      </c>
      <c r="EJ543">
        <v>677.2608928571428</v>
      </c>
      <c r="EK543">
        <v>18.44559642857143</v>
      </c>
      <c r="EL543">
        <v>674.6986428571428</v>
      </c>
      <c r="EM543">
        <v>3.783294642857143</v>
      </c>
      <c r="EN543">
        <v>2.013779642857143</v>
      </c>
      <c r="EO543">
        <v>0.3427395</v>
      </c>
      <c r="EP543">
        <v>17.55309642857143</v>
      </c>
      <c r="EQ543">
        <v>-7.7610275</v>
      </c>
      <c r="ER543">
        <v>1999.988928571429</v>
      </c>
      <c r="ES543">
        <v>0.9799989999999997</v>
      </c>
      <c r="ET543">
        <v>0.02000083214285715</v>
      </c>
      <c r="EU543">
        <v>0</v>
      </c>
      <c r="EV543">
        <v>981.4414285714286</v>
      </c>
      <c r="EW543">
        <v>5.00078</v>
      </c>
      <c r="EX543">
        <v>28716.66785714286</v>
      </c>
      <c r="EY543">
        <v>16379.525</v>
      </c>
      <c r="EZ543">
        <v>41.42164285714285</v>
      </c>
      <c r="FA543">
        <v>42.54214285714284</v>
      </c>
      <c r="FB543">
        <v>41.79674999999999</v>
      </c>
      <c r="FC543">
        <v>42.05785714285714</v>
      </c>
      <c r="FD543">
        <v>42.52199999999998</v>
      </c>
      <c r="FE543">
        <v>1955.087142857143</v>
      </c>
      <c r="FF543">
        <v>39.90142857142858</v>
      </c>
      <c r="FG543">
        <v>0</v>
      </c>
      <c r="FH543">
        <v>1686163811.5</v>
      </c>
      <c r="FI543">
        <v>0</v>
      </c>
      <c r="FJ543">
        <v>981.42828</v>
      </c>
      <c r="FK543">
        <v>-1.844307687102871</v>
      </c>
      <c r="FL543">
        <v>-1503.776920265596</v>
      </c>
      <c r="FM543">
        <v>28699.828</v>
      </c>
      <c r="FN543">
        <v>15</v>
      </c>
      <c r="FO543">
        <v>0</v>
      </c>
      <c r="FP543" t="s">
        <v>431</v>
      </c>
      <c r="FQ543">
        <v>1685208052.5</v>
      </c>
      <c r="FR543">
        <v>1685208070</v>
      </c>
      <c r="FS543">
        <v>0</v>
      </c>
      <c r="FT543">
        <v>0.013</v>
      </c>
      <c r="FU543">
        <v>-0.005</v>
      </c>
      <c r="FV543">
        <v>-0.464</v>
      </c>
      <c r="FW543">
        <v>-0.401</v>
      </c>
      <c r="FX543">
        <v>420</v>
      </c>
      <c r="FY543">
        <v>0</v>
      </c>
      <c r="FZ543">
        <v>0.03</v>
      </c>
      <c r="GA543">
        <v>0.02</v>
      </c>
      <c r="GB543">
        <v>-108.11475</v>
      </c>
      <c r="GC543">
        <v>-16.06315947467168</v>
      </c>
      <c r="GD543">
        <v>1.547082362868894</v>
      </c>
      <c r="GE543">
        <v>0</v>
      </c>
      <c r="GF543">
        <v>18.44713</v>
      </c>
      <c r="GG543">
        <v>-0.02299136960602178</v>
      </c>
      <c r="GH543">
        <v>0.003963281468682194</v>
      </c>
      <c r="GI543">
        <v>1</v>
      </c>
      <c r="GJ543">
        <v>1</v>
      </c>
      <c r="GK543">
        <v>2</v>
      </c>
      <c r="GL543" t="s">
        <v>439</v>
      </c>
      <c r="GM543">
        <v>3.09832</v>
      </c>
      <c r="GN543">
        <v>2.75817</v>
      </c>
      <c r="GO543">
        <v>0.11245</v>
      </c>
      <c r="GP543">
        <v>0.126298</v>
      </c>
      <c r="GQ543">
        <v>0.103437</v>
      </c>
      <c r="GR543">
        <v>0.0258717</v>
      </c>
      <c r="GS543">
        <v>22787.3</v>
      </c>
      <c r="GT543">
        <v>22073.9</v>
      </c>
      <c r="GU543">
        <v>26228.3</v>
      </c>
      <c r="GV543">
        <v>25614.8</v>
      </c>
      <c r="GW543">
        <v>37730.6</v>
      </c>
      <c r="GX543">
        <v>37852.8</v>
      </c>
      <c r="GY543">
        <v>45856.7</v>
      </c>
      <c r="GZ543">
        <v>42037.3</v>
      </c>
      <c r="HA543">
        <v>1.84958</v>
      </c>
      <c r="HB543">
        <v>1.71802</v>
      </c>
      <c r="HC543">
        <v>-0.0801533</v>
      </c>
      <c r="HD543">
        <v>0</v>
      </c>
      <c r="HE543">
        <v>29.4502</v>
      </c>
      <c r="HF543">
        <v>999.9</v>
      </c>
      <c r="HG543">
        <v>26.7</v>
      </c>
      <c r="HH543">
        <v>47.2</v>
      </c>
      <c r="HI543">
        <v>31.7921</v>
      </c>
      <c r="HJ543">
        <v>61.6689</v>
      </c>
      <c r="HK543">
        <v>29.0745</v>
      </c>
      <c r="HL543">
        <v>1</v>
      </c>
      <c r="HM543">
        <v>0.318958</v>
      </c>
      <c r="HN543">
        <v>3.81066</v>
      </c>
      <c r="HO543">
        <v>20.262</v>
      </c>
      <c r="HP543">
        <v>5.21355</v>
      </c>
      <c r="HQ543">
        <v>11.98</v>
      </c>
      <c r="HR543">
        <v>4.96375</v>
      </c>
      <c r="HS543">
        <v>3.27415</v>
      </c>
      <c r="HT543">
        <v>9999</v>
      </c>
      <c r="HU543">
        <v>9999</v>
      </c>
      <c r="HV543">
        <v>9999</v>
      </c>
      <c r="HW543">
        <v>60.8</v>
      </c>
      <c r="HX543">
        <v>1.864</v>
      </c>
      <c r="HY543">
        <v>1.8602</v>
      </c>
      <c r="HZ543">
        <v>1.85867</v>
      </c>
      <c r="IA543">
        <v>1.85989</v>
      </c>
      <c r="IB543">
        <v>1.85987</v>
      </c>
      <c r="IC543">
        <v>1.85852</v>
      </c>
      <c r="ID543">
        <v>1.8576</v>
      </c>
      <c r="IE543">
        <v>1.85242</v>
      </c>
      <c r="IF543">
        <v>0</v>
      </c>
      <c r="IG543">
        <v>0</v>
      </c>
      <c r="IH543">
        <v>0</v>
      </c>
      <c r="II543">
        <v>0</v>
      </c>
      <c r="IJ543" t="s">
        <v>433</v>
      </c>
      <c r="IK543" t="s">
        <v>434</v>
      </c>
      <c r="IL543" t="s">
        <v>435</v>
      </c>
      <c r="IM543" t="s">
        <v>435</v>
      </c>
      <c r="IN543" t="s">
        <v>435</v>
      </c>
      <c r="IO543" t="s">
        <v>435</v>
      </c>
      <c r="IP543">
        <v>0</v>
      </c>
      <c r="IQ543">
        <v>100</v>
      </c>
      <c r="IR543">
        <v>100</v>
      </c>
      <c r="IS543">
        <v>-1.183</v>
      </c>
      <c r="IT543">
        <v>-0.2376</v>
      </c>
      <c r="IU543">
        <v>-0.7885906718864093</v>
      </c>
      <c r="IV543">
        <v>-0.0007240741224296705</v>
      </c>
      <c r="IW543">
        <v>1.394155135453638E-07</v>
      </c>
      <c r="IX543">
        <v>-7.009397865246837E-11</v>
      </c>
      <c r="IY543">
        <v>-0.2677907096197649</v>
      </c>
      <c r="IZ543">
        <v>-0.01839738240005131</v>
      </c>
      <c r="JA543">
        <v>0.0009886339832832726</v>
      </c>
      <c r="JB543">
        <v>-4.895939666473346E-06</v>
      </c>
      <c r="JC543">
        <v>3</v>
      </c>
      <c r="JD543">
        <v>2018</v>
      </c>
      <c r="JE543">
        <v>1</v>
      </c>
      <c r="JF543">
        <v>26</v>
      </c>
      <c r="JG543">
        <v>15929.4</v>
      </c>
      <c r="JH543">
        <v>15929.1</v>
      </c>
      <c r="JI543">
        <v>1.74805</v>
      </c>
      <c r="JJ543">
        <v>2.69287</v>
      </c>
      <c r="JK543">
        <v>1.49658</v>
      </c>
      <c r="JL543">
        <v>2.37427</v>
      </c>
      <c r="JM543">
        <v>1.54785</v>
      </c>
      <c r="JN543">
        <v>2.47437</v>
      </c>
      <c r="JO543">
        <v>48.0869</v>
      </c>
      <c r="JP543">
        <v>14.1758</v>
      </c>
      <c r="JQ543">
        <v>18</v>
      </c>
      <c r="JR543">
        <v>488.018</v>
      </c>
      <c r="JS543">
        <v>419.903</v>
      </c>
      <c r="JT543">
        <v>24.9755</v>
      </c>
      <c r="JU543">
        <v>31.2139</v>
      </c>
      <c r="JV543">
        <v>30.001</v>
      </c>
      <c r="JW543">
        <v>31.4427</v>
      </c>
      <c r="JX543">
        <v>31.4511</v>
      </c>
      <c r="JY543">
        <v>35.1471</v>
      </c>
      <c r="JZ543">
        <v>76.2612</v>
      </c>
      <c r="KA543">
        <v>0</v>
      </c>
      <c r="KB543">
        <v>24.8133</v>
      </c>
      <c r="KC543">
        <v>720.769</v>
      </c>
      <c r="KD543">
        <v>3.77303</v>
      </c>
      <c r="KE543">
        <v>100.217</v>
      </c>
      <c r="KF543">
        <v>99.9662</v>
      </c>
    </row>
    <row r="544" spans="1:292">
      <c r="A544">
        <v>524</v>
      </c>
      <c r="B544">
        <v>1686163823</v>
      </c>
      <c r="C544">
        <v>14572</v>
      </c>
      <c r="D544" t="s">
        <v>1488</v>
      </c>
      <c r="E544" t="s">
        <v>1489</v>
      </c>
      <c r="F544">
        <v>5</v>
      </c>
      <c r="G544" t="s">
        <v>1403</v>
      </c>
      <c r="H544">
        <v>1686163815.5</v>
      </c>
      <c r="I544">
        <f>(J544)/1000</f>
        <v>0</v>
      </c>
      <c r="J544">
        <f>IF(DO544, AM544, AG544)</f>
        <v>0</v>
      </c>
      <c r="K544">
        <f>IF(DO544, AH544, AF544)</f>
        <v>0</v>
      </c>
      <c r="L544">
        <f>DQ544 - IF(AT544&gt;1, K544*DK544*100.0/(AV544*EE544), 0)</f>
        <v>0</v>
      </c>
      <c r="M544">
        <f>((S544-I544/2)*L544-K544)/(S544+I544/2)</f>
        <v>0</v>
      </c>
      <c r="N544">
        <f>M544*(DX544+DY544)/1000.0</f>
        <v>0</v>
      </c>
      <c r="O544">
        <f>(DQ544 - IF(AT544&gt;1, K544*DK544*100.0/(AV544*EE544), 0))*(DX544+DY544)/1000.0</f>
        <v>0</v>
      </c>
      <c r="P544">
        <f>2.0/((1/R544-1/Q544)+SIGN(R544)*SQRT((1/R544-1/Q544)*(1/R544-1/Q544) + 4*DL544/((DL544+1)*(DL544+1))*(2*1/R544*1/Q544-1/Q544*1/Q544)))</f>
        <v>0</v>
      </c>
      <c r="Q544">
        <f>IF(LEFT(DM544,1)&lt;&gt;"0",IF(LEFT(DM544,1)="1",3.0,DN544),$D$5+$E$5*(EE544*DX544/($K$5*1000))+$F$5*(EE544*DX544/($K$5*1000))*MAX(MIN(DK544,$J$5),$I$5)*MAX(MIN(DK544,$J$5),$I$5)+$G$5*MAX(MIN(DK544,$J$5),$I$5)*(EE544*DX544/($K$5*1000))+$H$5*(EE544*DX544/($K$5*1000))*(EE544*DX544/($K$5*1000)))</f>
        <v>0</v>
      </c>
      <c r="R544">
        <f>I544*(1000-(1000*0.61365*exp(17.502*V544/(240.97+V544))/(DX544+DY544)+DS544)/2)/(1000*0.61365*exp(17.502*V544/(240.97+V544))/(DX544+DY544)-DS544)</f>
        <v>0</v>
      </c>
      <c r="S544">
        <f>1/((DL544+1)/(P544/1.6)+1/(Q544/1.37)) + DL544/((DL544+1)/(P544/1.6) + DL544/(Q544/1.37))</f>
        <v>0</v>
      </c>
      <c r="T544">
        <f>(DG544*DJ544)</f>
        <v>0</v>
      </c>
      <c r="U544">
        <f>(DZ544+(T544+2*0.95*5.67E-8*(((DZ544+$B$9)+273)^4-(DZ544+273)^4)-44100*I544)/(1.84*29.3*Q544+8*0.95*5.67E-8*(DZ544+273)^3))</f>
        <v>0</v>
      </c>
      <c r="V544">
        <f>($C$9*EA544+$D$9*EB544+$E$9*U544)</f>
        <v>0</v>
      </c>
      <c r="W544">
        <f>0.61365*exp(17.502*V544/(240.97+V544))</f>
        <v>0</v>
      </c>
      <c r="X544">
        <f>(Y544/Z544*100)</f>
        <v>0</v>
      </c>
      <c r="Y544">
        <f>DS544*(DX544+DY544)/1000</f>
        <v>0</v>
      </c>
      <c r="Z544">
        <f>0.61365*exp(17.502*DZ544/(240.97+DZ544))</f>
        <v>0</v>
      </c>
      <c r="AA544">
        <f>(W544-DS544*(DX544+DY544)/1000)</f>
        <v>0</v>
      </c>
      <c r="AB544">
        <f>(-I544*44100)</f>
        <v>0</v>
      </c>
      <c r="AC544">
        <f>2*29.3*Q544*0.92*(DZ544-V544)</f>
        <v>0</v>
      </c>
      <c r="AD544">
        <f>2*0.95*5.67E-8*(((DZ544+$B$9)+273)^4-(V544+273)^4)</f>
        <v>0</v>
      </c>
      <c r="AE544">
        <f>T544+AD544+AB544+AC544</f>
        <v>0</v>
      </c>
      <c r="AF544">
        <f>DW544*AT544*(DR544-DQ544*(1000-AT544*DT544)/(1000-AT544*DS544))/(100*DK544)</f>
        <v>0</v>
      </c>
      <c r="AG544">
        <f>1000*DW544*AT544*(DS544-DT544)/(100*DK544*(1000-AT544*DS544))</f>
        <v>0</v>
      </c>
      <c r="AH544">
        <f>(AI544 - AJ544 - DX544*1E3/(8.314*(DZ544+273.15)) * AL544/DW544 * AK544) * DW544/(100*DK544) * (1000 - DT544)/1000</f>
        <v>0</v>
      </c>
      <c r="AI544">
        <v>710.2389237930682</v>
      </c>
      <c r="AJ544">
        <v>618.116612121212</v>
      </c>
      <c r="AK544">
        <v>3.227054159489917</v>
      </c>
      <c r="AL544">
        <v>66.85550641965871</v>
      </c>
      <c r="AM544">
        <f>(AO544 - AN544 + DX544*1E3/(8.314*(DZ544+273.15)) * AQ544/DW544 * AP544) * DW544/(100*DK544) * 1000/(1000 - AO544)</f>
        <v>0</v>
      </c>
      <c r="AN544">
        <v>3.78506928328875</v>
      </c>
      <c r="AO544">
        <v>22.23573696969696</v>
      </c>
      <c r="AP544">
        <v>7.183110770870038E-05</v>
      </c>
      <c r="AQ544">
        <v>96.76421338397185</v>
      </c>
      <c r="AR544">
        <v>0</v>
      </c>
      <c r="AS544">
        <v>0</v>
      </c>
      <c r="AT544">
        <f>IF(AR544*$H$15&gt;=AV544,1.0,(AV544/(AV544-AR544*$H$15)))</f>
        <v>0</v>
      </c>
      <c r="AU544">
        <f>(AT544-1)*100</f>
        <v>0</v>
      </c>
      <c r="AV544">
        <f>MAX(0,($B$15+$C$15*EE544)/(1+$D$15*EE544)*DX544/(DZ544+273)*$E$15)</f>
        <v>0</v>
      </c>
      <c r="AW544" t="s">
        <v>429</v>
      </c>
      <c r="AX544" t="s">
        <v>429</v>
      </c>
      <c r="AY544">
        <v>0</v>
      </c>
      <c r="AZ544">
        <v>0</v>
      </c>
      <c r="BA544">
        <f>1-AY544/AZ544</f>
        <v>0</v>
      </c>
      <c r="BB544">
        <v>0</v>
      </c>
      <c r="BC544" t="s">
        <v>429</v>
      </c>
      <c r="BD544" t="s">
        <v>429</v>
      </c>
      <c r="BE544">
        <v>0</v>
      </c>
      <c r="BF544">
        <v>0</v>
      </c>
      <c r="BG544">
        <f>1-BE544/BF544</f>
        <v>0</v>
      </c>
      <c r="BH544">
        <v>0.5</v>
      </c>
      <c r="BI544">
        <f>DH544</f>
        <v>0</v>
      </c>
      <c r="BJ544">
        <f>K544</f>
        <v>0</v>
      </c>
      <c r="BK544">
        <f>BG544*BH544*BI544</f>
        <v>0</v>
      </c>
      <c r="BL544">
        <f>(BJ544-BB544)/BI544</f>
        <v>0</v>
      </c>
      <c r="BM544">
        <f>(AZ544-BF544)/BF544</f>
        <v>0</v>
      </c>
      <c r="BN544">
        <f>AY544/(BA544+AY544/BF544)</f>
        <v>0</v>
      </c>
      <c r="BO544" t="s">
        <v>429</v>
      </c>
      <c r="BP544">
        <v>0</v>
      </c>
      <c r="BQ544">
        <f>IF(BP544&lt;&gt;0, BP544, BN544)</f>
        <v>0</v>
      </c>
      <c r="BR544">
        <f>1-BQ544/BF544</f>
        <v>0</v>
      </c>
      <c r="BS544">
        <f>(BF544-BE544)/(BF544-BQ544)</f>
        <v>0</v>
      </c>
      <c r="BT544">
        <f>(AZ544-BF544)/(AZ544-BQ544)</f>
        <v>0</v>
      </c>
      <c r="BU544">
        <f>(BF544-BE544)/(BF544-AY544)</f>
        <v>0</v>
      </c>
      <c r="BV544">
        <f>(AZ544-BF544)/(AZ544-AY544)</f>
        <v>0</v>
      </c>
      <c r="BW544">
        <f>(BS544*BQ544/BE544)</f>
        <v>0</v>
      </c>
      <c r="BX544">
        <f>(1-BW544)</f>
        <v>0</v>
      </c>
      <c r="DG544">
        <f>$B$13*EF544+$C$13*EG544+$F$13*ER544*(1-EU544)</f>
        <v>0</v>
      </c>
      <c r="DH544">
        <f>DG544*DI544</f>
        <v>0</v>
      </c>
      <c r="DI544">
        <f>($B$13*$D$11+$C$13*$D$11+$F$13*((FE544+EW544)/MAX(FE544+EW544+FF544, 0.1)*$I$11+FF544/MAX(FE544+EW544+FF544, 0.1)*$J$11))/($B$13+$C$13+$F$13)</f>
        <v>0</v>
      </c>
      <c r="DJ544">
        <f>($B$13*$K$11+$C$13*$K$11+$F$13*((FE544+EW544)/MAX(FE544+EW544+FF544, 0.1)*$P$11+FF544/MAX(FE544+EW544+FF544, 0.1)*$Q$11))/($B$13+$C$13+$F$13)</f>
        <v>0</v>
      </c>
      <c r="DK544">
        <v>6</v>
      </c>
      <c r="DL544">
        <v>0.5</v>
      </c>
      <c r="DM544" t="s">
        <v>430</v>
      </c>
      <c r="DN544">
        <v>2</v>
      </c>
      <c r="DO544" t="b">
        <v>1</v>
      </c>
      <c r="DP544">
        <v>1686163815.5</v>
      </c>
      <c r="DQ544">
        <v>582.4027407407407</v>
      </c>
      <c r="DR544">
        <v>692.4754444444445</v>
      </c>
      <c r="DS544">
        <v>22.23152962962963</v>
      </c>
      <c r="DT544">
        <v>3.783813333333333</v>
      </c>
      <c r="DU544">
        <v>583.5801851851852</v>
      </c>
      <c r="DV544">
        <v>22.46910740740741</v>
      </c>
      <c r="DW544">
        <v>500.0095185185185</v>
      </c>
      <c r="DX544">
        <v>90.59338518518518</v>
      </c>
      <c r="DY544">
        <v>0.09996339629629629</v>
      </c>
      <c r="DZ544">
        <v>28.97290740740741</v>
      </c>
      <c r="EA544">
        <v>28.14730370370371</v>
      </c>
      <c r="EB544">
        <v>999.9000000000001</v>
      </c>
      <c r="EC544">
        <v>0</v>
      </c>
      <c r="ED544">
        <v>0</v>
      </c>
      <c r="EE544">
        <v>10015.09518518519</v>
      </c>
      <c r="EF544">
        <v>0</v>
      </c>
      <c r="EG544">
        <v>918.796111111111</v>
      </c>
      <c r="EH544">
        <v>-110.0729259259259</v>
      </c>
      <c r="EI544">
        <v>595.6447777777778</v>
      </c>
      <c r="EJ544">
        <v>695.1057037037036</v>
      </c>
      <c r="EK544">
        <v>18.44771851851852</v>
      </c>
      <c r="EL544">
        <v>692.4754444444445</v>
      </c>
      <c r="EM544">
        <v>3.783813333333333</v>
      </c>
      <c r="EN544">
        <v>2.01403037037037</v>
      </c>
      <c r="EO544">
        <v>0.3427884074074075</v>
      </c>
      <c r="EP544">
        <v>17.55506666666667</v>
      </c>
      <c r="EQ544">
        <v>-7.759185925925925</v>
      </c>
      <c r="ER544">
        <v>1999.998148148148</v>
      </c>
      <c r="ES544">
        <v>0.9799938518518518</v>
      </c>
      <c r="ET544">
        <v>0.02000582222222222</v>
      </c>
      <c r="EU544">
        <v>0</v>
      </c>
      <c r="EV544">
        <v>981.2421481481482</v>
      </c>
      <c r="EW544">
        <v>5.00078</v>
      </c>
      <c r="EX544">
        <v>28603.62592592593</v>
      </c>
      <c r="EY544">
        <v>16379.58518518518</v>
      </c>
      <c r="EZ544">
        <v>41.43955555555554</v>
      </c>
      <c r="FA544">
        <v>42.56685185185184</v>
      </c>
      <c r="FB544">
        <v>41.76137037037035</v>
      </c>
      <c r="FC544">
        <v>42.0994074074074</v>
      </c>
      <c r="FD544">
        <v>42.54140740740741</v>
      </c>
      <c r="FE544">
        <v>1955.084074074074</v>
      </c>
      <c r="FF544">
        <v>39.91407407407408</v>
      </c>
      <c r="FG544">
        <v>0</v>
      </c>
      <c r="FH544">
        <v>1686163816.3</v>
      </c>
      <c r="FI544">
        <v>0</v>
      </c>
      <c r="FJ544">
        <v>981.24204</v>
      </c>
      <c r="FK544">
        <v>-4.610076933808264</v>
      </c>
      <c r="FL544">
        <v>-806.8076931886191</v>
      </c>
      <c r="FM544">
        <v>28601.144</v>
      </c>
      <c r="FN544">
        <v>15</v>
      </c>
      <c r="FO544">
        <v>0</v>
      </c>
      <c r="FP544" t="s">
        <v>431</v>
      </c>
      <c r="FQ544">
        <v>1685208052.5</v>
      </c>
      <c r="FR544">
        <v>1685208070</v>
      </c>
      <c r="FS544">
        <v>0</v>
      </c>
      <c r="FT544">
        <v>0.013</v>
      </c>
      <c r="FU544">
        <v>-0.005</v>
      </c>
      <c r="FV544">
        <v>-0.464</v>
      </c>
      <c r="FW544">
        <v>-0.401</v>
      </c>
      <c r="FX544">
        <v>420</v>
      </c>
      <c r="FY544">
        <v>0</v>
      </c>
      <c r="FZ544">
        <v>0.03</v>
      </c>
      <c r="GA544">
        <v>0.02</v>
      </c>
      <c r="GB544">
        <v>-109.142775</v>
      </c>
      <c r="GC544">
        <v>-15.08716322701663</v>
      </c>
      <c r="GD544">
        <v>1.456205127849439</v>
      </c>
      <c r="GE544">
        <v>0</v>
      </c>
      <c r="GF544">
        <v>18.44717</v>
      </c>
      <c r="GG544">
        <v>0.01167804878042187</v>
      </c>
      <c r="GH544">
        <v>0.003868539776194505</v>
      </c>
      <c r="GI544">
        <v>1</v>
      </c>
      <c r="GJ544">
        <v>1</v>
      </c>
      <c r="GK544">
        <v>2</v>
      </c>
      <c r="GL544" t="s">
        <v>439</v>
      </c>
      <c r="GM544">
        <v>3.09829</v>
      </c>
      <c r="GN544">
        <v>2.75807</v>
      </c>
      <c r="GO544">
        <v>0.114555</v>
      </c>
      <c r="GP544">
        <v>0.128329</v>
      </c>
      <c r="GQ544">
        <v>0.103446</v>
      </c>
      <c r="GR544">
        <v>0.0258856</v>
      </c>
      <c r="GS544">
        <v>22733.1</v>
      </c>
      <c r="GT544">
        <v>22022.3</v>
      </c>
      <c r="GU544">
        <v>26228.1</v>
      </c>
      <c r="GV544">
        <v>25614.4</v>
      </c>
      <c r="GW544">
        <v>37730.3</v>
      </c>
      <c r="GX544">
        <v>37852</v>
      </c>
      <c r="GY544">
        <v>45856.5</v>
      </c>
      <c r="GZ544">
        <v>42036.8</v>
      </c>
      <c r="HA544">
        <v>1.84985</v>
      </c>
      <c r="HB544">
        <v>1.71808</v>
      </c>
      <c r="HC544">
        <v>-0.08458640000000001</v>
      </c>
      <c r="HD544">
        <v>0</v>
      </c>
      <c r="HE544">
        <v>29.5174</v>
      </c>
      <c r="HF544">
        <v>999.9</v>
      </c>
      <c r="HG544">
        <v>26.7</v>
      </c>
      <c r="HH544">
        <v>47.2</v>
      </c>
      <c r="HI544">
        <v>31.7918</v>
      </c>
      <c r="HJ544">
        <v>61.8889</v>
      </c>
      <c r="HK544">
        <v>29.0585</v>
      </c>
      <c r="HL544">
        <v>1</v>
      </c>
      <c r="HM544">
        <v>0.319726</v>
      </c>
      <c r="HN544">
        <v>3.95544</v>
      </c>
      <c r="HO544">
        <v>20.2587</v>
      </c>
      <c r="HP544">
        <v>5.21355</v>
      </c>
      <c r="HQ544">
        <v>11.98</v>
      </c>
      <c r="HR544">
        <v>4.96365</v>
      </c>
      <c r="HS544">
        <v>3.27415</v>
      </c>
      <c r="HT544">
        <v>9999</v>
      </c>
      <c r="HU544">
        <v>9999</v>
      </c>
      <c r="HV544">
        <v>9999</v>
      </c>
      <c r="HW544">
        <v>60.8</v>
      </c>
      <c r="HX544">
        <v>1.86401</v>
      </c>
      <c r="HY544">
        <v>1.86022</v>
      </c>
      <c r="HZ544">
        <v>1.85867</v>
      </c>
      <c r="IA544">
        <v>1.85989</v>
      </c>
      <c r="IB544">
        <v>1.85985</v>
      </c>
      <c r="IC544">
        <v>1.85852</v>
      </c>
      <c r="ID544">
        <v>1.8576</v>
      </c>
      <c r="IE544">
        <v>1.85242</v>
      </c>
      <c r="IF544">
        <v>0</v>
      </c>
      <c r="IG544">
        <v>0</v>
      </c>
      <c r="IH544">
        <v>0</v>
      </c>
      <c r="II544">
        <v>0</v>
      </c>
      <c r="IJ544" t="s">
        <v>433</v>
      </c>
      <c r="IK544" t="s">
        <v>434</v>
      </c>
      <c r="IL544" t="s">
        <v>435</v>
      </c>
      <c r="IM544" t="s">
        <v>435</v>
      </c>
      <c r="IN544" t="s">
        <v>435</v>
      </c>
      <c r="IO544" t="s">
        <v>435</v>
      </c>
      <c r="IP544">
        <v>0</v>
      </c>
      <c r="IQ544">
        <v>100</v>
      </c>
      <c r="IR544">
        <v>100</v>
      </c>
      <c r="IS544">
        <v>-1.192</v>
      </c>
      <c r="IT544">
        <v>-0.2375</v>
      </c>
      <c r="IU544">
        <v>-0.7885906718864093</v>
      </c>
      <c r="IV544">
        <v>-0.0007240741224296705</v>
      </c>
      <c r="IW544">
        <v>1.394155135453638E-07</v>
      </c>
      <c r="IX544">
        <v>-7.009397865246837E-11</v>
      </c>
      <c r="IY544">
        <v>-0.2677907096197649</v>
      </c>
      <c r="IZ544">
        <v>-0.01839738240005131</v>
      </c>
      <c r="JA544">
        <v>0.0009886339832832726</v>
      </c>
      <c r="JB544">
        <v>-4.895939666473346E-06</v>
      </c>
      <c r="JC544">
        <v>3</v>
      </c>
      <c r="JD544">
        <v>2018</v>
      </c>
      <c r="JE544">
        <v>1</v>
      </c>
      <c r="JF544">
        <v>26</v>
      </c>
      <c r="JG544">
        <v>15929.5</v>
      </c>
      <c r="JH544">
        <v>15929.2</v>
      </c>
      <c r="JI544">
        <v>1.78345</v>
      </c>
      <c r="JJ544">
        <v>2.69653</v>
      </c>
      <c r="JK544">
        <v>1.49658</v>
      </c>
      <c r="JL544">
        <v>2.37549</v>
      </c>
      <c r="JM544">
        <v>1.54785</v>
      </c>
      <c r="JN544">
        <v>2.3999</v>
      </c>
      <c r="JO544">
        <v>48.0869</v>
      </c>
      <c r="JP544">
        <v>14.1583</v>
      </c>
      <c r="JQ544">
        <v>18</v>
      </c>
      <c r="JR544">
        <v>488.153</v>
      </c>
      <c r="JS544">
        <v>419.91</v>
      </c>
      <c r="JT544">
        <v>24.8259</v>
      </c>
      <c r="JU544">
        <v>31.2162</v>
      </c>
      <c r="JV544">
        <v>30.001</v>
      </c>
      <c r="JW544">
        <v>31.4386</v>
      </c>
      <c r="JX544">
        <v>31.4477</v>
      </c>
      <c r="JY544">
        <v>35.8578</v>
      </c>
      <c r="JZ544">
        <v>76.2612</v>
      </c>
      <c r="KA544">
        <v>0</v>
      </c>
      <c r="KB544">
        <v>24.6719</v>
      </c>
      <c r="KC544">
        <v>740.812</v>
      </c>
      <c r="KD544">
        <v>3.76863</v>
      </c>
      <c r="KE544">
        <v>100.217</v>
      </c>
      <c r="KF544">
        <v>99.96469999999999</v>
      </c>
    </row>
    <row r="545" spans="1:292">
      <c r="A545">
        <v>525</v>
      </c>
      <c r="B545">
        <v>1686163828</v>
      </c>
      <c r="C545">
        <v>14577</v>
      </c>
      <c r="D545" t="s">
        <v>1490</v>
      </c>
      <c r="E545" t="s">
        <v>1491</v>
      </c>
      <c r="F545">
        <v>5</v>
      </c>
      <c r="G545" t="s">
        <v>1403</v>
      </c>
      <c r="H545">
        <v>1686163820.214286</v>
      </c>
      <c r="I545">
        <f>(J545)/1000</f>
        <v>0</v>
      </c>
      <c r="J545">
        <f>IF(DO545, AM545, AG545)</f>
        <v>0</v>
      </c>
      <c r="K545">
        <f>IF(DO545, AH545, AF545)</f>
        <v>0</v>
      </c>
      <c r="L545">
        <f>DQ545 - IF(AT545&gt;1, K545*DK545*100.0/(AV545*EE545), 0)</f>
        <v>0</v>
      </c>
      <c r="M545">
        <f>((S545-I545/2)*L545-K545)/(S545+I545/2)</f>
        <v>0</v>
      </c>
      <c r="N545">
        <f>M545*(DX545+DY545)/1000.0</f>
        <v>0</v>
      </c>
      <c r="O545">
        <f>(DQ545 - IF(AT545&gt;1, K545*DK545*100.0/(AV545*EE545), 0))*(DX545+DY545)/1000.0</f>
        <v>0</v>
      </c>
      <c r="P545">
        <f>2.0/((1/R545-1/Q545)+SIGN(R545)*SQRT((1/R545-1/Q545)*(1/R545-1/Q545) + 4*DL545/((DL545+1)*(DL545+1))*(2*1/R545*1/Q545-1/Q545*1/Q545)))</f>
        <v>0</v>
      </c>
      <c r="Q545">
        <f>IF(LEFT(DM545,1)&lt;&gt;"0",IF(LEFT(DM545,1)="1",3.0,DN545),$D$5+$E$5*(EE545*DX545/($K$5*1000))+$F$5*(EE545*DX545/($K$5*1000))*MAX(MIN(DK545,$J$5),$I$5)*MAX(MIN(DK545,$J$5),$I$5)+$G$5*MAX(MIN(DK545,$J$5),$I$5)*(EE545*DX545/($K$5*1000))+$H$5*(EE545*DX545/($K$5*1000))*(EE545*DX545/($K$5*1000)))</f>
        <v>0</v>
      </c>
      <c r="R545">
        <f>I545*(1000-(1000*0.61365*exp(17.502*V545/(240.97+V545))/(DX545+DY545)+DS545)/2)/(1000*0.61365*exp(17.502*V545/(240.97+V545))/(DX545+DY545)-DS545)</f>
        <v>0</v>
      </c>
      <c r="S545">
        <f>1/((DL545+1)/(P545/1.6)+1/(Q545/1.37)) + DL545/((DL545+1)/(P545/1.6) + DL545/(Q545/1.37))</f>
        <v>0</v>
      </c>
      <c r="T545">
        <f>(DG545*DJ545)</f>
        <v>0</v>
      </c>
      <c r="U545">
        <f>(DZ545+(T545+2*0.95*5.67E-8*(((DZ545+$B$9)+273)^4-(DZ545+273)^4)-44100*I545)/(1.84*29.3*Q545+8*0.95*5.67E-8*(DZ545+273)^3))</f>
        <v>0</v>
      </c>
      <c r="V545">
        <f>($C$9*EA545+$D$9*EB545+$E$9*U545)</f>
        <v>0</v>
      </c>
      <c r="W545">
        <f>0.61365*exp(17.502*V545/(240.97+V545))</f>
        <v>0</v>
      </c>
      <c r="X545">
        <f>(Y545/Z545*100)</f>
        <v>0</v>
      </c>
      <c r="Y545">
        <f>DS545*(DX545+DY545)/1000</f>
        <v>0</v>
      </c>
      <c r="Z545">
        <f>0.61365*exp(17.502*DZ545/(240.97+DZ545))</f>
        <v>0</v>
      </c>
      <c r="AA545">
        <f>(W545-DS545*(DX545+DY545)/1000)</f>
        <v>0</v>
      </c>
      <c r="AB545">
        <f>(-I545*44100)</f>
        <v>0</v>
      </c>
      <c r="AC545">
        <f>2*29.3*Q545*0.92*(DZ545-V545)</f>
        <v>0</v>
      </c>
      <c r="AD545">
        <f>2*0.95*5.67E-8*(((DZ545+$B$9)+273)^4-(V545+273)^4)</f>
        <v>0</v>
      </c>
      <c r="AE545">
        <f>T545+AD545+AB545+AC545</f>
        <v>0</v>
      </c>
      <c r="AF545">
        <f>DW545*AT545*(DR545-DQ545*(1000-AT545*DT545)/(1000-AT545*DS545))/(100*DK545)</f>
        <v>0</v>
      </c>
      <c r="AG545">
        <f>1000*DW545*AT545*(DS545-DT545)/(100*DK545*(1000-AT545*DS545))</f>
        <v>0</v>
      </c>
      <c r="AH545">
        <f>(AI545 - AJ545 - DX545*1E3/(8.314*(DZ545+273.15)) * AL545/DW545 * AK545) * DW545/(100*DK545) * (1000 - DT545)/1000</f>
        <v>0</v>
      </c>
      <c r="AI545">
        <v>727.2233492816256</v>
      </c>
      <c r="AJ545">
        <v>634.3693454545452</v>
      </c>
      <c r="AK545">
        <v>3.265846378827741</v>
      </c>
      <c r="AL545">
        <v>66.85550641965871</v>
      </c>
      <c r="AM545">
        <f>(AO545 - AN545 + DX545*1E3/(8.314*(DZ545+273.15)) * AQ545/DW545 * AP545) * DW545/(100*DK545) * 1000/(1000 - AO545)</f>
        <v>0</v>
      </c>
      <c r="AN545">
        <v>3.787375953791948</v>
      </c>
      <c r="AO545">
        <v>22.2361393939394</v>
      </c>
      <c r="AP545">
        <v>1.506723608999176E-05</v>
      </c>
      <c r="AQ545">
        <v>96.76421338397185</v>
      </c>
      <c r="AR545">
        <v>0</v>
      </c>
      <c r="AS545">
        <v>0</v>
      </c>
      <c r="AT545">
        <f>IF(AR545*$H$15&gt;=AV545,1.0,(AV545/(AV545-AR545*$H$15)))</f>
        <v>0</v>
      </c>
      <c r="AU545">
        <f>(AT545-1)*100</f>
        <v>0</v>
      </c>
      <c r="AV545">
        <f>MAX(0,($B$15+$C$15*EE545)/(1+$D$15*EE545)*DX545/(DZ545+273)*$E$15)</f>
        <v>0</v>
      </c>
      <c r="AW545" t="s">
        <v>429</v>
      </c>
      <c r="AX545" t="s">
        <v>429</v>
      </c>
      <c r="AY545">
        <v>0</v>
      </c>
      <c r="AZ545">
        <v>0</v>
      </c>
      <c r="BA545">
        <f>1-AY545/AZ545</f>
        <v>0</v>
      </c>
      <c r="BB545">
        <v>0</v>
      </c>
      <c r="BC545" t="s">
        <v>429</v>
      </c>
      <c r="BD545" t="s">
        <v>429</v>
      </c>
      <c r="BE545">
        <v>0</v>
      </c>
      <c r="BF545">
        <v>0</v>
      </c>
      <c r="BG545">
        <f>1-BE545/BF545</f>
        <v>0</v>
      </c>
      <c r="BH545">
        <v>0.5</v>
      </c>
      <c r="BI545">
        <f>DH545</f>
        <v>0</v>
      </c>
      <c r="BJ545">
        <f>K545</f>
        <v>0</v>
      </c>
      <c r="BK545">
        <f>BG545*BH545*BI545</f>
        <v>0</v>
      </c>
      <c r="BL545">
        <f>(BJ545-BB545)/BI545</f>
        <v>0</v>
      </c>
      <c r="BM545">
        <f>(AZ545-BF545)/BF545</f>
        <v>0</v>
      </c>
      <c r="BN545">
        <f>AY545/(BA545+AY545/BF545)</f>
        <v>0</v>
      </c>
      <c r="BO545" t="s">
        <v>429</v>
      </c>
      <c r="BP545">
        <v>0</v>
      </c>
      <c r="BQ545">
        <f>IF(BP545&lt;&gt;0, BP545, BN545)</f>
        <v>0</v>
      </c>
      <c r="BR545">
        <f>1-BQ545/BF545</f>
        <v>0</v>
      </c>
      <c r="BS545">
        <f>(BF545-BE545)/(BF545-BQ545)</f>
        <v>0</v>
      </c>
      <c r="BT545">
        <f>(AZ545-BF545)/(AZ545-BQ545)</f>
        <v>0</v>
      </c>
      <c r="BU545">
        <f>(BF545-BE545)/(BF545-AY545)</f>
        <v>0</v>
      </c>
      <c r="BV545">
        <f>(AZ545-BF545)/(AZ545-AY545)</f>
        <v>0</v>
      </c>
      <c r="BW545">
        <f>(BS545*BQ545/BE545)</f>
        <v>0</v>
      </c>
      <c r="BX545">
        <f>(1-BW545)</f>
        <v>0</v>
      </c>
      <c r="DG545">
        <f>$B$13*EF545+$C$13*EG545+$F$13*ER545*(1-EU545)</f>
        <v>0</v>
      </c>
      <c r="DH545">
        <f>DG545*DI545</f>
        <v>0</v>
      </c>
      <c r="DI545">
        <f>($B$13*$D$11+$C$13*$D$11+$F$13*((FE545+EW545)/MAX(FE545+EW545+FF545, 0.1)*$I$11+FF545/MAX(FE545+EW545+FF545, 0.1)*$J$11))/($B$13+$C$13+$F$13)</f>
        <v>0</v>
      </c>
      <c r="DJ545">
        <f>($B$13*$K$11+$C$13*$K$11+$F$13*((FE545+EW545)/MAX(FE545+EW545+FF545, 0.1)*$P$11+FF545/MAX(FE545+EW545+FF545, 0.1)*$Q$11))/($B$13+$C$13+$F$13)</f>
        <v>0</v>
      </c>
      <c r="DK545">
        <v>6</v>
      </c>
      <c r="DL545">
        <v>0.5</v>
      </c>
      <c r="DM545" t="s">
        <v>430</v>
      </c>
      <c r="DN545">
        <v>2</v>
      </c>
      <c r="DO545" t="b">
        <v>1</v>
      </c>
      <c r="DP545">
        <v>1686163820.214286</v>
      </c>
      <c r="DQ545">
        <v>597.1920714285715</v>
      </c>
      <c r="DR545">
        <v>708.3482499999999</v>
      </c>
      <c r="DS545">
        <v>22.234575</v>
      </c>
      <c r="DT545">
        <v>3.7852725</v>
      </c>
      <c r="DU545">
        <v>598.3788571428571</v>
      </c>
      <c r="DV545">
        <v>22.47209642857143</v>
      </c>
      <c r="DW545">
        <v>500.0145000000001</v>
      </c>
      <c r="DX545">
        <v>90.59371071428571</v>
      </c>
      <c r="DY545">
        <v>0.1000723142857143</v>
      </c>
      <c r="DZ545">
        <v>28.95484642857143</v>
      </c>
      <c r="EA545">
        <v>28.14254285714285</v>
      </c>
      <c r="EB545">
        <v>999.9000000000002</v>
      </c>
      <c r="EC545">
        <v>0</v>
      </c>
      <c r="ED545">
        <v>0</v>
      </c>
      <c r="EE545">
        <v>10002.09857142857</v>
      </c>
      <c r="EF545">
        <v>0</v>
      </c>
      <c r="EG545">
        <v>913.4983571428572</v>
      </c>
      <c r="EH545">
        <v>-111.1563928571429</v>
      </c>
      <c r="EI545">
        <v>610.7722857142857</v>
      </c>
      <c r="EJ545">
        <v>711.0398214285715</v>
      </c>
      <c r="EK545">
        <v>18.44931428571428</v>
      </c>
      <c r="EL545">
        <v>708.3482499999999</v>
      </c>
      <c r="EM545">
        <v>3.7852725</v>
      </c>
      <c r="EN545">
        <v>2.0143125</v>
      </c>
      <c r="EO545">
        <v>0.3429218214285714</v>
      </c>
      <c r="EP545">
        <v>17.55729285714286</v>
      </c>
      <c r="EQ545">
        <v>-7.75416892857143</v>
      </c>
      <c r="ER545">
        <v>1999.9925</v>
      </c>
      <c r="ES545">
        <v>0.9799926428571427</v>
      </c>
      <c r="ET545">
        <v>0.02000699285714286</v>
      </c>
      <c r="EU545">
        <v>0</v>
      </c>
      <c r="EV545">
        <v>980.6573928571428</v>
      </c>
      <c r="EW545">
        <v>5.00078</v>
      </c>
      <c r="EX545">
        <v>28530.30357142857</v>
      </c>
      <c r="EY545">
        <v>16379.52857142857</v>
      </c>
      <c r="EZ545">
        <v>41.45964285714285</v>
      </c>
      <c r="FA545">
        <v>42.58903571428571</v>
      </c>
      <c r="FB545">
        <v>41.7497857142857</v>
      </c>
      <c r="FC545">
        <v>42.1270357142857</v>
      </c>
      <c r="FD545">
        <v>42.56446428571427</v>
      </c>
      <c r="FE545">
        <v>1955.075357142857</v>
      </c>
      <c r="FF545">
        <v>39.91714285714286</v>
      </c>
      <c r="FG545">
        <v>0</v>
      </c>
      <c r="FH545">
        <v>1686163821.7</v>
      </c>
      <c r="FI545">
        <v>0</v>
      </c>
      <c r="FJ545">
        <v>980.6088461538462</v>
      </c>
      <c r="FK545">
        <v>-9.265982917069385</v>
      </c>
      <c r="FL545">
        <v>-930.5777784073225</v>
      </c>
      <c r="FM545">
        <v>28521.41538461539</v>
      </c>
      <c r="FN545">
        <v>15</v>
      </c>
      <c r="FO545">
        <v>0</v>
      </c>
      <c r="FP545" t="s">
        <v>431</v>
      </c>
      <c r="FQ545">
        <v>1685208052.5</v>
      </c>
      <c r="FR545">
        <v>1685208070</v>
      </c>
      <c r="FS545">
        <v>0</v>
      </c>
      <c r="FT545">
        <v>0.013</v>
      </c>
      <c r="FU545">
        <v>-0.005</v>
      </c>
      <c r="FV545">
        <v>-0.464</v>
      </c>
      <c r="FW545">
        <v>-0.401</v>
      </c>
      <c r="FX545">
        <v>420</v>
      </c>
      <c r="FY545">
        <v>0</v>
      </c>
      <c r="FZ545">
        <v>0.03</v>
      </c>
      <c r="GA545">
        <v>0.02</v>
      </c>
      <c r="GB545">
        <v>-110.564775</v>
      </c>
      <c r="GC545">
        <v>-13.70934709193192</v>
      </c>
      <c r="GD545">
        <v>1.326829821180923</v>
      </c>
      <c r="GE545">
        <v>0</v>
      </c>
      <c r="GF545">
        <v>18.448235</v>
      </c>
      <c r="GG545">
        <v>0.02585065666038138</v>
      </c>
      <c r="GH545">
        <v>0.00339739238240159</v>
      </c>
      <c r="GI545">
        <v>1</v>
      </c>
      <c r="GJ545">
        <v>1</v>
      </c>
      <c r="GK545">
        <v>2</v>
      </c>
      <c r="GL545" t="s">
        <v>439</v>
      </c>
      <c r="GM545">
        <v>3.0985</v>
      </c>
      <c r="GN545">
        <v>2.75812</v>
      </c>
      <c r="GO545">
        <v>0.116652</v>
      </c>
      <c r="GP545">
        <v>0.130365</v>
      </c>
      <c r="GQ545">
        <v>0.103446</v>
      </c>
      <c r="GR545">
        <v>0.0259018</v>
      </c>
      <c r="GS545">
        <v>22679.2</v>
      </c>
      <c r="GT545">
        <v>21970.8</v>
      </c>
      <c r="GU545">
        <v>26228</v>
      </c>
      <c r="GV545">
        <v>25614.3</v>
      </c>
      <c r="GW545">
        <v>37730.5</v>
      </c>
      <c r="GX545">
        <v>37851.5</v>
      </c>
      <c r="GY545">
        <v>45856.4</v>
      </c>
      <c r="GZ545">
        <v>42036.7</v>
      </c>
      <c r="HA545">
        <v>1.85023</v>
      </c>
      <c r="HB545">
        <v>1.71782</v>
      </c>
      <c r="HC545">
        <v>-0.0892356</v>
      </c>
      <c r="HD545">
        <v>0</v>
      </c>
      <c r="HE545">
        <v>29.5849</v>
      </c>
      <c r="HF545">
        <v>999.9</v>
      </c>
      <c r="HG545">
        <v>26.7</v>
      </c>
      <c r="HH545">
        <v>47.2</v>
      </c>
      <c r="HI545">
        <v>31.7891</v>
      </c>
      <c r="HJ545">
        <v>62.0789</v>
      </c>
      <c r="HK545">
        <v>28.8261</v>
      </c>
      <c r="HL545">
        <v>1</v>
      </c>
      <c r="HM545">
        <v>0.320795</v>
      </c>
      <c r="HN545">
        <v>4.07886</v>
      </c>
      <c r="HO545">
        <v>20.2558</v>
      </c>
      <c r="HP545">
        <v>5.21429</v>
      </c>
      <c r="HQ545">
        <v>11.98</v>
      </c>
      <c r="HR545">
        <v>4.9639</v>
      </c>
      <c r="HS545">
        <v>3.27418</v>
      </c>
      <c r="HT545">
        <v>9999</v>
      </c>
      <c r="HU545">
        <v>9999</v>
      </c>
      <c r="HV545">
        <v>9999</v>
      </c>
      <c r="HW545">
        <v>60.8</v>
      </c>
      <c r="HX545">
        <v>1.864</v>
      </c>
      <c r="HY545">
        <v>1.8602</v>
      </c>
      <c r="HZ545">
        <v>1.85865</v>
      </c>
      <c r="IA545">
        <v>1.85989</v>
      </c>
      <c r="IB545">
        <v>1.85985</v>
      </c>
      <c r="IC545">
        <v>1.85852</v>
      </c>
      <c r="ID545">
        <v>1.8576</v>
      </c>
      <c r="IE545">
        <v>1.85242</v>
      </c>
      <c r="IF545">
        <v>0</v>
      </c>
      <c r="IG545">
        <v>0</v>
      </c>
      <c r="IH545">
        <v>0</v>
      </c>
      <c r="II545">
        <v>0</v>
      </c>
      <c r="IJ545" t="s">
        <v>433</v>
      </c>
      <c r="IK545" t="s">
        <v>434</v>
      </c>
      <c r="IL545" t="s">
        <v>435</v>
      </c>
      <c r="IM545" t="s">
        <v>435</v>
      </c>
      <c r="IN545" t="s">
        <v>435</v>
      </c>
      <c r="IO545" t="s">
        <v>435</v>
      </c>
      <c r="IP545">
        <v>0</v>
      </c>
      <c r="IQ545">
        <v>100</v>
      </c>
      <c r="IR545">
        <v>100</v>
      </c>
      <c r="IS545">
        <v>-1.202</v>
      </c>
      <c r="IT545">
        <v>-0.2375</v>
      </c>
      <c r="IU545">
        <v>-0.7885906718864093</v>
      </c>
      <c r="IV545">
        <v>-0.0007240741224296705</v>
      </c>
      <c r="IW545">
        <v>1.394155135453638E-07</v>
      </c>
      <c r="IX545">
        <v>-7.009397865246837E-11</v>
      </c>
      <c r="IY545">
        <v>-0.2677907096197649</v>
      </c>
      <c r="IZ545">
        <v>-0.01839738240005131</v>
      </c>
      <c r="JA545">
        <v>0.0009886339832832726</v>
      </c>
      <c r="JB545">
        <v>-4.895939666473346E-06</v>
      </c>
      <c r="JC545">
        <v>3</v>
      </c>
      <c r="JD545">
        <v>2018</v>
      </c>
      <c r="JE545">
        <v>1</v>
      </c>
      <c r="JF545">
        <v>26</v>
      </c>
      <c r="JG545">
        <v>15929.6</v>
      </c>
      <c r="JH545">
        <v>15929.3</v>
      </c>
      <c r="JI545">
        <v>1.81519</v>
      </c>
      <c r="JJ545">
        <v>2.68921</v>
      </c>
      <c r="JK545">
        <v>1.49658</v>
      </c>
      <c r="JL545">
        <v>2.37549</v>
      </c>
      <c r="JM545">
        <v>1.54785</v>
      </c>
      <c r="JN545">
        <v>2.43286</v>
      </c>
      <c r="JO545">
        <v>48.0869</v>
      </c>
      <c r="JP545">
        <v>14.1671</v>
      </c>
      <c r="JQ545">
        <v>18</v>
      </c>
      <c r="JR545">
        <v>488.357</v>
      </c>
      <c r="JS545">
        <v>419.744</v>
      </c>
      <c r="JT545">
        <v>24.6825</v>
      </c>
      <c r="JU545">
        <v>31.2189</v>
      </c>
      <c r="JV545">
        <v>30.0011</v>
      </c>
      <c r="JW545">
        <v>31.436</v>
      </c>
      <c r="JX545">
        <v>31.445</v>
      </c>
      <c r="JY545">
        <v>36.4859</v>
      </c>
      <c r="JZ545">
        <v>76.2612</v>
      </c>
      <c r="KA545">
        <v>0</v>
      </c>
      <c r="KB545">
        <v>24.5372</v>
      </c>
      <c r="KC545">
        <v>754.1799999999999</v>
      </c>
      <c r="KD545">
        <v>3.76946</v>
      </c>
      <c r="KE545">
        <v>100.216</v>
      </c>
      <c r="KF545">
        <v>99.9645</v>
      </c>
    </row>
    <row r="546" spans="1:292">
      <c r="A546">
        <v>526</v>
      </c>
      <c r="B546">
        <v>1686163833</v>
      </c>
      <c r="C546">
        <v>14582</v>
      </c>
      <c r="D546" t="s">
        <v>1492</v>
      </c>
      <c r="E546" t="s">
        <v>1493</v>
      </c>
      <c r="F546">
        <v>5</v>
      </c>
      <c r="G546" t="s">
        <v>1403</v>
      </c>
      <c r="H546">
        <v>1686163825.5</v>
      </c>
      <c r="I546">
        <f>(J546)/1000</f>
        <v>0</v>
      </c>
      <c r="J546">
        <f>IF(DO546, AM546, AG546)</f>
        <v>0</v>
      </c>
      <c r="K546">
        <f>IF(DO546, AH546, AF546)</f>
        <v>0</v>
      </c>
      <c r="L546">
        <f>DQ546 - IF(AT546&gt;1, K546*DK546*100.0/(AV546*EE546), 0)</f>
        <v>0</v>
      </c>
      <c r="M546">
        <f>((S546-I546/2)*L546-K546)/(S546+I546/2)</f>
        <v>0</v>
      </c>
      <c r="N546">
        <f>M546*(DX546+DY546)/1000.0</f>
        <v>0</v>
      </c>
      <c r="O546">
        <f>(DQ546 - IF(AT546&gt;1, K546*DK546*100.0/(AV546*EE546), 0))*(DX546+DY546)/1000.0</f>
        <v>0</v>
      </c>
      <c r="P546">
        <f>2.0/((1/R546-1/Q546)+SIGN(R546)*SQRT((1/R546-1/Q546)*(1/R546-1/Q546) + 4*DL546/((DL546+1)*(DL546+1))*(2*1/R546*1/Q546-1/Q546*1/Q546)))</f>
        <v>0</v>
      </c>
      <c r="Q546">
        <f>IF(LEFT(DM546,1)&lt;&gt;"0",IF(LEFT(DM546,1)="1",3.0,DN546),$D$5+$E$5*(EE546*DX546/($K$5*1000))+$F$5*(EE546*DX546/($K$5*1000))*MAX(MIN(DK546,$J$5),$I$5)*MAX(MIN(DK546,$J$5),$I$5)+$G$5*MAX(MIN(DK546,$J$5),$I$5)*(EE546*DX546/($K$5*1000))+$H$5*(EE546*DX546/($K$5*1000))*(EE546*DX546/($K$5*1000)))</f>
        <v>0</v>
      </c>
      <c r="R546">
        <f>I546*(1000-(1000*0.61365*exp(17.502*V546/(240.97+V546))/(DX546+DY546)+DS546)/2)/(1000*0.61365*exp(17.502*V546/(240.97+V546))/(DX546+DY546)-DS546)</f>
        <v>0</v>
      </c>
      <c r="S546">
        <f>1/((DL546+1)/(P546/1.6)+1/(Q546/1.37)) + DL546/((DL546+1)/(P546/1.6) + DL546/(Q546/1.37))</f>
        <v>0</v>
      </c>
      <c r="T546">
        <f>(DG546*DJ546)</f>
        <v>0</v>
      </c>
      <c r="U546">
        <f>(DZ546+(T546+2*0.95*5.67E-8*(((DZ546+$B$9)+273)^4-(DZ546+273)^4)-44100*I546)/(1.84*29.3*Q546+8*0.95*5.67E-8*(DZ546+273)^3))</f>
        <v>0</v>
      </c>
      <c r="V546">
        <f>($C$9*EA546+$D$9*EB546+$E$9*U546)</f>
        <v>0</v>
      </c>
      <c r="W546">
        <f>0.61365*exp(17.502*V546/(240.97+V546))</f>
        <v>0</v>
      </c>
      <c r="X546">
        <f>(Y546/Z546*100)</f>
        <v>0</v>
      </c>
      <c r="Y546">
        <f>DS546*(DX546+DY546)/1000</f>
        <v>0</v>
      </c>
      <c r="Z546">
        <f>0.61365*exp(17.502*DZ546/(240.97+DZ546))</f>
        <v>0</v>
      </c>
      <c r="AA546">
        <f>(W546-DS546*(DX546+DY546)/1000)</f>
        <v>0</v>
      </c>
      <c r="AB546">
        <f>(-I546*44100)</f>
        <v>0</v>
      </c>
      <c r="AC546">
        <f>2*29.3*Q546*0.92*(DZ546-V546)</f>
        <v>0</v>
      </c>
      <c r="AD546">
        <f>2*0.95*5.67E-8*(((DZ546+$B$9)+273)^4-(V546+273)^4)</f>
        <v>0</v>
      </c>
      <c r="AE546">
        <f>T546+AD546+AB546+AC546</f>
        <v>0</v>
      </c>
      <c r="AF546">
        <f>DW546*AT546*(DR546-DQ546*(1000-AT546*DT546)/(1000-AT546*DS546))/(100*DK546)</f>
        <v>0</v>
      </c>
      <c r="AG546">
        <f>1000*DW546*AT546*(DS546-DT546)/(100*DK546*(1000-AT546*DS546))</f>
        <v>0</v>
      </c>
      <c r="AH546">
        <f>(AI546 - AJ546 - DX546*1E3/(8.314*(DZ546+273.15)) * AL546/DW546 * AK546) * DW546/(100*DK546) * (1000 - DT546)/1000</f>
        <v>0</v>
      </c>
      <c r="AI546">
        <v>743.9648360107338</v>
      </c>
      <c r="AJ546">
        <v>650.7854909090908</v>
      </c>
      <c r="AK546">
        <v>3.300505476031904</v>
      </c>
      <c r="AL546">
        <v>66.85550641965871</v>
      </c>
      <c r="AM546">
        <f>(AO546 - AN546 + DX546*1E3/(8.314*(DZ546+273.15)) * AQ546/DW546 * AP546) * DW546/(100*DK546) * 1000/(1000 - AO546)</f>
        <v>0</v>
      </c>
      <c r="AN546">
        <v>3.789179926970785</v>
      </c>
      <c r="AO546">
        <v>22.22893515151515</v>
      </c>
      <c r="AP546">
        <v>-0.0001489286572848636</v>
      </c>
      <c r="AQ546">
        <v>96.76421338397185</v>
      </c>
      <c r="AR546">
        <v>0</v>
      </c>
      <c r="AS546">
        <v>0</v>
      </c>
      <c r="AT546">
        <f>IF(AR546*$H$15&gt;=AV546,1.0,(AV546/(AV546-AR546*$H$15)))</f>
        <v>0</v>
      </c>
      <c r="AU546">
        <f>(AT546-1)*100</f>
        <v>0</v>
      </c>
      <c r="AV546">
        <f>MAX(0,($B$15+$C$15*EE546)/(1+$D$15*EE546)*DX546/(DZ546+273)*$E$15)</f>
        <v>0</v>
      </c>
      <c r="AW546" t="s">
        <v>429</v>
      </c>
      <c r="AX546" t="s">
        <v>429</v>
      </c>
      <c r="AY546">
        <v>0</v>
      </c>
      <c r="AZ546">
        <v>0</v>
      </c>
      <c r="BA546">
        <f>1-AY546/AZ546</f>
        <v>0</v>
      </c>
      <c r="BB546">
        <v>0</v>
      </c>
      <c r="BC546" t="s">
        <v>429</v>
      </c>
      <c r="BD546" t="s">
        <v>429</v>
      </c>
      <c r="BE546">
        <v>0</v>
      </c>
      <c r="BF546">
        <v>0</v>
      </c>
      <c r="BG546">
        <f>1-BE546/BF546</f>
        <v>0</v>
      </c>
      <c r="BH546">
        <v>0.5</v>
      </c>
      <c r="BI546">
        <f>DH546</f>
        <v>0</v>
      </c>
      <c r="BJ546">
        <f>K546</f>
        <v>0</v>
      </c>
      <c r="BK546">
        <f>BG546*BH546*BI546</f>
        <v>0</v>
      </c>
      <c r="BL546">
        <f>(BJ546-BB546)/BI546</f>
        <v>0</v>
      </c>
      <c r="BM546">
        <f>(AZ546-BF546)/BF546</f>
        <v>0</v>
      </c>
      <c r="BN546">
        <f>AY546/(BA546+AY546/BF546)</f>
        <v>0</v>
      </c>
      <c r="BO546" t="s">
        <v>429</v>
      </c>
      <c r="BP546">
        <v>0</v>
      </c>
      <c r="BQ546">
        <f>IF(BP546&lt;&gt;0, BP546, BN546)</f>
        <v>0</v>
      </c>
      <c r="BR546">
        <f>1-BQ546/BF546</f>
        <v>0</v>
      </c>
      <c r="BS546">
        <f>(BF546-BE546)/(BF546-BQ546)</f>
        <v>0</v>
      </c>
      <c r="BT546">
        <f>(AZ546-BF546)/(AZ546-BQ546)</f>
        <v>0</v>
      </c>
      <c r="BU546">
        <f>(BF546-BE546)/(BF546-AY546)</f>
        <v>0</v>
      </c>
      <c r="BV546">
        <f>(AZ546-BF546)/(AZ546-AY546)</f>
        <v>0</v>
      </c>
      <c r="BW546">
        <f>(BS546*BQ546/BE546)</f>
        <v>0</v>
      </c>
      <c r="BX546">
        <f>(1-BW546)</f>
        <v>0</v>
      </c>
      <c r="DG546">
        <f>$B$13*EF546+$C$13*EG546+$F$13*ER546*(1-EU546)</f>
        <v>0</v>
      </c>
      <c r="DH546">
        <f>DG546*DI546</f>
        <v>0</v>
      </c>
      <c r="DI546">
        <f>($B$13*$D$11+$C$13*$D$11+$F$13*((FE546+EW546)/MAX(FE546+EW546+FF546, 0.1)*$I$11+FF546/MAX(FE546+EW546+FF546, 0.1)*$J$11))/($B$13+$C$13+$F$13)</f>
        <v>0</v>
      </c>
      <c r="DJ546">
        <f>($B$13*$K$11+$C$13*$K$11+$F$13*((FE546+EW546)/MAX(FE546+EW546+FF546, 0.1)*$P$11+FF546/MAX(FE546+EW546+FF546, 0.1)*$Q$11))/($B$13+$C$13+$F$13)</f>
        <v>0</v>
      </c>
      <c r="DK546">
        <v>6</v>
      </c>
      <c r="DL546">
        <v>0.5</v>
      </c>
      <c r="DM546" t="s">
        <v>430</v>
      </c>
      <c r="DN546">
        <v>2</v>
      </c>
      <c r="DO546" t="b">
        <v>1</v>
      </c>
      <c r="DP546">
        <v>1686163825.5</v>
      </c>
      <c r="DQ546">
        <v>613.928925925926</v>
      </c>
      <c r="DR546">
        <v>726.085814814815</v>
      </c>
      <c r="DS546">
        <v>22.23487037037037</v>
      </c>
      <c r="DT546">
        <v>3.787258518518518</v>
      </c>
      <c r="DU546">
        <v>615.1263333333334</v>
      </c>
      <c r="DV546">
        <v>22.47237777777778</v>
      </c>
      <c r="DW546">
        <v>500.015962962963</v>
      </c>
      <c r="DX546">
        <v>90.59431481481479</v>
      </c>
      <c r="DY546">
        <v>0.1001175740740741</v>
      </c>
      <c r="DZ546">
        <v>28.93265925925926</v>
      </c>
      <c r="EA546">
        <v>28.13003703703704</v>
      </c>
      <c r="EB546">
        <v>999.9000000000001</v>
      </c>
      <c r="EC546">
        <v>0</v>
      </c>
      <c r="ED546">
        <v>0</v>
      </c>
      <c r="EE546">
        <v>9990.738888888889</v>
      </c>
      <c r="EF546">
        <v>0</v>
      </c>
      <c r="EG546">
        <v>907.8778518518519</v>
      </c>
      <c r="EH546">
        <v>-112.157037037037</v>
      </c>
      <c r="EI546">
        <v>627.8898148148148</v>
      </c>
      <c r="EJ546">
        <v>728.8462222222222</v>
      </c>
      <c r="EK546">
        <v>18.44761851851852</v>
      </c>
      <c r="EL546">
        <v>726.085814814815</v>
      </c>
      <c r="EM546">
        <v>3.787258518518518</v>
      </c>
      <c r="EN546">
        <v>2.014351851851852</v>
      </c>
      <c r="EO546">
        <v>0.3431038518518519</v>
      </c>
      <c r="EP546">
        <v>17.55760740740741</v>
      </c>
      <c r="EQ546">
        <v>-7.747321851851852</v>
      </c>
      <c r="ER546">
        <v>1999.987037037037</v>
      </c>
      <c r="ES546">
        <v>0.9799934444444445</v>
      </c>
      <c r="ET546">
        <v>0.02000622222222222</v>
      </c>
      <c r="EU546">
        <v>0</v>
      </c>
      <c r="EV546">
        <v>979.8209259259258</v>
      </c>
      <c r="EW546">
        <v>5.00078</v>
      </c>
      <c r="EX546">
        <v>28438.79629629629</v>
      </c>
      <c r="EY546">
        <v>16379.48888888889</v>
      </c>
      <c r="EZ546">
        <v>41.47203703703703</v>
      </c>
      <c r="FA546">
        <v>42.62014814814814</v>
      </c>
      <c r="FB546">
        <v>41.73577777777777</v>
      </c>
      <c r="FC546">
        <v>42.15718518518517</v>
      </c>
      <c r="FD546">
        <v>42.59937037037037</v>
      </c>
      <c r="FE546">
        <v>1955.071481481481</v>
      </c>
      <c r="FF546">
        <v>39.91555555555556</v>
      </c>
      <c r="FG546">
        <v>0</v>
      </c>
      <c r="FH546">
        <v>1686163826.5</v>
      </c>
      <c r="FI546">
        <v>0</v>
      </c>
      <c r="FJ546">
        <v>979.8413461538463</v>
      </c>
      <c r="FK546">
        <v>-12.16858117068428</v>
      </c>
      <c r="FL546">
        <v>-1165.340168976442</v>
      </c>
      <c r="FM546">
        <v>28439.10769230769</v>
      </c>
      <c r="FN546">
        <v>15</v>
      </c>
      <c r="FO546">
        <v>0</v>
      </c>
      <c r="FP546" t="s">
        <v>431</v>
      </c>
      <c r="FQ546">
        <v>1685208052.5</v>
      </c>
      <c r="FR546">
        <v>1685208070</v>
      </c>
      <c r="FS546">
        <v>0</v>
      </c>
      <c r="FT546">
        <v>0.013</v>
      </c>
      <c r="FU546">
        <v>-0.005</v>
      </c>
      <c r="FV546">
        <v>-0.464</v>
      </c>
      <c r="FW546">
        <v>-0.401</v>
      </c>
      <c r="FX546">
        <v>420</v>
      </c>
      <c r="FY546">
        <v>0</v>
      </c>
      <c r="FZ546">
        <v>0.03</v>
      </c>
      <c r="GA546">
        <v>0.02</v>
      </c>
      <c r="GB546">
        <v>-111.415375</v>
      </c>
      <c r="GC546">
        <v>-12.11325703564698</v>
      </c>
      <c r="GD546">
        <v>1.17659801307626</v>
      </c>
      <c r="GE546">
        <v>0</v>
      </c>
      <c r="GF546">
        <v>18.4475725</v>
      </c>
      <c r="GG546">
        <v>-0.01322589118204982</v>
      </c>
      <c r="GH546">
        <v>0.004378583532376532</v>
      </c>
      <c r="GI546">
        <v>1</v>
      </c>
      <c r="GJ546">
        <v>1</v>
      </c>
      <c r="GK546">
        <v>2</v>
      </c>
      <c r="GL546" t="s">
        <v>439</v>
      </c>
      <c r="GM546">
        <v>3.09822</v>
      </c>
      <c r="GN546">
        <v>2.75797</v>
      </c>
      <c r="GO546">
        <v>0.118747</v>
      </c>
      <c r="GP546">
        <v>0.132361</v>
      </c>
      <c r="GQ546">
        <v>0.103427</v>
      </c>
      <c r="GR546">
        <v>0.0259027</v>
      </c>
      <c r="GS546">
        <v>22625.7</v>
      </c>
      <c r="GT546">
        <v>21920.2</v>
      </c>
      <c r="GU546">
        <v>26228.3</v>
      </c>
      <c r="GV546">
        <v>25614.3</v>
      </c>
      <c r="GW546">
        <v>37731.6</v>
      </c>
      <c r="GX546">
        <v>37851.4</v>
      </c>
      <c r="GY546">
        <v>45856.3</v>
      </c>
      <c r="GZ546">
        <v>42036.3</v>
      </c>
      <c r="HA546">
        <v>1.84995</v>
      </c>
      <c r="HB546">
        <v>1.7184</v>
      </c>
      <c r="HC546">
        <v>-0.0951663</v>
      </c>
      <c r="HD546">
        <v>0</v>
      </c>
      <c r="HE546">
        <v>29.6519</v>
      </c>
      <c r="HF546">
        <v>999.9</v>
      </c>
      <c r="HG546">
        <v>26.7</v>
      </c>
      <c r="HH546">
        <v>47.1</v>
      </c>
      <c r="HI546">
        <v>31.6322</v>
      </c>
      <c r="HJ546">
        <v>62.2389</v>
      </c>
      <c r="HK546">
        <v>29.1386</v>
      </c>
      <c r="HL546">
        <v>1</v>
      </c>
      <c r="HM546">
        <v>0.321529</v>
      </c>
      <c r="HN546">
        <v>4.18428</v>
      </c>
      <c r="HO546">
        <v>20.253</v>
      </c>
      <c r="HP546">
        <v>5.21325</v>
      </c>
      <c r="HQ546">
        <v>11.98</v>
      </c>
      <c r="HR546">
        <v>4.9636</v>
      </c>
      <c r="HS546">
        <v>3.27395</v>
      </c>
      <c r="HT546">
        <v>9999</v>
      </c>
      <c r="HU546">
        <v>9999</v>
      </c>
      <c r="HV546">
        <v>9999</v>
      </c>
      <c r="HW546">
        <v>60.8</v>
      </c>
      <c r="HX546">
        <v>1.864</v>
      </c>
      <c r="HY546">
        <v>1.8602</v>
      </c>
      <c r="HZ546">
        <v>1.85866</v>
      </c>
      <c r="IA546">
        <v>1.85989</v>
      </c>
      <c r="IB546">
        <v>1.85987</v>
      </c>
      <c r="IC546">
        <v>1.85852</v>
      </c>
      <c r="ID546">
        <v>1.8576</v>
      </c>
      <c r="IE546">
        <v>1.85242</v>
      </c>
      <c r="IF546">
        <v>0</v>
      </c>
      <c r="IG546">
        <v>0</v>
      </c>
      <c r="IH546">
        <v>0</v>
      </c>
      <c r="II546">
        <v>0</v>
      </c>
      <c r="IJ546" t="s">
        <v>433</v>
      </c>
      <c r="IK546" t="s">
        <v>434</v>
      </c>
      <c r="IL546" t="s">
        <v>435</v>
      </c>
      <c r="IM546" t="s">
        <v>435</v>
      </c>
      <c r="IN546" t="s">
        <v>435</v>
      </c>
      <c r="IO546" t="s">
        <v>435</v>
      </c>
      <c r="IP546">
        <v>0</v>
      </c>
      <c r="IQ546">
        <v>100</v>
      </c>
      <c r="IR546">
        <v>100</v>
      </c>
      <c r="IS546">
        <v>-1.213</v>
      </c>
      <c r="IT546">
        <v>-0.2376</v>
      </c>
      <c r="IU546">
        <v>-0.7885906718864093</v>
      </c>
      <c r="IV546">
        <v>-0.0007240741224296705</v>
      </c>
      <c r="IW546">
        <v>1.394155135453638E-07</v>
      </c>
      <c r="IX546">
        <v>-7.009397865246837E-11</v>
      </c>
      <c r="IY546">
        <v>-0.2677907096197649</v>
      </c>
      <c r="IZ546">
        <v>-0.01839738240005131</v>
      </c>
      <c r="JA546">
        <v>0.0009886339832832726</v>
      </c>
      <c r="JB546">
        <v>-4.895939666473346E-06</v>
      </c>
      <c r="JC546">
        <v>3</v>
      </c>
      <c r="JD546">
        <v>2018</v>
      </c>
      <c r="JE546">
        <v>1</v>
      </c>
      <c r="JF546">
        <v>26</v>
      </c>
      <c r="JG546">
        <v>15929.7</v>
      </c>
      <c r="JH546">
        <v>15929.4</v>
      </c>
      <c r="JI546">
        <v>1.84937</v>
      </c>
      <c r="JJ546">
        <v>2.69165</v>
      </c>
      <c r="JK546">
        <v>1.49658</v>
      </c>
      <c r="JL546">
        <v>2.37427</v>
      </c>
      <c r="JM546">
        <v>1.54907</v>
      </c>
      <c r="JN546">
        <v>2.4646</v>
      </c>
      <c r="JO546">
        <v>48.0869</v>
      </c>
      <c r="JP546">
        <v>14.1583</v>
      </c>
      <c r="JQ546">
        <v>18</v>
      </c>
      <c r="JR546">
        <v>488.173</v>
      </c>
      <c r="JS546">
        <v>420.07</v>
      </c>
      <c r="JT546">
        <v>24.545</v>
      </c>
      <c r="JU546">
        <v>31.2224</v>
      </c>
      <c r="JV546">
        <v>30.0011</v>
      </c>
      <c r="JW546">
        <v>31.4333</v>
      </c>
      <c r="JX546">
        <v>31.4429</v>
      </c>
      <c r="JY546">
        <v>37.1904</v>
      </c>
      <c r="JZ546">
        <v>76.2612</v>
      </c>
      <c r="KA546">
        <v>0</v>
      </c>
      <c r="KB546">
        <v>24.4254</v>
      </c>
      <c r="KC546">
        <v>774.224</v>
      </c>
      <c r="KD546">
        <v>3.76177</v>
      </c>
      <c r="KE546">
        <v>100.217</v>
      </c>
      <c r="KF546">
        <v>99.9639</v>
      </c>
    </row>
    <row r="547" spans="1:292">
      <c r="A547">
        <v>527</v>
      </c>
      <c r="B547">
        <v>1686163838</v>
      </c>
      <c r="C547">
        <v>14587</v>
      </c>
      <c r="D547" t="s">
        <v>1494</v>
      </c>
      <c r="E547" t="s">
        <v>1495</v>
      </c>
      <c r="F547">
        <v>5</v>
      </c>
      <c r="G547" t="s">
        <v>1403</v>
      </c>
      <c r="H547">
        <v>1686163830.214286</v>
      </c>
      <c r="I547">
        <f>(J547)/1000</f>
        <v>0</v>
      </c>
      <c r="J547">
        <f>IF(DO547, AM547, AG547)</f>
        <v>0</v>
      </c>
      <c r="K547">
        <f>IF(DO547, AH547, AF547)</f>
        <v>0</v>
      </c>
      <c r="L547">
        <f>DQ547 - IF(AT547&gt;1, K547*DK547*100.0/(AV547*EE547), 0)</f>
        <v>0</v>
      </c>
      <c r="M547">
        <f>((S547-I547/2)*L547-K547)/(S547+I547/2)</f>
        <v>0</v>
      </c>
      <c r="N547">
        <f>M547*(DX547+DY547)/1000.0</f>
        <v>0</v>
      </c>
      <c r="O547">
        <f>(DQ547 - IF(AT547&gt;1, K547*DK547*100.0/(AV547*EE547), 0))*(DX547+DY547)/1000.0</f>
        <v>0</v>
      </c>
      <c r="P547">
        <f>2.0/((1/R547-1/Q547)+SIGN(R547)*SQRT((1/R547-1/Q547)*(1/R547-1/Q547) + 4*DL547/((DL547+1)*(DL547+1))*(2*1/R547*1/Q547-1/Q547*1/Q547)))</f>
        <v>0</v>
      </c>
      <c r="Q547">
        <f>IF(LEFT(DM547,1)&lt;&gt;"0",IF(LEFT(DM547,1)="1",3.0,DN547),$D$5+$E$5*(EE547*DX547/($K$5*1000))+$F$5*(EE547*DX547/($K$5*1000))*MAX(MIN(DK547,$J$5),$I$5)*MAX(MIN(DK547,$J$5),$I$5)+$G$5*MAX(MIN(DK547,$J$5),$I$5)*(EE547*DX547/($K$5*1000))+$H$5*(EE547*DX547/($K$5*1000))*(EE547*DX547/($K$5*1000)))</f>
        <v>0</v>
      </c>
      <c r="R547">
        <f>I547*(1000-(1000*0.61365*exp(17.502*V547/(240.97+V547))/(DX547+DY547)+DS547)/2)/(1000*0.61365*exp(17.502*V547/(240.97+V547))/(DX547+DY547)-DS547)</f>
        <v>0</v>
      </c>
      <c r="S547">
        <f>1/((DL547+1)/(P547/1.6)+1/(Q547/1.37)) + DL547/((DL547+1)/(P547/1.6) + DL547/(Q547/1.37))</f>
        <v>0</v>
      </c>
      <c r="T547">
        <f>(DG547*DJ547)</f>
        <v>0</v>
      </c>
      <c r="U547">
        <f>(DZ547+(T547+2*0.95*5.67E-8*(((DZ547+$B$9)+273)^4-(DZ547+273)^4)-44100*I547)/(1.84*29.3*Q547+8*0.95*5.67E-8*(DZ547+273)^3))</f>
        <v>0</v>
      </c>
      <c r="V547">
        <f>($C$9*EA547+$D$9*EB547+$E$9*U547)</f>
        <v>0</v>
      </c>
      <c r="W547">
        <f>0.61365*exp(17.502*V547/(240.97+V547))</f>
        <v>0</v>
      </c>
      <c r="X547">
        <f>(Y547/Z547*100)</f>
        <v>0</v>
      </c>
      <c r="Y547">
        <f>DS547*(DX547+DY547)/1000</f>
        <v>0</v>
      </c>
      <c r="Z547">
        <f>0.61365*exp(17.502*DZ547/(240.97+DZ547))</f>
        <v>0</v>
      </c>
      <c r="AA547">
        <f>(W547-DS547*(DX547+DY547)/1000)</f>
        <v>0</v>
      </c>
      <c r="AB547">
        <f>(-I547*44100)</f>
        <v>0</v>
      </c>
      <c r="AC547">
        <f>2*29.3*Q547*0.92*(DZ547-V547)</f>
        <v>0</v>
      </c>
      <c r="AD547">
        <f>2*0.95*5.67E-8*(((DZ547+$B$9)+273)^4-(V547+273)^4)</f>
        <v>0</v>
      </c>
      <c r="AE547">
        <f>T547+AD547+AB547+AC547</f>
        <v>0</v>
      </c>
      <c r="AF547">
        <f>DW547*AT547*(DR547-DQ547*(1000-AT547*DT547)/(1000-AT547*DS547))/(100*DK547)</f>
        <v>0</v>
      </c>
      <c r="AG547">
        <f>1000*DW547*AT547*(DS547-DT547)/(100*DK547*(1000-AT547*DS547))</f>
        <v>0</v>
      </c>
      <c r="AH547">
        <f>(AI547 - AJ547 - DX547*1E3/(8.314*(DZ547+273.15)) * AL547/DW547 * AK547) * DW547/(100*DK547) * (1000 - DT547)/1000</f>
        <v>0</v>
      </c>
      <c r="AI547">
        <v>760.8338756809907</v>
      </c>
      <c r="AJ547">
        <v>667.0464303030302</v>
      </c>
      <c r="AK547">
        <v>3.240838389392295</v>
      </c>
      <c r="AL547">
        <v>66.85550641965871</v>
      </c>
      <c r="AM547">
        <f>(AO547 - AN547 + DX547*1E3/(8.314*(DZ547+273.15)) * AQ547/DW547 * AP547) * DW547/(100*DK547) * 1000/(1000 - AO547)</f>
        <v>0</v>
      </c>
      <c r="AN547">
        <v>3.790518747332935</v>
      </c>
      <c r="AO547">
        <v>22.23410727272728</v>
      </c>
      <c r="AP547">
        <v>2.617064453450425E-05</v>
      </c>
      <c r="AQ547">
        <v>96.76421338397185</v>
      </c>
      <c r="AR547">
        <v>0</v>
      </c>
      <c r="AS547">
        <v>0</v>
      </c>
      <c r="AT547">
        <f>IF(AR547*$H$15&gt;=AV547,1.0,(AV547/(AV547-AR547*$H$15)))</f>
        <v>0</v>
      </c>
      <c r="AU547">
        <f>(AT547-1)*100</f>
        <v>0</v>
      </c>
      <c r="AV547">
        <f>MAX(0,($B$15+$C$15*EE547)/(1+$D$15*EE547)*DX547/(DZ547+273)*$E$15)</f>
        <v>0</v>
      </c>
      <c r="AW547" t="s">
        <v>429</v>
      </c>
      <c r="AX547" t="s">
        <v>429</v>
      </c>
      <c r="AY547">
        <v>0</v>
      </c>
      <c r="AZ547">
        <v>0</v>
      </c>
      <c r="BA547">
        <f>1-AY547/AZ547</f>
        <v>0</v>
      </c>
      <c r="BB547">
        <v>0</v>
      </c>
      <c r="BC547" t="s">
        <v>429</v>
      </c>
      <c r="BD547" t="s">
        <v>429</v>
      </c>
      <c r="BE547">
        <v>0</v>
      </c>
      <c r="BF547">
        <v>0</v>
      </c>
      <c r="BG547">
        <f>1-BE547/BF547</f>
        <v>0</v>
      </c>
      <c r="BH547">
        <v>0.5</v>
      </c>
      <c r="BI547">
        <f>DH547</f>
        <v>0</v>
      </c>
      <c r="BJ547">
        <f>K547</f>
        <v>0</v>
      </c>
      <c r="BK547">
        <f>BG547*BH547*BI547</f>
        <v>0</v>
      </c>
      <c r="BL547">
        <f>(BJ547-BB547)/BI547</f>
        <v>0</v>
      </c>
      <c r="BM547">
        <f>(AZ547-BF547)/BF547</f>
        <v>0</v>
      </c>
      <c r="BN547">
        <f>AY547/(BA547+AY547/BF547)</f>
        <v>0</v>
      </c>
      <c r="BO547" t="s">
        <v>429</v>
      </c>
      <c r="BP547">
        <v>0</v>
      </c>
      <c r="BQ547">
        <f>IF(BP547&lt;&gt;0, BP547, BN547)</f>
        <v>0</v>
      </c>
      <c r="BR547">
        <f>1-BQ547/BF547</f>
        <v>0</v>
      </c>
      <c r="BS547">
        <f>(BF547-BE547)/(BF547-BQ547)</f>
        <v>0</v>
      </c>
      <c r="BT547">
        <f>(AZ547-BF547)/(AZ547-BQ547)</f>
        <v>0</v>
      </c>
      <c r="BU547">
        <f>(BF547-BE547)/(BF547-AY547)</f>
        <v>0</v>
      </c>
      <c r="BV547">
        <f>(AZ547-BF547)/(AZ547-AY547)</f>
        <v>0</v>
      </c>
      <c r="BW547">
        <f>(BS547*BQ547/BE547)</f>
        <v>0</v>
      </c>
      <c r="BX547">
        <f>(1-BW547)</f>
        <v>0</v>
      </c>
      <c r="DG547">
        <f>$B$13*EF547+$C$13*EG547+$F$13*ER547*(1-EU547)</f>
        <v>0</v>
      </c>
      <c r="DH547">
        <f>DG547*DI547</f>
        <v>0</v>
      </c>
      <c r="DI547">
        <f>($B$13*$D$11+$C$13*$D$11+$F$13*((FE547+EW547)/MAX(FE547+EW547+FF547, 0.1)*$I$11+FF547/MAX(FE547+EW547+FF547, 0.1)*$J$11))/($B$13+$C$13+$F$13)</f>
        <v>0</v>
      </c>
      <c r="DJ547">
        <f>($B$13*$K$11+$C$13*$K$11+$F$13*((FE547+EW547)/MAX(FE547+EW547+FF547, 0.1)*$P$11+FF547/MAX(FE547+EW547+FF547, 0.1)*$Q$11))/($B$13+$C$13+$F$13)</f>
        <v>0</v>
      </c>
      <c r="DK547">
        <v>6</v>
      </c>
      <c r="DL547">
        <v>0.5</v>
      </c>
      <c r="DM547" t="s">
        <v>430</v>
      </c>
      <c r="DN547">
        <v>2</v>
      </c>
      <c r="DO547" t="b">
        <v>1</v>
      </c>
      <c r="DP547">
        <v>1686163830.214286</v>
      </c>
      <c r="DQ547">
        <v>628.9528928571428</v>
      </c>
      <c r="DR547">
        <v>741.9221428571428</v>
      </c>
      <c r="DS547">
        <v>22.23332857142857</v>
      </c>
      <c r="DT547">
        <v>3.788905</v>
      </c>
      <c r="DU547">
        <v>630.1599285714286</v>
      </c>
      <c r="DV547">
        <v>22.47088214285714</v>
      </c>
      <c r="DW547">
        <v>499.9848571428571</v>
      </c>
      <c r="DX547">
        <v>90.59414285714287</v>
      </c>
      <c r="DY547">
        <v>0.1000332821428571</v>
      </c>
      <c r="DZ547">
        <v>28.90866071428572</v>
      </c>
      <c r="EA547">
        <v>28.116425</v>
      </c>
      <c r="EB547">
        <v>999.9000000000002</v>
      </c>
      <c r="EC547">
        <v>0</v>
      </c>
      <c r="ED547">
        <v>0</v>
      </c>
      <c r="EE547">
        <v>9988.773214285715</v>
      </c>
      <c r="EF547">
        <v>0</v>
      </c>
      <c r="EG547">
        <v>903.5288928571429</v>
      </c>
      <c r="EH547">
        <v>-112.9693214285714</v>
      </c>
      <c r="EI547">
        <v>643.2545</v>
      </c>
      <c r="EJ547">
        <v>744.7438928571428</v>
      </c>
      <c r="EK547">
        <v>18.44443214285715</v>
      </c>
      <c r="EL547">
        <v>741.9221428571428</v>
      </c>
      <c r="EM547">
        <v>3.788905</v>
      </c>
      <c r="EN547">
        <v>2.014208928571428</v>
      </c>
      <c r="EO547">
        <v>0.3432524999999999</v>
      </c>
      <c r="EP547">
        <v>17.55648214285714</v>
      </c>
      <c r="EQ547">
        <v>-7.741737500000001</v>
      </c>
      <c r="ER547">
        <v>1999.99</v>
      </c>
      <c r="ES547">
        <v>0.979992964285714</v>
      </c>
      <c r="ET547">
        <v>0.02000667142857143</v>
      </c>
      <c r="EU547">
        <v>0</v>
      </c>
      <c r="EV547">
        <v>978.8273571428572</v>
      </c>
      <c r="EW547">
        <v>5.00078</v>
      </c>
      <c r="EX547">
        <v>28393.40357142857</v>
      </c>
      <c r="EY547">
        <v>16379.525</v>
      </c>
      <c r="EZ547">
        <v>41.49314285714286</v>
      </c>
      <c r="FA547">
        <v>42.63817857142857</v>
      </c>
      <c r="FB547">
        <v>41.74739285714285</v>
      </c>
      <c r="FC547">
        <v>42.17171428571429</v>
      </c>
      <c r="FD547">
        <v>42.62257142857142</v>
      </c>
      <c r="FE547">
        <v>1955.072857142857</v>
      </c>
      <c r="FF547">
        <v>39.91607142857143</v>
      </c>
      <c r="FG547">
        <v>0</v>
      </c>
      <c r="FH547">
        <v>1686163831.3</v>
      </c>
      <c r="FI547">
        <v>0</v>
      </c>
      <c r="FJ547">
        <v>978.8221538461538</v>
      </c>
      <c r="FK547">
        <v>-13.07863247729526</v>
      </c>
      <c r="FL547">
        <v>-355.5111119535496</v>
      </c>
      <c r="FM547">
        <v>28393.67307692307</v>
      </c>
      <c r="FN547">
        <v>15</v>
      </c>
      <c r="FO547">
        <v>0</v>
      </c>
      <c r="FP547" t="s">
        <v>431</v>
      </c>
      <c r="FQ547">
        <v>1685208052.5</v>
      </c>
      <c r="FR547">
        <v>1685208070</v>
      </c>
      <c r="FS547">
        <v>0</v>
      </c>
      <c r="FT547">
        <v>0.013</v>
      </c>
      <c r="FU547">
        <v>-0.005</v>
      </c>
      <c r="FV547">
        <v>-0.464</v>
      </c>
      <c r="FW547">
        <v>-0.401</v>
      </c>
      <c r="FX547">
        <v>420</v>
      </c>
      <c r="FY547">
        <v>0</v>
      </c>
      <c r="FZ547">
        <v>0.03</v>
      </c>
      <c r="GA547">
        <v>0.02</v>
      </c>
      <c r="GB547">
        <v>-112.518025</v>
      </c>
      <c r="GC547">
        <v>-10.14460412757937</v>
      </c>
      <c r="GD547">
        <v>0.982809251266491</v>
      </c>
      <c r="GE547">
        <v>0</v>
      </c>
      <c r="GF547">
        <v>18.4461975</v>
      </c>
      <c r="GG547">
        <v>-0.04674258911819334</v>
      </c>
      <c r="GH547">
        <v>0.005287981065586137</v>
      </c>
      <c r="GI547">
        <v>1</v>
      </c>
      <c r="GJ547">
        <v>1</v>
      </c>
      <c r="GK547">
        <v>2</v>
      </c>
      <c r="GL547" t="s">
        <v>439</v>
      </c>
      <c r="GM547">
        <v>3.09844</v>
      </c>
      <c r="GN547">
        <v>2.75823</v>
      </c>
      <c r="GO547">
        <v>0.120786</v>
      </c>
      <c r="GP547">
        <v>0.134353</v>
      </c>
      <c r="GQ547">
        <v>0.103444</v>
      </c>
      <c r="GR547">
        <v>0.0258945</v>
      </c>
      <c r="GS547">
        <v>22572.9</v>
      </c>
      <c r="GT547">
        <v>21869.7</v>
      </c>
      <c r="GU547">
        <v>26227.9</v>
      </c>
      <c r="GV547">
        <v>25614</v>
      </c>
      <c r="GW547">
        <v>37730.7</v>
      </c>
      <c r="GX547">
        <v>37851.5</v>
      </c>
      <c r="GY547">
        <v>45855.9</v>
      </c>
      <c r="GZ547">
        <v>42035.9</v>
      </c>
      <c r="HA547">
        <v>1.85017</v>
      </c>
      <c r="HB547">
        <v>1.71825</v>
      </c>
      <c r="HC547">
        <v>-0.09915980000000001</v>
      </c>
      <c r="HD547">
        <v>0</v>
      </c>
      <c r="HE547">
        <v>29.7138</v>
      </c>
      <c r="HF547">
        <v>999.9</v>
      </c>
      <c r="HG547">
        <v>26.7</v>
      </c>
      <c r="HH547">
        <v>47.1</v>
      </c>
      <c r="HI547">
        <v>31.6299</v>
      </c>
      <c r="HJ547">
        <v>61.6189</v>
      </c>
      <c r="HK547">
        <v>28.9423</v>
      </c>
      <c r="HL547">
        <v>1</v>
      </c>
      <c r="HM547">
        <v>0.322177</v>
      </c>
      <c r="HN547">
        <v>4.22972</v>
      </c>
      <c r="HO547">
        <v>20.2519</v>
      </c>
      <c r="HP547">
        <v>5.2113</v>
      </c>
      <c r="HQ547">
        <v>11.98</v>
      </c>
      <c r="HR547">
        <v>4.96345</v>
      </c>
      <c r="HS547">
        <v>3.27383</v>
      </c>
      <c r="HT547">
        <v>9999</v>
      </c>
      <c r="HU547">
        <v>9999</v>
      </c>
      <c r="HV547">
        <v>9999</v>
      </c>
      <c r="HW547">
        <v>60.8</v>
      </c>
      <c r="HX547">
        <v>1.864</v>
      </c>
      <c r="HY547">
        <v>1.86021</v>
      </c>
      <c r="HZ547">
        <v>1.85865</v>
      </c>
      <c r="IA547">
        <v>1.85989</v>
      </c>
      <c r="IB547">
        <v>1.85986</v>
      </c>
      <c r="IC547">
        <v>1.85852</v>
      </c>
      <c r="ID547">
        <v>1.8576</v>
      </c>
      <c r="IE547">
        <v>1.85242</v>
      </c>
      <c r="IF547">
        <v>0</v>
      </c>
      <c r="IG547">
        <v>0</v>
      </c>
      <c r="IH547">
        <v>0</v>
      </c>
      <c r="II547">
        <v>0</v>
      </c>
      <c r="IJ547" t="s">
        <v>433</v>
      </c>
      <c r="IK547" t="s">
        <v>434</v>
      </c>
      <c r="IL547" t="s">
        <v>435</v>
      </c>
      <c r="IM547" t="s">
        <v>435</v>
      </c>
      <c r="IN547" t="s">
        <v>435</v>
      </c>
      <c r="IO547" t="s">
        <v>435</v>
      </c>
      <c r="IP547">
        <v>0</v>
      </c>
      <c r="IQ547">
        <v>100</v>
      </c>
      <c r="IR547">
        <v>100</v>
      </c>
      <c r="IS547">
        <v>-1.223</v>
      </c>
      <c r="IT547">
        <v>-0.2375</v>
      </c>
      <c r="IU547">
        <v>-0.7885906718864093</v>
      </c>
      <c r="IV547">
        <v>-0.0007240741224296705</v>
      </c>
      <c r="IW547">
        <v>1.394155135453638E-07</v>
      </c>
      <c r="IX547">
        <v>-7.009397865246837E-11</v>
      </c>
      <c r="IY547">
        <v>-0.2677907096197649</v>
      </c>
      <c r="IZ547">
        <v>-0.01839738240005131</v>
      </c>
      <c r="JA547">
        <v>0.0009886339832832726</v>
      </c>
      <c r="JB547">
        <v>-4.895939666473346E-06</v>
      </c>
      <c r="JC547">
        <v>3</v>
      </c>
      <c r="JD547">
        <v>2018</v>
      </c>
      <c r="JE547">
        <v>1</v>
      </c>
      <c r="JF547">
        <v>26</v>
      </c>
      <c r="JG547">
        <v>15929.8</v>
      </c>
      <c r="JH547">
        <v>15929.5</v>
      </c>
      <c r="JI547">
        <v>1.8811</v>
      </c>
      <c r="JJ547">
        <v>2.69897</v>
      </c>
      <c r="JK547">
        <v>1.49658</v>
      </c>
      <c r="JL547">
        <v>2.37427</v>
      </c>
      <c r="JM547">
        <v>1.54785</v>
      </c>
      <c r="JN547">
        <v>2.36328</v>
      </c>
      <c r="JO547">
        <v>48.1174</v>
      </c>
      <c r="JP547">
        <v>14.1495</v>
      </c>
      <c r="JQ547">
        <v>18</v>
      </c>
      <c r="JR547">
        <v>488.287</v>
      </c>
      <c r="JS547">
        <v>419.963</v>
      </c>
      <c r="JT547">
        <v>24.4263</v>
      </c>
      <c r="JU547">
        <v>31.2268</v>
      </c>
      <c r="JV547">
        <v>30.0009</v>
      </c>
      <c r="JW547">
        <v>31.4306</v>
      </c>
      <c r="JX547">
        <v>31.4402</v>
      </c>
      <c r="JY547">
        <v>37.8159</v>
      </c>
      <c r="JZ547">
        <v>76.5581</v>
      </c>
      <c r="KA547">
        <v>0</v>
      </c>
      <c r="KB547">
        <v>24.327</v>
      </c>
      <c r="KC547">
        <v>787.669</v>
      </c>
      <c r="KD547">
        <v>3.60242</v>
      </c>
      <c r="KE547">
        <v>100.215</v>
      </c>
      <c r="KF547">
        <v>99.9629</v>
      </c>
    </row>
    <row r="548" spans="1:292">
      <c r="A548">
        <v>528</v>
      </c>
      <c r="B548">
        <v>1686163843</v>
      </c>
      <c r="C548">
        <v>14592</v>
      </c>
      <c r="D548" t="s">
        <v>1496</v>
      </c>
      <c r="E548" t="s">
        <v>1497</v>
      </c>
      <c r="F548">
        <v>5</v>
      </c>
      <c r="G548" t="s">
        <v>1403</v>
      </c>
      <c r="H548">
        <v>1686163835.5</v>
      </c>
      <c r="I548">
        <f>(J548)/1000</f>
        <v>0</v>
      </c>
      <c r="J548">
        <f>IF(DO548, AM548, AG548)</f>
        <v>0</v>
      </c>
      <c r="K548">
        <f>IF(DO548, AH548, AF548)</f>
        <v>0</v>
      </c>
      <c r="L548">
        <f>DQ548 - IF(AT548&gt;1, K548*DK548*100.0/(AV548*EE548), 0)</f>
        <v>0</v>
      </c>
      <c r="M548">
        <f>((S548-I548/2)*L548-K548)/(S548+I548/2)</f>
        <v>0</v>
      </c>
      <c r="N548">
        <f>M548*(DX548+DY548)/1000.0</f>
        <v>0</v>
      </c>
      <c r="O548">
        <f>(DQ548 - IF(AT548&gt;1, K548*DK548*100.0/(AV548*EE548), 0))*(DX548+DY548)/1000.0</f>
        <v>0</v>
      </c>
      <c r="P548">
        <f>2.0/((1/R548-1/Q548)+SIGN(R548)*SQRT((1/R548-1/Q548)*(1/R548-1/Q548) + 4*DL548/((DL548+1)*(DL548+1))*(2*1/R548*1/Q548-1/Q548*1/Q548)))</f>
        <v>0</v>
      </c>
      <c r="Q548">
        <f>IF(LEFT(DM548,1)&lt;&gt;"0",IF(LEFT(DM548,1)="1",3.0,DN548),$D$5+$E$5*(EE548*DX548/($K$5*1000))+$F$5*(EE548*DX548/($K$5*1000))*MAX(MIN(DK548,$J$5),$I$5)*MAX(MIN(DK548,$J$5),$I$5)+$G$5*MAX(MIN(DK548,$J$5),$I$5)*(EE548*DX548/($K$5*1000))+$H$5*(EE548*DX548/($K$5*1000))*(EE548*DX548/($K$5*1000)))</f>
        <v>0</v>
      </c>
      <c r="R548">
        <f>I548*(1000-(1000*0.61365*exp(17.502*V548/(240.97+V548))/(DX548+DY548)+DS548)/2)/(1000*0.61365*exp(17.502*V548/(240.97+V548))/(DX548+DY548)-DS548)</f>
        <v>0</v>
      </c>
      <c r="S548">
        <f>1/((DL548+1)/(P548/1.6)+1/(Q548/1.37)) + DL548/((DL548+1)/(P548/1.6) + DL548/(Q548/1.37))</f>
        <v>0</v>
      </c>
      <c r="T548">
        <f>(DG548*DJ548)</f>
        <v>0</v>
      </c>
      <c r="U548">
        <f>(DZ548+(T548+2*0.95*5.67E-8*(((DZ548+$B$9)+273)^4-(DZ548+273)^4)-44100*I548)/(1.84*29.3*Q548+8*0.95*5.67E-8*(DZ548+273)^3))</f>
        <v>0</v>
      </c>
      <c r="V548">
        <f>($C$9*EA548+$D$9*EB548+$E$9*U548)</f>
        <v>0</v>
      </c>
      <c r="W548">
        <f>0.61365*exp(17.502*V548/(240.97+V548))</f>
        <v>0</v>
      </c>
      <c r="X548">
        <f>(Y548/Z548*100)</f>
        <v>0</v>
      </c>
      <c r="Y548">
        <f>DS548*(DX548+DY548)/1000</f>
        <v>0</v>
      </c>
      <c r="Z548">
        <f>0.61365*exp(17.502*DZ548/(240.97+DZ548))</f>
        <v>0</v>
      </c>
      <c r="AA548">
        <f>(W548-DS548*(DX548+DY548)/1000)</f>
        <v>0</v>
      </c>
      <c r="AB548">
        <f>(-I548*44100)</f>
        <v>0</v>
      </c>
      <c r="AC548">
        <f>2*29.3*Q548*0.92*(DZ548-V548)</f>
        <v>0</v>
      </c>
      <c r="AD548">
        <f>2*0.95*5.67E-8*(((DZ548+$B$9)+273)^4-(V548+273)^4)</f>
        <v>0</v>
      </c>
      <c r="AE548">
        <f>T548+AD548+AB548+AC548</f>
        <v>0</v>
      </c>
      <c r="AF548">
        <f>DW548*AT548*(DR548-DQ548*(1000-AT548*DT548)/(1000-AT548*DS548))/(100*DK548)</f>
        <v>0</v>
      </c>
      <c r="AG548">
        <f>1000*DW548*AT548*(DS548-DT548)/(100*DK548*(1000-AT548*DS548))</f>
        <v>0</v>
      </c>
      <c r="AH548">
        <f>(AI548 - AJ548 - DX548*1E3/(8.314*(DZ548+273.15)) * AL548/DW548 * AK548) * DW548/(100*DK548) * (1000 - DT548)/1000</f>
        <v>0</v>
      </c>
      <c r="AI548">
        <v>777.6993336058687</v>
      </c>
      <c r="AJ548">
        <v>683.6602303030299</v>
      </c>
      <c r="AK548">
        <v>3.338004191959011</v>
      </c>
      <c r="AL548">
        <v>66.85550641965871</v>
      </c>
      <c r="AM548">
        <f>(AO548 - AN548 + DX548*1E3/(8.314*(DZ548+273.15)) * AQ548/DW548 * AP548) * DW548/(100*DK548) * 1000/(1000 - AO548)</f>
        <v>0</v>
      </c>
      <c r="AN548">
        <v>3.765893410966541</v>
      </c>
      <c r="AO548">
        <v>22.21207939393939</v>
      </c>
      <c r="AP548">
        <v>-0.005103003280451338</v>
      </c>
      <c r="AQ548">
        <v>96.76421338397185</v>
      </c>
      <c r="AR548">
        <v>0</v>
      </c>
      <c r="AS548">
        <v>0</v>
      </c>
      <c r="AT548">
        <f>IF(AR548*$H$15&gt;=AV548,1.0,(AV548/(AV548-AR548*$H$15)))</f>
        <v>0</v>
      </c>
      <c r="AU548">
        <f>(AT548-1)*100</f>
        <v>0</v>
      </c>
      <c r="AV548">
        <f>MAX(0,($B$15+$C$15*EE548)/(1+$D$15*EE548)*DX548/(DZ548+273)*$E$15)</f>
        <v>0</v>
      </c>
      <c r="AW548" t="s">
        <v>429</v>
      </c>
      <c r="AX548" t="s">
        <v>429</v>
      </c>
      <c r="AY548">
        <v>0</v>
      </c>
      <c r="AZ548">
        <v>0</v>
      </c>
      <c r="BA548">
        <f>1-AY548/AZ548</f>
        <v>0</v>
      </c>
      <c r="BB548">
        <v>0</v>
      </c>
      <c r="BC548" t="s">
        <v>429</v>
      </c>
      <c r="BD548" t="s">
        <v>429</v>
      </c>
      <c r="BE548">
        <v>0</v>
      </c>
      <c r="BF548">
        <v>0</v>
      </c>
      <c r="BG548">
        <f>1-BE548/BF548</f>
        <v>0</v>
      </c>
      <c r="BH548">
        <v>0.5</v>
      </c>
      <c r="BI548">
        <f>DH548</f>
        <v>0</v>
      </c>
      <c r="BJ548">
        <f>K548</f>
        <v>0</v>
      </c>
      <c r="BK548">
        <f>BG548*BH548*BI548</f>
        <v>0</v>
      </c>
      <c r="BL548">
        <f>(BJ548-BB548)/BI548</f>
        <v>0</v>
      </c>
      <c r="BM548">
        <f>(AZ548-BF548)/BF548</f>
        <v>0</v>
      </c>
      <c r="BN548">
        <f>AY548/(BA548+AY548/BF548)</f>
        <v>0</v>
      </c>
      <c r="BO548" t="s">
        <v>429</v>
      </c>
      <c r="BP548">
        <v>0</v>
      </c>
      <c r="BQ548">
        <f>IF(BP548&lt;&gt;0, BP548, BN548)</f>
        <v>0</v>
      </c>
      <c r="BR548">
        <f>1-BQ548/BF548</f>
        <v>0</v>
      </c>
      <c r="BS548">
        <f>(BF548-BE548)/(BF548-BQ548)</f>
        <v>0</v>
      </c>
      <c r="BT548">
        <f>(AZ548-BF548)/(AZ548-BQ548)</f>
        <v>0</v>
      </c>
      <c r="BU548">
        <f>(BF548-BE548)/(BF548-AY548)</f>
        <v>0</v>
      </c>
      <c r="BV548">
        <f>(AZ548-BF548)/(AZ548-AY548)</f>
        <v>0</v>
      </c>
      <c r="BW548">
        <f>(BS548*BQ548/BE548)</f>
        <v>0</v>
      </c>
      <c r="BX548">
        <f>(1-BW548)</f>
        <v>0</v>
      </c>
      <c r="DG548">
        <f>$B$13*EF548+$C$13*EG548+$F$13*ER548*(1-EU548)</f>
        <v>0</v>
      </c>
      <c r="DH548">
        <f>DG548*DI548</f>
        <v>0</v>
      </c>
      <c r="DI548">
        <f>($B$13*$D$11+$C$13*$D$11+$F$13*((FE548+EW548)/MAX(FE548+EW548+FF548, 0.1)*$I$11+FF548/MAX(FE548+EW548+FF548, 0.1)*$J$11))/($B$13+$C$13+$F$13)</f>
        <v>0</v>
      </c>
      <c r="DJ548">
        <f>($B$13*$K$11+$C$13*$K$11+$F$13*((FE548+EW548)/MAX(FE548+EW548+FF548, 0.1)*$P$11+FF548/MAX(FE548+EW548+FF548, 0.1)*$Q$11))/($B$13+$C$13+$F$13)</f>
        <v>0</v>
      </c>
      <c r="DK548">
        <v>6</v>
      </c>
      <c r="DL548">
        <v>0.5</v>
      </c>
      <c r="DM548" t="s">
        <v>430</v>
      </c>
      <c r="DN548">
        <v>2</v>
      </c>
      <c r="DO548" t="b">
        <v>1</v>
      </c>
      <c r="DP548">
        <v>1686163835.5</v>
      </c>
      <c r="DQ548">
        <v>645.8901851851851</v>
      </c>
      <c r="DR548">
        <v>759.6707407407406</v>
      </c>
      <c r="DS548">
        <v>22.2291074074074</v>
      </c>
      <c r="DT548">
        <v>3.778898518518519</v>
      </c>
      <c r="DU548">
        <v>647.1080370370371</v>
      </c>
      <c r="DV548">
        <v>22.46674814814815</v>
      </c>
      <c r="DW548">
        <v>499.9894814814815</v>
      </c>
      <c r="DX548">
        <v>90.59397037037036</v>
      </c>
      <c r="DY548">
        <v>0.09984874444444444</v>
      </c>
      <c r="DZ548">
        <v>28.87924074074074</v>
      </c>
      <c r="EA548">
        <v>28.10214444444444</v>
      </c>
      <c r="EB548">
        <v>999.9000000000001</v>
      </c>
      <c r="EC548">
        <v>0</v>
      </c>
      <c r="ED548">
        <v>0</v>
      </c>
      <c r="EE548">
        <v>10012.26703703704</v>
      </c>
      <c r="EF548">
        <v>0</v>
      </c>
      <c r="EG548">
        <v>903.8747407407407</v>
      </c>
      <c r="EH548">
        <v>-113.7805925925926</v>
      </c>
      <c r="EI548">
        <v>660.5741851851853</v>
      </c>
      <c r="EJ548">
        <v>762.552148148148</v>
      </c>
      <c r="EK548">
        <v>18.45021851851852</v>
      </c>
      <c r="EL548">
        <v>759.6707407407406</v>
      </c>
      <c r="EM548">
        <v>3.778898518518519</v>
      </c>
      <c r="EN548">
        <v>2.013823333333334</v>
      </c>
      <c r="EO548">
        <v>0.3423454814814815</v>
      </c>
      <c r="EP548">
        <v>17.55344444444444</v>
      </c>
      <c r="EQ548">
        <v>-7.776008518518519</v>
      </c>
      <c r="ER548">
        <v>1999.977777777778</v>
      </c>
      <c r="ES548">
        <v>0.9799924074074072</v>
      </c>
      <c r="ET548">
        <v>0.02000720740740741</v>
      </c>
      <c r="EU548">
        <v>0</v>
      </c>
      <c r="EV548">
        <v>977.6456666666667</v>
      </c>
      <c r="EW548">
        <v>5.00078</v>
      </c>
      <c r="EX548">
        <v>28430.66296296296</v>
      </c>
      <c r="EY548">
        <v>16379.42592592592</v>
      </c>
      <c r="EZ548">
        <v>41.51137037037037</v>
      </c>
      <c r="FA548">
        <v>42.67107407407407</v>
      </c>
      <c r="FB548">
        <v>41.75192592592592</v>
      </c>
      <c r="FC548">
        <v>42.19885185185184</v>
      </c>
      <c r="FD548">
        <v>42.66651851851852</v>
      </c>
      <c r="FE548">
        <v>1955.059259259259</v>
      </c>
      <c r="FF548">
        <v>39.91407407407408</v>
      </c>
      <c r="FG548">
        <v>0</v>
      </c>
      <c r="FH548">
        <v>1686163836.7</v>
      </c>
      <c r="FI548">
        <v>0</v>
      </c>
      <c r="FJ548">
        <v>977.54368</v>
      </c>
      <c r="FK548">
        <v>-14.73892306676134</v>
      </c>
      <c r="FL548">
        <v>1544.707692375547</v>
      </c>
      <c r="FM548">
        <v>28442.536</v>
      </c>
      <c r="FN548">
        <v>15</v>
      </c>
      <c r="FO548">
        <v>0</v>
      </c>
      <c r="FP548" t="s">
        <v>431</v>
      </c>
      <c r="FQ548">
        <v>1685208052.5</v>
      </c>
      <c r="FR548">
        <v>1685208070</v>
      </c>
      <c r="FS548">
        <v>0</v>
      </c>
      <c r="FT548">
        <v>0.013</v>
      </c>
      <c r="FU548">
        <v>-0.005</v>
      </c>
      <c r="FV548">
        <v>-0.464</v>
      </c>
      <c r="FW548">
        <v>-0.401</v>
      </c>
      <c r="FX548">
        <v>420</v>
      </c>
      <c r="FY548">
        <v>0</v>
      </c>
      <c r="FZ548">
        <v>0.03</v>
      </c>
      <c r="GA548">
        <v>0.02</v>
      </c>
      <c r="GB548">
        <v>-113.199425</v>
      </c>
      <c r="GC548">
        <v>-9.570337711068904</v>
      </c>
      <c r="GD548">
        <v>0.9257407814150793</v>
      </c>
      <c r="GE548">
        <v>0</v>
      </c>
      <c r="GF548">
        <v>18.4480125</v>
      </c>
      <c r="GG548">
        <v>0.02583151969978656</v>
      </c>
      <c r="GH548">
        <v>0.008877504928187783</v>
      </c>
      <c r="GI548">
        <v>1</v>
      </c>
      <c r="GJ548">
        <v>1</v>
      </c>
      <c r="GK548">
        <v>2</v>
      </c>
      <c r="GL548" t="s">
        <v>439</v>
      </c>
      <c r="GM548">
        <v>3.09837</v>
      </c>
      <c r="GN548">
        <v>2.75838</v>
      </c>
      <c r="GO548">
        <v>0.122847</v>
      </c>
      <c r="GP548">
        <v>0.136312</v>
      </c>
      <c r="GQ548">
        <v>0.103368</v>
      </c>
      <c r="GR548">
        <v>0.0254443</v>
      </c>
      <c r="GS548">
        <v>22519.9</v>
      </c>
      <c r="GT548">
        <v>21820.1</v>
      </c>
      <c r="GU548">
        <v>26227.8</v>
      </c>
      <c r="GV548">
        <v>25614</v>
      </c>
      <c r="GW548">
        <v>37733.8</v>
      </c>
      <c r="GX548">
        <v>37869.3</v>
      </c>
      <c r="GY548">
        <v>45855.4</v>
      </c>
      <c r="GZ548">
        <v>42036</v>
      </c>
      <c r="HA548">
        <v>1.84988</v>
      </c>
      <c r="HB548">
        <v>1.71817</v>
      </c>
      <c r="HC548">
        <v>-0.103168</v>
      </c>
      <c r="HD548">
        <v>0</v>
      </c>
      <c r="HE548">
        <v>29.7707</v>
      </c>
      <c r="HF548">
        <v>999.9</v>
      </c>
      <c r="HG548">
        <v>26.7</v>
      </c>
      <c r="HH548">
        <v>47.1</v>
      </c>
      <c r="HI548">
        <v>31.631</v>
      </c>
      <c r="HJ548">
        <v>61.4789</v>
      </c>
      <c r="HK548">
        <v>28.8902</v>
      </c>
      <c r="HL548">
        <v>1</v>
      </c>
      <c r="HM548">
        <v>0.322673</v>
      </c>
      <c r="HN548">
        <v>4.269</v>
      </c>
      <c r="HO548">
        <v>20.2515</v>
      </c>
      <c r="HP548">
        <v>5.2122</v>
      </c>
      <c r="HQ548">
        <v>11.98</v>
      </c>
      <c r="HR548">
        <v>4.9636</v>
      </c>
      <c r="HS548">
        <v>3.27408</v>
      </c>
      <c r="HT548">
        <v>9999</v>
      </c>
      <c r="HU548">
        <v>9999</v>
      </c>
      <c r="HV548">
        <v>9999</v>
      </c>
      <c r="HW548">
        <v>60.8</v>
      </c>
      <c r="HX548">
        <v>1.86401</v>
      </c>
      <c r="HY548">
        <v>1.8602</v>
      </c>
      <c r="HZ548">
        <v>1.85866</v>
      </c>
      <c r="IA548">
        <v>1.8599</v>
      </c>
      <c r="IB548">
        <v>1.85987</v>
      </c>
      <c r="IC548">
        <v>1.85852</v>
      </c>
      <c r="ID548">
        <v>1.8576</v>
      </c>
      <c r="IE548">
        <v>1.85241</v>
      </c>
      <c r="IF548">
        <v>0</v>
      </c>
      <c r="IG548">
        <v>0</v>
      </c>
      <c r="IH548">
        <v>0</v>
      </c>
      <c r="II548">
        <v>0</v>
      </c>
      <c r="IJ548" t="s">
        <v>433</v>
      </c>
      <c r="IK548" t="s">
        <v>434</v>
      </c>
      <c r="IL548" t="s">
        <v>435</v>
      </c>
      <c r="IM548" t="s">
        <v>435</v>
      </c>
      <c r="IN548" t="s">
        <v>435</v>
      </c>
      <c r="IO548" t="s">
        <v>435</v>
      </c>
      <c r="IP548">
        <v>0</v>
      </c>
      <c r="IQ548">
        <v>100</v>
      </c>
      <c r="IR548">
        <v>100</v>
      </c>
      <c r="IS548">
        <v>-1.233</v>
      </c>
      <c r="IT548">
        <v>-0.238</v>
      </c>
      <c r="IU548">
        <v>-0.7885906718864093</v>
      </c>
      <c r="IV548">
        <v>-0.0007240741224296705</v>
      </c>
      <c r="IW548">
        <v>1.394155135453638E-07</v>
      </c>
      <c r="IX548">
        <v>-7.009397865246837E-11</v>
      </c>
      <c r="IY548">
        <v>-0.2677907096197649</v>
      </c>
      <c r="IZ548">
        <v>-0.01839738240005131</v>
      </c>
      <c r="JA548">
        <v>0.0009886339832832726</v>
      </c>
      <c r="JB548">
        <v>-4.895939666473346E-06</v>
      </c>
      <c r="JC548">
        <v>3</v>
      </c>
      <c r="JD548">
        <v>2018</v>
      </c>
      <c r="JE548">
        <v>1</v>
      </c>
      <c r="JF548">
        <v>26</v>
      </c>
      <c r="JG548">
        <v>15929.8</v>
      </c>
      <c r="JH548">
        <v>15929.5</v>
      </c>
      <c r="JI548">
        <v>1.91528</v>
      </c>
      <c r="JJ548">
        <v>2.68921</v>
      </c>
      <c r="JK548">
        <v>1.49658</v>
      </c>
      <c r="JL548">
        <v>2.37427</v>
      </c>
      <c r="JM548">
        <v>1.54785</v>
      </c>
      <c r="JN548">
        <v>2.42188</v>
      </c>
      <c r="JO548">
        <v>48.1174</v>
      </c>
      <c r="JP548">
        <v>14.1583</v>
      </c>
      <c r="JQ548">
        <v>18</v>
      </c>
      <c r="JR548">
        <v>488.108</v>
      </c>
      <c r="JS548">
        <v>419.909</v>
      </c>
      <c r="JT548">
        <v>24.3255</v>
      </c>
      <c r="JU548">
        <v>31.2322</v>
      </c>
      <c r="JV548">
        <v>30.0008</v>
      </c>
      <c r="JW548">
        <v>31.4306</v>
      </c>
      <c r="JX548">
        <v>31.4388</v>
      </c>
      <c r="JY548">
        <v>38.5131</v>
      </c>
      <c r="JZ548">
        <v>76.84010000000001</v>
      </c>
      <c r="KA548">
        <v>0</v>
      </c>
      <c r="KB548">
        <v>24.2328</v>
      </c>
      <c r="KC548">
        <v>807.759</v>
      </c>
      <c r="KD548">
        <v>3.56237</v>
      </c>
      <c r="KE548">
        <v>100.215</v>
      </c>
      <c r="KF548">
        <v>99.96299999999999</v>
      </c>
    </row>
    <row r="549" spans="1:292">
      <c r="A549">
        <v>529</v>
      </c>
      <c r="B549">
        <v>1686163848</v>
      </c>
      <c r="C549">
        <v>14597</v>
      </c>
      <c r="D549" t="s">
        <v>1498</v>
      </c>
      <c r="E549" t="s">
        <v>1499</v>
      </c>
      <c r="F549">
        <v>5</v>
      </c>
      <c r="G549" t="s">
        <v>1403</v>
      </c>
      <c r="H549">
        <v>1686163840.214286</v>
      </c>
      <c r="I549">
        <f>(J549)/1000</f>
        <v>0</v>
      </c>
      <c r="J549">
        <f>IF(DO549, AM549, AG549)</f>
        <v>0</v>
      </c>
      <c r="K549">
        <f>IF(DO549, AH549, AF549)</f>
        <v>0</v>
      </c>
      <c r="L549">
        <f>DQ549 - IF(AT549&gt;1, K549*DK549*100.0/(AV549*EE549), 0)</f>
        <v>0</v>
      </c>
      <c r="M549">
        <f>((S549-I549/2)*L549-K549)/(S549+I549/2)</f>
        <v>0</v>
      </c>
      <c r="N549">
        <f>M549*(DX549+DY549)/1000.0</f>
        <v>0</v>
      </c>
      <c r="O549">
        <f>(DQ549 - IF(AT549&gt;1, K549*DK549*100.0/(AV549*EE549), 0))*(DX549+DY549)/1000.0</f>
        <v>0</v>
      </c>
      <c r="P549">
        <f>2.0/((1/R549-1/Q549)+SIGN(R549)*SQRT((1/R549-1/Q549)*(1/R549-1/Q549) + 4*DL549/((DL549+1)*(DL549+1))*(2*1/R549*1/Q549-1/Q549*1/Q549)))</f>
        <v>0</v>
      </c>
      <c r="Q549">
        <f>IF(LEFT(DM549,1)&lt;&gt;"0",IF(LEFT(DM549,1)="1",3.0,DN549),$D$5+$E$5*(EE549*DX549/($K$5*1000))+$F$5*(EE549*DX549/($K$5*1000))*MAX(MIN(DK549,$J$5),$I$5)*MAX(MIN(DK549,$J$5),$I$5)+$G$5*MAX(MIN(DK549,$J$5),$I$5)*(EE549*DX549/($K$5*1000))+$H$5*(EE549*DX549/($K$5*1000))*(EE549*DX549/($K$5*1000)))</f>
        <v>0</v>
      </c>
      <c r="R549">
        <f>I549*(1000-(1000*0.61365*exp(17.502*V549/(240.97+V549))/(DX549+DY549)+DS549)/2)/(1000*0.61365*exp(17.502*V549/(240.97+V549))/(DX549+DY549)-DS549)</f>
        <v>0</v>
      </c>
      <c r="S549">
        <f>1/((DL549+1)/(P549/1.6)+1/(Q549/1.37)) + DL549/((DL549+1)/(P549/1.6) + DL549/(Q549/1.37))</f>
        <v>0</v>
      </c>
      <c r="T549">
        <f>(DG549*DJ549)</f>
        <v>0</v>
      </c>
      <c r="U549">
        <f>(DZ549+(T549+2*0.95*5.67E-8*(((DZ549+$B$9)+273)^4-(DZ549+273)^4)-44100*I549)/(1.84*29.3*Q549+8*0.95*5.67E-8*(DZ549+273)^3))</f>
        <v>0</v>
      </c>
      <c r="V549">
        <f>($C$9*EA549+$D$9*EB549+$E$9*U549)</f>
        <v>0</v>
      </c>
      <c r="W549">
        <f>0.61365*exp(17.502*V549/(240.97+V549))</f>
        <v>0</v>
      </c>
      <c r="X549">
        <f>(Y549/Z549*100)</f>
        <v>0</v>
      </c>
      <c r="Y549">
        <f>DS549*(DX549+DY549)/1000</f>
        <v>0</v>
      </c>
      <c r="Z549">
        <f>0.61365*exp(17.502*DZ549/(240.97+DZ549))</f>
        <v>0</v>
      </c>
      <c r="AA549">
        <f>(W549-DS549*(DX549+DY549)/1000)</f>
        <v>0</v>
      </c>
      <c r="AB549">
        <f>(-I549*44100)</f>
        <v>0</v>
      </c>
      <c r="AC549">
        <f>2*29.3*Q549*0.92*(DZ549-V549)</f>
        <v>0</v>
      </c>
      <c r="AD549">
        <f>2*0.95*5.67E-8*(((DZ549+$B$9)+273)^4-(V549+273)^4)</f>
        <v>0</v>
      </c>
      <c r="AE549">
        <f>T549+AD549+AB549+AC549</f>
        <v>0</v>
      </c>
      <c r="AF549">
        <f>DW549*AT549*(DR549-DQ549*(1000-AT549*DT549)/(1000-AT549*DS549))/(100*DK549)</f>
        <v>0</v>
      </c>
      <c r="AG549">
        <f>1000*DW549*AT549*(DS549-DT549)/(100*DK549*(1000-AT549*DS549))</f>
        <v>0</v>
      </c>
      <c r="AH549">
        <f>(AI549 - AJ549 - DX549*1E3/(8.314*(DZ549+273.15)) * AL549/DW549 * AK549) * DW549/(100*DK549) * (1000 - DT549)/1000</f>
        <v>0</v>
      </c>
      <c r="AI549">
        <v>794.5756008773906</v>
      </c>
      <c r="AJ549">
        <v>700.2300545454545</v>
      </c>
      <c r="AK549">
        <v>3.32794090279582</v>
      </c>
      <c r="AL549">
        <v>66.85550641965871</v>
      </c>
      <c r="AM549">
        <f>(AO549 - AN549 + DX549*1E3/(8.314*(DZ549+273.15)) * AQ549/DW549 * AP549) * DW549/(100*DK549) * 1000/(1000 - AO549)</f>
        <v>0</v>
      </c>
      <c r="AN549">
        <v>3.669163723092232</v>
      </c>
      <c r="AO549">
        <v>22.16453030303031</v>
      </c>
      <c r="AP549">
        <v>-0.00892998295171178</v>
      </c>
      <c r="AQ549">
        <v>96.76421338397185</v>
      </c>
      <c r="AR549">
        <v>0</v>
      </c>
      <c r="AS549">
        <v>0</v>
      </c>
      <c r="AT549">
        <f>IF(AR549*$H$15&gt;=AV549,1.0,(AV549/(AV549-AR549*$H$15)))</f>
        <v>0</v>
      </c>
      <c r="AU549">
        <f>(AT549-1)*100</f>
        <v>0</v>
      </c>
      <c r="AV549">
        <f>MAX(0,($B$15+$C$15*EE549)/(1+$D$15*EE549)*DX549/(DZ549+273)*$E$15)</f>
        <v>0</v>
      </c>
      <c r="AW549" t="s">
        <v>429</v>
      </c>
      <c r="AX549" t="s">
        <v>429</v>
      </c>
      <c r="AY549">
        <v>0</v>
      </c>
      <c r="AZ549">
        <v>0</v>
      </c>
      <c r="BA549">
        <f>1-AY549/AZ549</f>
        <v>0</v>
      </c>
      <c r="BB549">
        <v>0</v>
      </c>
      <c r="BC549" t="s">
        <v>429</v>
      </c>
      <c r="BD549" t="s">
        <v>429</v>
      </c>
      <c r="BE549">
        <v>0</v>
      </c>
      <c r="BF549">
        <v>0</v>
      </c>
      <c r="BG549">
        <f>1-BE549/BF549</f>
        <v>0</v>
      </c>
      <c r="BH549">
        <v>0.5</v>
      </c>
      <c r="BI549">
        <f>DH549</f>
        <v>0</v>
      </c>
      <c r="BJ549">
        <f>K549</f>
        <v>0</v>
      </c>
      <c r="BK549">
        <f>BG549*BH549*BI549</f>
        <v>0</v>
      </c>
      <c r="BL549">
        <f>(BJ549-BB549)/BI549</f>
        <v>0</v>
      </c>
      <c r="BM549">
        <f>(AZ549-BF549)/BF549</f>
        <v>0</v>
      </c>
      <c r="BN549">
        <f>AY549/(BA549+AY549/BF549)</f>
        <v>0</v>
      </c>
      <c r="BO549" t="s">
        <v>429</v>
      </c>
      <c r="BP549">
        <v>0</v>
      </c>
      <c r="BQ549">
        <f>IF(BP549&lt;&gt;0, BP549, BN549)</f>
        <v>0</v>
      </c>
      <c r="BR549">
        <f>1-BQ549/BF549</f>
        <v>0</v>
      </c>
      <c r="BS549">
        <f>(BF549-BE549)/(BF549-BQ549)</f>
        <v>0</v>
      </c>
      <c r="BT549">
        <f>(AZ549-BF549)/(AZ549-BQ549)</f>
        <v>0</v>
      </c>
      <c r="BU549">
        <f>(BF549-BE549)/(BF549-AY549)</f>
        <v>0</v>
      </c>
      <c r="BV549">
        <f>(AZ549-BF549)/(AZ549-AY549)</f>
        <v>0</v>
      </c>
      <c r="BW549">
        <f>(BS549*BQ549/BE549)</f>
        <v>0</v>
      </c>
      <c r="BX549">
        <f>(1-BW549)</f>
        <v>0</v>
      </c>
      <c r="DG549">
        <f>$B$13*EF549+$C$13*EG549+$F$13*ER549*(1-EU549)</f>
        <v>0</v>
      </c>
      <c r="DH549">
        <f>DG549*DI549</f>
        <v>0</v>
      </c>
      <c r="DI549">
        <f>($B$13*$D$11+$C$13*$D$11+$F$13*((FE549+EW549)/MAX(FE549+EW549+FF549, 0.1)*$I$11+FF549/MAX(FE549+EW549+FF549, 0.1)*$J$11))/($B$13+$C$13+$F$13)</f>
        <v>0</v>
      </c>
      <c r="DJ549">
        <f>($B$13*$K$11+$C$13*$K$11+$F$13*((FE549+EW549)/MAX(FE549+EW549+FF549, 0.1)*$P$11+FF549/MAX(FE549+EW549+FF549, 0.1)*$Q$11))/($B$13+$C$13+$F$13)</f>
        <v>0</v>
      </c>
      <c r="DK549">
        <v>6</v>
      </c>
      <c r="DL549">
        <v>0.5</v>
      </c>
      <c r="DM549" t="s">
        <v>430</v>
      </c>
      <c r="DN549">
        <v>2</v>
      </c>
      <c r="DO549" t="b">
        <v>1</v>
      </c>
      <c r="DP549">
        <v>1686163840.214286</v>
      </c>
      <c r="DQ549">
        <v>661.0803928571429</v>
      </c>
      <c r="DR549">
        <v>775.5561071428572</v>
      </c>
      <c r="DS549">
        <v>22.21685357142857</v>
      </c>
      <c r="DT549">
        <v>3.740826071428572</v>
      </c>
      <c r="DU549">
        <v>662.3078214285715</v>
      </c>
      <c r="DV549">
        <v>22.45471428571429</v>
      </c>
      <c r="DW549">
        <v>499.9921428571428</v>
      </c>
      <c r="DX549">
        <v>90.5933</v>
      </c>
      <c r="DY549">
        <v>0.09985265357142858</v>
      </c>
      <c r="DZ549">
        <v>28.85051428571429</v>
      </c>
      <c r="EA549">
        <v>28.09024285714286</v>
      </c>
      <c r="EB549">
        <v>999.9000000000002</v>
      </c>
      <c r="EC549">
        <v>0</v>
      </c>
      <c r="ED549">
        <v>0</v>
      </c>
      <c r="EE549">
        <v>10027.11785714286</v>
      </c>
      <c r="EF549">
        <v>0</v>
      </c>
      <c r="EG549">
        <v>912.8249642857143</v>
      </c>
      <c r="EH549">
        <v>-114.4758214285714</v>
      </c>
      <c r="EI549">
        <v>676.1009642857143</v>
      </c>
      <c r="EJ549">
        <v>778.4674999999999</v>
      </c>
      <c r="EK549">
        <v>18.47603571428571</v>
      </c>
      <c r="EL549">
        <v>775.5561071428572</v>
      </c>
      <c r="EM549">
        <v>3.740826071428572</v>
      </c>
      <c r="EN549">
        <v>2.012698928571429</v>
      </c>
      <c r="EO549">
        <v>0.3388939642857143</v>
      </c>
      <c r="EP549">
        <v>17.54458571428571</v>
      </c>
      <c r="EQ549">
        <v>-7.907598928571429</v>
      </c>
      <c r="ER549">
        <v>1999.989642857143</v>
      </c>
      <c r="ES549">
        <v>0.9799926785714285</v>
      </c>
      <c r="ET549">
        <v>0.02000693214285714</v>
      </c>
      <c r="EU549">
        <v>0</v>
      </c>
      <c r="EV549">
        <v>976.523607142857</v>
      </c>
      <c r="EW549">
        <v>5.00078</v>
      </c>
      <c r="EX549">
        <v>28562.975</v>
      </c>
      <c r="EY549">
        <v>16379.525</v>
      </c>
      <c r="EZ549">
        <v>41.52207142857142</v>
      </c>
      <c r="FA549">
        <v>42.69842857142856</v>
      </c>
      <c r="FB549">
        <v>41.74082142857143</v>
      </c>
      <c r="FC549">
        <v>42.22525</v>
      </c>
      <c r="FD549">
        <v>42.69403571428571</v>
      </c>
      <c r="FE549">
        <v>1955.071071428571</v>
      </c>
      <c r="FF549">
        <v>39.91107142857143</v>
      </c>
      <c r="FG549">
        <v>0</v>
      </c>
      <c r="FH549">
        <v>1686163841.5</v>
      </c>
      <c r="FI549">
        <v>0</v>
      </c>
      <c r="FJ549">
        <v>976.31636</v>
      </c>
      <c r="FK549">
        <v>-16.25869227589936</v>
      </c>
      <c r="FL549">
        <v>2190.953842655814</v>
      </c>
      <c r="FM549">
        <v>28583.79599999999</v>
      </c>
      <c r="FN549">
        <v>15</v>
      </c>
      <c r="FO549">
        <v>0</v>
      </c>
      <c r="FP549" t="s">
        <v>431</v>
      </c>
      <c r="FQ549">
        <v>1685208052.5</v>
      </c>
      <c r="FR549">
        <v>1685208070</v>
      </c>
      <c r="FS549">
        <v>0</v>
      </c>
      <c r="FT549">
        <v>0.013</v>
      </c>
      <c r="FU549">
        <v>-0.005</v>
      </c>
      <c r="FV549">
        <v>-0.464</v>
      </c>
      <c r="FW549">
        <v>-0.401</v>
      </c>
      <c r="FX549">
        <v>420</v>
      </c>
      <c r="FY549">
        <v>0</v>
      </c>
      <c r="FZ549">
        <v>0.03</v>
      </c>
      <c r="GA549">
        <v>0.02</v>
      </c>
      <c r="GB549">
        <v>-114.101675</v>
      </c>
      <c r="GC549">
        <v>-8.96587992495267</v>
      </c>
      <c r="GD549">
        <v>0.8658113647758389</v>
      </c>
      <c r="GE549">
        <v>0</v>
      </c>
      <c r="GF549">
        <v>18.467075</v>
      </c>
      <c r="GG549">
        <v>0.3034108818010982</v>
      </c>
      <c r="GH549">
        <v>0.03298726079867795</v>
      </c>
      <c r="GI549">
        <v>1</v>
      </c>
      <c r="GJ549">
        <v>1</v>
      </c>
      <c r="GK549">
        <v>2</v>
      </c>
      <c r="GL549" t="s">
        <v>439</v>
      </c>
      <c r="GM549">
        <v>3.09827</v>
      </c>
      <c r="GN549">
        <v>2.75828</v>
      </c>
      <c r="GO549">
        <v>0.124891</v>
      </c>
      <c r="GP549">
        <v>0.138267</v>
      </c>
      <c r="GQ549">
        <v>0.103193</v>
      </c>
      <c r="GR549">
        <v>0.0250917</v>
      </c>
      <c r="GS549">
        <v>22467.3</v>
      </c>
      <c r="GT549">
        <v>21770.6</v>
      </c>
      <c r="GU549">
        <v>26227.6</v>
      </c>
      <c r="GV549">
        <v>25613.8</v>
      </c>
      <c r="GW549">
        <v>37741.4</v>
      </c>
      <c r="GX549">
        <v>37882.8</v>
      </c>
      <c r="GY549">
        <v>45855.3</v>
      </c>
      <c r="GZ549">
        <v>42035.4</v>
      </c>
      <c r="HA549">
        <v>1.85008</v>
      </c>
      <c r="HB549">
        <v>1.71808</v>
      </c>
      <c r="HC549">
        <v>-0.107527</v>
      </c>
      <c r="HD549">
        <v>0</v>
      </c>
      <c r="HE549">
        <v>29.8221</v>
      </c>
      <c r="HF549">
        <v>999.9</v>
      </c>
      <c r="HG549">
        <v>26.7</v>
      </c>
      <c r="HH549">
        <v>47.1</v>
      </c>
      <c r="HI549">
        <v>31.6335</v>
      </c>
      <c r="HJ549">
        <v>61.0689</v>
      </c>
      <c r="HK549">
        <v>29.1266</v>
      </c>
      <c r="HL549">
        <v>1</v>
      </c>
      <c r="HM549">
        <v>0.323443</v>
      </c>
      <c r="HN549">
        <v>4.32966</v>
      </c>
      <c r="HO549">
        <v>20.2499</v>
      </c>
      <c r="HP549">
        <v>5.2119</v>
      </c>
      <c r="HQ549">
        <v>11.98</v>
      </c>
      <c r="HR549">
        <v>4.9638</v>
      </c>
      <c r="HS549">
        <v>3.27425</v>
      </c>
      <c r="HT549">
        <v>9999</v>
      </c>
      <c r="HU549">
        <v>9999</v>
      </c>
      <c r="HV549">
        <v>9999</v>
      </c>
      <c r="HW549">
        <v>60.8</v>
      </c>
      <c r="HX549">
        <v>1.86401</v>
      </c>
      <c r="HY549">
        <v>1.8602</v>
      </c>
      <c r="HZ549">
        <v>1.85865</v>
      </c>
      <c r="IA549">
        <v>1.85991</v>
      </c>
      <c r="IB549">
        <v>1.85987</v>
      </c>
      <c r="IC549">
        <v>1.85852</v>
      </c>
      <c r="ID549">
        <v>1.8576</v>
      </c>
      <c r="IE549">
        <v>1.85242</v>
      </c>
      <c r="IF549">
        <v>0</v>
      </c>
      <c r="IG549">
        <v>0</v>
      </c>
      <c r="IH549">
        <v>0</v>
      </c>
      <c r="II549">
        <v>0</v>
      </c>
      <c r="IJ549" t="s">
        <v>433</v>
      </c>
      <c r="IK549" t="s">
        <v>434</v>
      </c>
      <c r="IL549" t="s">
        <v>435</v>
      </c>
      <c r="IM549" t="s">
        <v>435</v>
      </c>
      <c r="IN549" t="s">
        <v>435</v>
      </c>
      <c r="IO549" t="s">
        <v>435</v>
      </c>
      <c r="IP549">
        <v>0</v>
      </c>
      <c r="IQ549">
        <v>100</v>
      </c>
      <c r="IR549">
        <v>100</v>
      </c>
      <c r="IS549">
        <v>-1.243</v>
      </c>
      <c r="IT549">
        <v>-0.239</v>
      </c>
      <c r="IU549">
        <v>-0.7885906718864093</v>
      </c>
      <c r="IV549">
        <v>-0.0007240741224296705</v>
      </c>
      <c r="IW549">
        <v>1.394155135453638E-07</v>
      </c>
      <c r="IX549">
        <v>-7.009397865246837E-11</v>
      </c>
      <c r="IY549">
        <v>-0.2677907096197649</v>
      </c>
      <c r="IZ549">
        <v>-0.01839738240005131</v>
      </c>
      <c r="JA549">
        <v>0.0009886339832832726</v>
      </c>
      <c r="JB549">
        <v>-4.895939666473346E-06</v>
      </c>
      <c r="JC549">
        <v>3</v>
      </c>
      <c r="JD549">
        <v>2018</v>
      </c>
      <c r="JE549">
        <v>1</v>
      </c>
      <c r="JF549">
        <v>26</v>
      </c>
      <c r="JG549">
        <v>15929.9</v>
      </c>
      <c r="JH549">
        <v>15929.6</v>
      </c>
      <c r="JI549">
        <v>1.94702</v>
      </c>
      <c r="JJ549">
        <v>2.69287</v>
      </c>
      <c r="JK549">
        <v>1.49658</v>
      </c>
      <c r="JL549">
        <v>2.37427</v>
      </c>
      <c r="JM549">
        <v>1.54785</v>
      </c>
      <c r="JN549">
        <v>2.47192</v>
      </c>
      <c r="JO549">
        <v>48.1174</v>
      </c>
      <c r="JP549">
        <v>14.1583</v>
      </c>
      <c r="JQ549">
        <v>18</v>
      </c>
      <c r="JR549">
        <v>488.228</v>
      </c>
      <c r="JS549">
        <v>419.85</v>
      </c>
      <c r="JT549">
        <v>24.2334</v>
      </c>
      <c r="JU549">
        <v>31.239</v>
      </c>
      <c r="JV549">
        <v>30.0009</v>
      </c>
      <c r="JW549">
        <v>31.4306</v>
      </c>
      <c r="JX549">
        <v>31.4388</v>
      </c>
      <c r="JY549">
        <v>39.1229</v>
      </c>
      <c r="JZ549">
        <v>76.84010000000001</v>
      </c>
      <c r="KA549">
        <v>0</v>
      </c>
      <c r="KB549">
        <v>24.1572</v>
      </c>
      <c r="KC549">
        <v>821.133</v>
      </c>
      <c r="KD549">
        <v>3.58697</v>
      </c>
      <c r="KE549">
        <v>100.214</v>
      </c>
      <c r="KF549">
        <v>99.9619</v>
      </c>
    </row>
    <row r="550" spans="1:292">
      <c r="A550">
        <v>530</v>
      </c>
      <c r="B550">
        <v>1686163853</v>
      </c>
      <c r="C550">
        <v>14602</v>
      </c>
      <c r="D550" t="s">
        <v>1500</v>
      </c>
      <c r="E550" t="s">
        <v>1501</v>
      </c>
      <c r="F550">
        <v>5</v>
      </c>
      <c r="G550" t="s">
        <v>1403</v>
      </c>
      <c r="H550">
        <v>1686163845.5</v>
      </c>
      <c r="I550">
        <f>(J550)/1000</f>
        <v>0</v>
      </c>
      <c r="J550">
        <f>IF(DO550, AM550, AG550)</f>
        <v>0</v>
      </c>
      <c r="K550">
        <f>IF(DO550, AH550, AF550)</f>
        <v>0</v>
      </c>
      <c r="L550">
        <f>DQ550 - IF(AT550&gt;1, K550*DK550*100.0/(AV550*EE550), 0)</f>
        <v>0</v>
      </c>
      <c r="M550">
        <f>((S550-I550/2)*L550-K550)/(S550+I550/2)</f>
        <v>0</v>
      </c>
      <c r="N550">
        <f>M550*(DX550+DY550)/1000.0</f>
        <v>0</v>
      </c>
      <c r="O550">
        <f>(DQ550 - IF(AT550&gt;1, K550*DK550*100.0/(AV550*EE550), 0))*(DX550+DY550)/1000.0</f>
        <v>0</v>
      </c>
      <c r="P550">
        <f>2.0/((1/R550-1/Q550)+SIGN(R550)*SQRT((1/R550-1/Q550)*(1/R550-1/Q550) + 4*DL550/((DL550+1)*(DL550+1))*(2*1/R550*1/Q550-1/Q550*1/Q550)))</f>
        <v>0</v>
      </c>
      <c r="Q550">
        <f>IF(LEFT(DM550,1)&lt;&gt;"0",IF(LEFT(DM550,1)="1",3.0,DN550),$D$5+$E$5*(EE550*DX550/($K$5*1000))+$F$5*(EE550*DX550/($K$5*1000))*MAX(MIN(DK550,$J$5),$I$5)*MAX(MIN(DK550,$J$5),$I$5)+$G$5*MAX(MIN(DK550,$J$5),$I$5)*(EE550*DX550/($K$5*1000))+$H$5*(EE550*DX550/($K$5*1000))*(EE550*DX550/($K$5*1000)))</f>
        <v>0</v>
      </c>
      <c r="R550">
        <f>I550*(1000-(1000*0.61365*exp(17.502*V550/(240.97+V550))/(DX550+DY550)+DS550)/2)/(1000*0.61365*exp(17.502*V550/(240.97+V550))/(DX550+DY550)-DS550)</f>
        <v>0</v>
      </c>
      <c r="S550">
        <f>1/((DL550+1)/(P550/1.6)+1/(Q550/1.37)) + DL550/((DL550+1)/(P550/1.6) + DL550/(Q550/1.37))</f>
        <v>0</v>
      </c>
      <c r="T550">
        <f>(DG550*DJ550)</f>
        <v>0</v>
      </c>
      <c r="U550">
        <f>(DZ550+(T550+2*0.95*5.67E-8*(((DZ550+$B$9)+273)^4-(DZ550+273)^4)-44100*I550)/(1.84*29.3*Q550+8*0.95*5.67E-8*(DZ550+273)^3))</f>
        <v>0</v>
      </c>
      <c r="V550">
        <f>($C$9*EA550+$D$9*EB550+$E$9*U550)</f>
        <v>0</v>
      </c>
      <c r="W550">
        <f>0.61365*exp(17.502*V550/(240.97+V550))</f>
        <v>0</v>
      </c>
      <c r="X550">
        <f>(Y550/Z550*100)</f>
        <v>0</v>
      </c>
      <c r="Y550">
        <f>DS550*(DX550+DY550)/1000</f>
        <v>0</v>
      </c>
      <c r="Z550">
        <f>0.61365*exp(17.502*DZ550/(240.97+DZ550))</f>
        <v>0</v>
      </c>
      <c r="AA550">
        <f>(W550-DS550*(DX550+DY550)/1000)</f>
        <v>0</v>
      </c>
      <c r="AB550">
        <f>(-I550*44100)</f>
        <v>0</v>
      </c>
      <c r="AC550">
        <f>2*29.3*Q550*0.92*(DZ550-V550)</f>
        <v>0</v>
      </c>
      <c r="AD550">
        <f>2*0.95*5.67E-8*(((DZ550+$B$9)+273)^4-(V550+273)^4)</f>
        <v>0</v>
      </c>
      <c r="AE550">
        <f>T550+AD550+AB550+AC550</f>
        <v>0</v>
      </c>
      <c r="AF550">
        <f>DW550*AT550*(DR550-DQ550*(1000-AT550*DT550)/(1000-AT550*DS550))/(100*DK550)</f>
        <v>0</v>
      </c>
      <c r="AG550">
        <f>1000*DW550*AT550*(DS550-DT550)/(100*DK550*(1000-AT550*DS550))</f>
        <v>0</v>
      </c>
      <c r="AH550">
        <f>(AI550 - AJ550 - DX550*1E3/(8.314*(DZ550+273.15)) * AL550/DW550 * AK550) * DW550/(100*DK550) * (1000 - DT550)/1000</f>
        <v>0</v>
      </c>
      <c r="AI550">
        <v>811.4135687547365</v>
      </c>
      <c r="AJ550">
        <v>716.943545454545</v>
      </c>
      <c r="AK550">
        <v>3.337836750284918</v>
      </c>
      <c r="AL550">
        <v>66.85550641965871</v>
      </c>
      <c r="AM550">
        <f>(AO550 - AN550 + DX550*1E3/(8.314*(DZ550+273.15)) * AQ550/DW550 * AP550) * DW550/(100*DK550) * 1000/(1000 - AO550)</f>
        <v>0</v>
      </c>
      <c r="AN550">
        <v>3.649818373742623</v>
      </c>
      <c r="AO550">
        <v>22.12424363636364</v>
      </c>
      <c r="AP550">
        <v>-0.007153780683433233</v>
      </c>
      <c r="AQ550">
        <v>96.76421338397185</v>
      </c>
      <c r="AR550">
        <v>0</v>
      </c>
      <c r="AS550">
        <v>0</v>
      </c>
      <c r="AT550">
        <f>IF(AR550*$H$15&gt;=AV550,1.0,(AV550/(AV550-AR550*$H$15)))</f>
        <v>0</v>
      </c>
      <c r="AU550">
        <f>(AT550-1)*100</f>
        <v>0</v>
      </c>
      <c r="AV550">
        <f>MAX(0,($B$15+$C$15*EE550)/(1+$D$15*EE550)*DX550/(DZ550+273)*$E$15)</f>
        <v>0</v>
      </c>
      <c r="AW550" t="s">
        <v>429</v>
      </c>
      <c r="AX550" t="s">
        <v>429</v>
      </c>
      <c r="AY550">
        <v>0</v>
      </c>
      <c r="AZ550">
        <v>0</v>
      </c>
      <c r="BA550">
        <f>1-AY550/AZ550</f>
        <v>0</v>
      </c>
      <c r="BB550">
        <v>0</v>
      </c>
      <c r="BC550" t="s">
        <v>429</v>
      </c>
      <c r="BD550" t="s">
        <v>429</v>
      </c>
      <c r="BE550">
        <v>0</v>
      </c>
      <c r="BF550">
        <v>0</v>
      </c>
      <c r="BG550">
        <f>1-BE550/BF550</f>
        <v>0</v>
      </c>
      <c r="BH550">
        <v>0.5</v>
      </c>
      <c r="BI550">
        <f>DH550</f>
        <v>0</v>
      </c>
      <c r="BJ550">
        <f>K550</f>
        <v>0</v>
      </c>
      <c r="BK550">
        <f>BG550*BH550*BI550</f>
        <v>0</v>
      </c>
      <c r="BL550">
        <f>(BJ550-BB550)/BI550</f>
        <v>0</v>
      </c>
      <c r="BM550">
        <f>(AZ550-BF550)/BF550</f>
        <v>0</v>
      </c>
      <c r="BN550">
        <f>AY550/(BA550+AY550/BF550)</f>
        <v>0</v>
      </c>
      <c r="BO550" t="s">
        <v>429</v>
      </c>
      <c r="BP550">
        <v>0</v>
      </c>
      <c r="BQ550">
        <f>IF(BP550&lt;&gt;0, BP550, BN550)</f>
        <v>0</v>
      </c>
      <c r="BR550">
        <f>1-BQ550/BF550</f>
        <v>0</v>
      </c>
      <c r="BS550">
        <f>(BF550-BE550)/(BF550-BQ550)</f>
        <v>0</v>
      </c>
      <c r="BT550">
        <f>(AZ550-BF550)/(AZ550-BQ550)</f>
        <v>0</v>
      </c>
      <c r="BU550">
        <f>(BF550-BE550)/(BF550-AY550)</f>
        <v>0</v>
      </c>
      <c r="BV550">
        <f>(AZ550-BF550)/(AZ550-AY550)</f>
        <v>0</v>
      </c>
      <c r="BW550">
        <f>(BS550*BQ550/BE550)</f>
        <v>0</v>
      </c>
      <c r="BX550">
        <f>(1-BW550)</f>
        <v>0</v>
      </c>
      <c r="DG550">
        <f>$B$13*EF550+$C$13*EG550+$F$13*ER550*(1-EU550)</f>
        <v>0</v>
      </c>
      <c r="DH550">
        <f>DG550*DI550</f>
        <v>0</v>
      </c>
      <c r="DI550">
        <f>($B$13*$D$11+$C$13*$D$11+$F$13*((FE550+EW550)/MAX(FE550+EW550+FF550, 0.1)*$I$11+FF550/MAX(FE550+EW550+FF550, 0.1)*$J$11))/($B$13+$C$13+$F$13)</f>
        <v>0</v>
      </c>
      <c r="DJ550">
        <f>($B$13*$K$11+$C$13*$K$11+$F$13*((FE550+EW550)/MAX(FE550+EW550+FF550, 0.1)*$P$11+FF550/MAX(FE550+EW550+FF550, 0.1)*$Q$11))/($B$13+$C$13+$F$13)</f>
        <v>0</v>
      </c>
      <c r="DK550">
        <v>6</v>
      </c>
      <c r="DL550">
        <v>0.5</v>
      </c>
      <c r="DM550" t="s">
        <v>430</v>
      </c>
      <c r="DN550">
        <v>2</v>
      </c>
      <c r="DO550" t="b">
        <v>1</v>
      </c>
      <c r="DP550">
        <v>1686163845.5</v>
      </c>
      <c r="DQ550">
        <v>678.2178148148149</v>
      </c>
      <c r="DR550">
        <v>793.3447777777778</v>
      </c>
      <c r="DS550">
        <v>22.18422222222222</v>
      </c>
      <c r="DT550">
        <v>3.692274444444444</v>
      </c>
      <c r="DU550">
        <v>679.4560370370369</v>
      </c>
      <c r="DV550">
        <v>22.42266296296296</v>
      </c>
      <c r="DW550">
        <v>500.0045925925926</v>
      </c>
      <c r="DX550">
        <v>90.59369629629629</v>
      </c>
      <c r="DY550">
        <v>0.09993395185185185</v>
      </c>
      <c r="DZ550">
        <v>28.81798888888889</v>
      </c>
      <c r="EA550">
        <v>28.07711851851852</v>
      </c>
      <c r="EB550">
        <v>999.9000000000001</v>
      </c>
      <c r="EC550">
        <v>0</v>
      </c>
      <c r="ED550">
        <v>0</v>
      </c>
      <c r="EE550">
        <v>10028.84</v>
      </c>
      <c r="EF550">
        <v>0</v>
      </c>
      <c r="EG550">
        <v>928.0053703703702</v>
      </c>
      <c r="EH550">
        <v>-115.1271111111111</v>
      </c>
      <c r="EI550">
        <v>693.6042962962964</v>
      </c>
      <c r="EJ550">
        <v>796.2842962962962</v>
      </c>
      <c r="EK550">
        <v>18.49195925925926</v>
      </c>
      <c r="EL550">
        <v>793.3447777777778</v>
      </c>
      <c r="EM550">
        <v>3.692274444444444</v>
      </c>
      <c r="EN550">
        <v>2.009751481481482</v>
      </c>
      <c r="EO550">
        <v>0.3344968888888889</v>
      </c>
      <c r="EP550">
        <v>17.52134814814815</v>
      </c>
      <c r="EQ550">
        <v>-8.075520740740741</v>
      </c>
      <c r="ER550">
        <v>1999.998518518519</v>
      </c>
      <c r="ES550">
        <v>0.9799923333333334</v>
      </c>
      <c r="ET550">
        <v>0.02000725185185185</v>
      </c>
      <c r="EU550">
        <v>0</v>
      </c>
      <c r="EV550">
        <v>975.0533333333333</v>
      </c>
      <c r="EW550">
        <v>5.00078</v>
      </c>
      <c r="EX550">
        <v>28730.62962962963</v>
      </c>
      <c r="EY550">
        <v>16379.58518518518</v>
      </c>
      <c r="EZ550">
        <v>41.55059259259259</v>
      </c>
      <c r="FA550">
        <v>42.73814814814814</v>
      </c>
      <c r="FB550">
        <v>41.75448148148148</v>
      </c>
      <c r="FC550">
        <v>42.26822222222221</v>
      </c>
      <c r="FD550">
        <v>42.729</v>
      </c>
      <c r="FE550">
        <v>1955.078518518519</v>
      </c>
      <c r="FF550">
        <v>39.91</v>
      </c>
      <c r="FG550">
        <v>0</v>
      </c>
      <c r="FH550">
        <v>1686163846.3</v>
      </c>
      <c r="FI550">
        <v>0</v>
      </c>
      <c r="FJ550">
        <v>974.9738399999999</v>
      </c>
      <c r="FK550">
        <v>-18.02484617357957</v>
      </c>
      <c r="FL550">
        <v>1693.807695087367</v>
      </c>
      <c r="FM550">
        <v>28733.904</v>
      </c>
      <c r="FN550">
        <v>15</v>
      </c>
      <c r="FO550">
        <v>0</v>
      </c>
      <c r="FP550" t="s">
        <v>431</v>
      </c>
      <c r="FQ550">
        <v>1685208052.5</v>
      </c>
      <c r="FR550">
        <v>1685208070</v>
      </c>
      <c r="FS550">
        <v>0</v>
      </c>
      <c r="FT550">
        <v>0.013</v>
      </c>
      <c r="FU550">
        <v>-0.005</v>
      </c>
      <c r="FV550">
        <v>-0.464</v>
      </c>
      <c r="FW550">
        <v>-0.401</v>
      </c>
      <c r="FX550">
        <v>420</v>
      </c>
      <c r="FY550">
        <v>0</v>
      </c>
      <c r="FZ550">
        <v>0.03</v>
      </c>
      <c r="GA550">
        <v>0.02</v>
      </c>
      <c r="GB550">
        <v>-114.759175</v>
      </c>
      <c r="GC550">
        <v>-7.445054409005461</v>
      </c>
      <c r="GD550">
        <v>0.7299794136652074</v>
      </c>
      <c r="GE550">
        <v>0</v>
      </c>
      <c r="GF550">
        <v>18.478755</v>
      </c>
      <c r="GG550">
        <v>0.2198544090055889</v>
      </c>
      <c r="GH550">
        <v>0.03006186912019934</v>
      </c>
      <c r="GI550">
        <v>1</v>
      </c>
      <c r="GJ550">
        <v>1</v>
      </c>
      <c r="GK550">
        <v>2</v>
      </c>
      <c r="GL550" t="s">
        <v>439</v>
      </c>
      <c r="GM550">
        <v>3.09818</v>
      </c>
      <c r="GN550">
        <v>2.75795</v>
      </c>
      <c r="GO550">
        <v>0.12692</v>
      </c>
      <c r="GP550">
        <v>0.140155</v>
      </c>
      <c r="GQ550">
        <v>0.103073</v>
      </c>
      <c r="GR550">
        <v>0.0250811</v>
      </c>
      <c r="GS550">
        <v>22414.9</v>
      </c>
      <c r="GT550">
        <v>21722.5</v>
      </c>
      <c r="GU550">
        <v>26227.4</v>
      </c>
      <c r="GV550">
        <v>25613.5</v>
      </c>
      <c r="GW550">
        <v>37746.2</v>
      </c>
      <c r="GX550">
        <v>37883.2</v>
      </c>
      <c r="GY550">
        <v>45854.7</v>
      </c>
      <c r="GZ550">
        <v>42035.2</v>
      </c>
      <c r="HA550">
        <v>1.84967</v>
      </c>
      <c r="HB550">
        <v>1.71812</v>
      </c>
      <c r="HC550">
        <v>-0.111781</v>
      </c>
      <c r="HD550">
        <v>0</v>
      </c>
      <c r="HE550">
        <v>29.8723</v>
      </c>
      <c r="HF550">
        <v>999.9</v>
      </c>
      <c r="HG550">
        <v>26.8</v>
      </c>
      <c r="HH550">
        <v>47.1</v>
      </c>
      <c r="HI550">
        <v>31.751</v>
      </c>
      <c r="HJ550">
        <v>61.2289</v>
      </c>
      <c r="HK550">
        <v>29.0745</v>
      </c>
      <c r="HL550">
        <v>1</v>
      </c>
      <c r="HM550">
        <v>0.324116</v>
      </c>
      <c r="HN550">
        <v>4.36048</v>
      </c>
      <c r="HO550">
        <v>20.2486</v>
      </c>
      <c r="HP550">
        <v>5.20771</v>
      </c>
      <c r="HQ550">
        <v>11.98</v>
      </c>
      <c r="HR550">
        <v>4.96275</v>
      </c>
      <c r="HS550">
        <v>3.27353</v>
      </c>
      <c r="HT550">
        <v>9999</v>
      </c>
      <c r="HU550">
        <v>9999</v>
      </c>
      <c r="HV550">
        <v>9999</v>
      </c>
      <c r="HW550">
        <v>60.8</v>
      </c>
      <c r="HX550">
        <v>1.86401</v>
      </c>
      <c r="HY550">
        <v>1.8602</v>
      </c>
      <c r="HZ550">
        <v>1.85866</v>
      </c>
      <c r="IA550">
        <v>1.85989</v>
      </c>
      <c r="IB550">
        <v>1.85987</v>
      </c>
      <c r="IC550">
        <v>1.85852</v>
      </c>
      <c r="ID550">
        <v>1.8576</v>
      </c>
      <c r="IE550">
        <v>1.85242</v>
      </c>
      <c r="IF550">
        <v>0</v>
      </c>
      <c r="IG550">
        <v>0</v>
      </c>
      <c r="IH550">
        <v>0</v>
      </c>
      <c r="II550">
        <v>0</v>
      </c>
      <c r="IJ550" t="s">
        <v>433</v>
      </c>
      <c r="IK550" t="s">
        <v>434</v>
      </c>
      <c r="IL550" t="s">
        <v>435</v>
      </c>
      <c r="IM550" t="s">
        <v>435</v>
      </c>
      <c r="IN550" t="s">
        <v>435</v>
      </c>
      <c r="IO550" t="s">
        <v>435</v>
      </c>
      <c r="IP550">
        <v>0</v>
      </c>
      <c r="IQ550">
        <v>100</v>
      </c>
      <c r="IR550">
        <v>100</v>
      </c>
      <c r="IS550">
        <v>-1.254</v>
      </c>
      <c r="IT550">
        <v>-0.2396</v>
      </c>
      <c r="IU550">
        <v>-0.7885906718864093</v>
      </c>
      <c r="IV550">
        <v>-0.0007240741224296705</v>
      </c>
      <c r="IW550">
        <v>1.394155135453638E-07</v>
      </c>
      <c r="IX550">
        <v>-7.009397865246837E-11</v>
      </c>
      <c r="IY550">
        <v>-0.2677907096197649</v>
      </c>
      <c r="IZ550">
        <v>-0.01839738240005131</v>
      </c>
      <c r="JA550">
        <v>0.0009886339832832726</v>
      </c>
      <c r="JB550">
        <v>-4.895939666473346E-06</v>
      </c>
      <c r="JC550">
        <v>3</v>
      </c>
      <c r="JD550">
        <v>2018</v>
      </c>
      <c r="JE550">
        <v>1</v>
      </c>
      <c r="JF550">
        <v>26</v>
      </c>
      <c r="JG550">
        <v>15930</v>
      </c>
      <c r="JH550">
        <v>15929.7</v>
      </c>
      <c r="JI550">
        <v>1.9812</v>
      </c>
      <c r="JJ550">
        <v>2.69897</v>
      </c>
      <c r="JK550">
        <v>1.49658</v>
      </c>
      <c r="JL550">
        <v>2.37427</v>
      </c>
      <c r="JM550">
        <v>1.54785</v>
      </c>
      <c r="JN550">
        <v>2.39502</v>
      </c>
      <c r="JO550">
        <v>48.1174</v>
      </c>
      <c r="JP550">
        <v>14.1408</v>
      </c>
      <c r="JQ550">
        <v>18</v>
      </c>
      <c r="JR550">
        <v>487.989</v>
      </c>
      <c r="JS550">
        <v>419.88</v>
      </c>
      <c r="JT550">
        <v>24.1566</v>
      </c>
      <c r="JU550">
        <v>31.2472</v>
      </c>
      <c r="JV550">
        <v>30.0009</v>
      </c>
      <c r="JW550">
        <v>31.4306</v>
      </c>
      <c r="JX550">
        <v>31.4388</v>
      </c>
      <c r="JY550">
        <v>39.8213</v>
      </c>
      <c r="JZ550">
        <v>77.23260000000001</v>
      </c>
      <c r="KA550">
        <v>0</v>
      </c>
      <c r="KB550">
        <v>24.0979</v>
      </c>
      <c r="KC550">
        <v>841.201</v>
      </c>
      <c r="KD550">
        <v>3.47634</v>
      </c>
      <c r="KE550">
        <v>100.213</v>
      </c>
      <c r="KF550">
        <v>99.9611</v>
      </c>
    </row>
    <row r="551" spans="1:292">
      <c r="A551">
        <v>531</v>
      </c>
      <c r="B551">
        <v>1686163858</v>
      </c>
      <c r="C551">
        <v>14607</v>
      </c>
      <c r="D551" t="s">
        <v>1502</v>
      </c>
      <c r="E551" t="s">
        <v>1503</v>
      </c>
      <c r="F551">
        <v>5</v>
      </c>
      <c r="G551" t="s">
        <v>1403</v>
      </c>
      <c r="H551">
        <v>1686163850.214286</v>
      </c>
      <c r="I551">
        <f>(J551)/1000</f>
        <v>0</v>
      </c>
      <c r="J551">
        <f>IF(DO551, AM551, AG551)</f>
        <v>0</v>
      </c>
      <c r="K551">
        <f>IF(DO551, AH551, AF551)</f>
        <v>0</v>
      </c>
      <c r="L551">
        <f>DQ551 - IF(AT551&gt;1, K551*DK551*100.0/(AV551*EE551), 0)</f>
        <v>0</v>
      </c>
      <c r="M551">
        <f>((S551-I551/2)*L551-K551)/(S551+I551/2)</f>
        <v>0</v>
      </c>
      <c r="N551">
        <f>M551*(DX551+DY551)/1000.0</f>
        <v>0</v>
      </c>
      <c r="O551">
        <f>(DQ551 - IF(AT551&gt;1, K551*DK551*100.0/(AV551*EE551), 0))*(DX551+DY551)/1000.0</f>
        <v>0</v>
      </c>
      <c r="P551">
        <f>2.0/((1/R551-1/Q551)+SIGN(R551)*SQRT((1/R551-1/Q551)*(1/R551-1/Q551) + 4*DL551/((DL551+1)*(DL551+1))*(2*1/R551*1/Q551-1/Q551*1/Q551)))</f>
        <v>0</v>
      </c>
      <c r="Q551">
        <f>IF(LEFT(DM551,1)&lt;&gt;"0",IF(LEFT(DM551,1)="1",3.0,DN551),$D$5+$E$5*(EE551*DX551/($K$5*1000))+$F$5*(EE551*DX551/($K$5*1000))*MAX(MIN(DK551,$J$5),$I$5)*MAX(MIN(DK551,$J$5),$I$5)+$G$5*MAX(MIN(DK551,$J$5),$I$5)*(EE551*DX551/($K$5*1000))+$H$5*(EE551*DX551/($K$5*1000))*(EE551*DX551/($K$5*1000)))</f>
        <v>0</v>
      </c>
      <c r="R551">
        <f>I551*(1000-(1000*0.61365*exp(17.502*V551/(240.97+V551))/(DX551+DY551)+DS551)/2)/(1000*0.61365*exp(17.502*V551/(240.97+V551))/(DX551+DY551)-DS551)</f>
        <v>0</v>
      </c>
      <c r="S551">
        <f>1/((DL551+1)/(P551/1.6)+1/(Q551/1.37)) + DL551/((DL551+1)/(P551/1.6) + DL551/(Q551/1.37))</f>
        <v>0</v>
      </c>
      <c r="T551">
        <f>(DG551*DJ551)</f>
        <v>0</v>
      </c>
      <c r="U551">
        <f>(DZ551+(T551+2*0.95*5.67E-8*(((DZ551+$B$9)+273)^4-(DZ551+273)^4)-44100*I551)/(1.84*29.3*Q551+8*0.95*5.67E-8*(DZ551+273)^3))</f>
        <v>0</v>
      </c>
      <c r="V551">
        <f>($C$9*EA551+$D$9*EB551+$E$9*U551)</f>
        <v>0</v>
      </c>
      <c r="W551">
        <f>0.61365*exp(17.502*V551/(240.97+V551))</f>
        <v>0</v>
      </c>
      <c r="X551">
        <f>(Y551/Z551*100)</f>
        <v>0</v>
      </c>
      <c r="Y551">
        <f>DS551*(DX551+DY551)/1000</f>
        <v>0</v>
      </c>
      <c r="Z551">
        <f>0.61365*exp(17.502*DZ551/(240.97+DZ551))</f>
        <v>0</v>
      </c>
      <c r="AA551">
        <f>(W551-DS551*(DX551+DY551)/1000)</f>
        <v>0</v>
      </c>
      <c r="AB551">
        <f>(-I551*44100)</f>
        <v>0</v>
      </c>
      <c r="AC551">
        <f>2*29.3*Q551*0.92*(DZ551-V551)</f>
        <v>0</v>
      </c>
      <c r="AD551">
        <f>2*0.95*5.67E-8*(((DZ551+$B$9)+273)^4-(V551+273)^4)</f>
        <v>0</v>
      </c>
      <c r="AE551">
        <f>T551+AD551+AB551+AC551</f>
        <v>0</v>
      </c>
      <c r="AF551">
        <f>DW551*AT551*(DR551-DQ551*(1000-AT551*DT551)/(1000-AT551*DS551))/(100*DK551)</f>
        <v>0</v>
      </c>
      <c r="AG551">
        <f>1000*DW551*AT551*(DS551-DT551)/(100*DK551*(1000-AT551*DS551))</f>
        <v>0</v>
      </c>
      <c r="AH551">
        <f>(AI551 - AJ551 - DX551*1E3/(8.314*(DZ551+273.15)) * AL551/DW551 * AK551) * DW551/(100*DK551) * (1000 - DT551)/1000</f>
        <v>0</v>
      </c>
      <c r="AI551">
        <v>828.2076398268747</v>
      </c>
      <c r="AJ551">
        <v>733.5969090909089</v>
      </c>
      <c r="AK551">
        <v>3.323549523403601</v>
      </c>
      <c r="AL551">
        <v>66.85550641965871</v>
      </c>
      <c r="AM551">
        <f>(AO551 - AN551 + DX551*1E3/(8.314*(DZ551+273.15)) * AQ551/DW551 * AP551) * DW551/(100*DK551) * 1000/(1000 - AO551)</f>
        <v>0</v>
      </c>
      <c r="AN551">
        <v>3.62630458468677</v>
      </c>
      <c r="AO551">
        <v>22.08756909090907</v>
      </c>
      <c r="AP551">
        <v>-0.007490494545942803</v>
      </c>
      <c r="AQ551">
        <v>96.76421338397185</v>
      </c>
      <c r="AR551">
        <v>0</v>
      </c>
      <c r="AS551">
        <v>0</v>
      </c>
      <c r="AT551">
        <f>IF(AR551*$H$15&gt;=AV551,1.0,(AV551/(AV551-AR551*$H$15)))</f>
        <v>0</v>
      </c>
      <c r="AU551">
        <f>(AT551-1)*100</f>
        <v>0</v>
      </c>
      <c r="AV551">
        <f>MAX(0,($B$15+$C$15*EE551)/(1+$D$15*EE551)*DX551/(DZ551+273)*$E$15)</f>
        <v>0</v>
      </c>
      <c r="AW551" t="s">
        <v>429</v>
      </c>
      <c r="AX551" t="s">
        <v>429</v>
      </c>
      <c r="AY551">
        <v>0</v>
      </c>
      <c r="AZ551">
        <v>0</v>
      </c>
      <c r="BA551">
        <f>1-AY551/AZ551</f>
        <v>0</v>
      </c>
      <c r="BB551">
        <v>0</v>
      </c>
      <c r="BC551" t="s">
        <v>429</v>
      </c>
      <c r="BD551" t="s">
        <v>429</v>
      </c>
      <c r="BE551">
        <v>0</v>
      </c>
      <c r="BF551">
        <v>0</v>
      </c>
      <c r="BG551">
        <f>1-BE551/BF551</f>
        <v>0</v>
      </c>
      <c r="BH551">
        <v>0.5</v>
      </c>
      <c r="BI551">
        <f>DH551</f>
        <v>0</v>
      </c>
      <c r="BJ551">
        <f>K551</f>
        <v>0</v>
      </c>
      <c r="BK551">
        <f>BG551*BH551*BI551</f>
        <v>0</v>
      </c>
      <c r="BL551">
        <f>(BJ551-BB551)/BI551</f>
        <v>0</v>
      </c>
      <c r="BM551">
        <f>(AZ551-BF551)/BF551</f>
        <v>0</v>
      </c>
      <c r="BN551">
        <f>AY551/(BA551+AY551/BF551)</f>
        <v>0</v>
      </c>
      <c r="BO551" t="s">
        <v>429</v>
      </c>
      <c r="BP551">
        <v>0</v>
      </c>
      <c r="BQ551">
        <f>IF(BP551&lt;&gt;0, BP551, BN551)</f>
        <v>0</v>
      </c>
      <c r="BR551">
        <f>1-BQ551/BF551</f>
        <v>0</v>
      </c>
      <c r="BS551">
        <f>(BF551-BE551)/(BF551-BQ551)</f>
        <v>0</v>
      </c>
      <c r="BT551">
        <f>(AZ551-BF551)/(AZ551-BQ551)</f>
        <v>0</v>
      </c>
      <c r="BU551">
        <f>(BF551-BE551)/(BF551-AY551)</f>
        <v>0</v>
      </c>
      <c r="BV551">
        <f>(AZ551-BF551)/(AZ551-AY551)</f>
        <v>0</v>
      </c>
      <c r="BW551">
        <f>(BS551*BQ551/BE551)</f>
        <v>0</v>
      </c>
      <c r="BX551">
        <f>(1-BW551)</f>
        <v>0</v>
      </c>
      <c r="DG551">
        <f>$B$13*EF551+$C$13*EG551+$F$13*ER551*(1-EU551)</f>
        <v>0</v>
      </c>
      <c r="DH551">
        <f>DG551*DI551</f>
        <v>0</v>
      </c>
      <c r="DI551">
        <f>($B$13*$D$11+$C$13*$D$11+$F$13*((FE551+EW551)/MAX(FE551+EW551+FF551, 0.1)*$I$11+FF551/MAX(FE551+EW551+FF551, 0.1)*$J$11))/($B$13+$C$13+$F$13)</f>
        <v>0</v>
      </c>
      <c r="DJ551">
        <f>($B$13*$K$11+$C$13*$K$11+$F$13*((FE551+EW551)/MAX(FE551+EW551+FF551, 0.1)*$P$11+FF551/MAX(FE551+EW551+FF551, 0.1)*$Q$11))/($B$13+$C$13+$F$13)</f>
        <v>0</v>
      </c>
      <c r="DK551">
        <v>6</v>
      </c>
      <c r="DL551">
        <v>0.5</v>
      </c>
      <c r="DM551" t="s">
        <v>430</v>
      </c>
      <c r="DN551">
        <v>2</v>
      </c>
      <c r="DO551" t="b">
        <v>1</v>
      </c>
      <c r="DP551">
        <v>1686163850.214286</v>
      </c>
      <c r="DQ551">
        <v>693.6041071428572</v>
      </c>
      <c r="DR551">
        <v>809.1916785714285</v>
      </c>
      <c r="DS551">
        <v>22.14489642857143</v>
      </c>
      <c r="DT551">
        <v>3.648514999999999</v>
      </c>
      <c r="DU551">
        <v>694.8520357142858</v>
      </c>
      <c r="DV551">
        <v>22.38404642857143</v>
      </c>
      <c r="DW551">
        <v>500.0113928571428</v>
      </c>
      <c r="DX551">
        <v>90.59397499999999</v>
      </c>
      <c r="DY551">
        <v>0.1000894678571429</v>
      </c>
      <c r="DZ551">
        <v>28.78882142857143</v>
      </c>
      <c r="EA551">
        <v>28.06363928571428</v>
      </c>
      <c r="EB551">
        <v>999.9000000000002</v>
      </c>
      <c r="EC551">
        <v>0</v>
      </c>
      <c r="ED551">
        <v>0</v>
      </c>
      <c r="EE551">
        <v>10003.75035714286</v>
      </c>
      <c r="EF551">
        <v>0</v>
      </c>
      <c r="EG551">
        <v>939.0987857142857</v>
      </c>
      <c r="EH551">
        <v>-115.5876785714286</v>
      </c>
      <c r="EI551">
        <v>709.3111071428569</v>
      </c>
      <c r="EJ551">
        <v>812.1544285714286</v>
      </c>
      <c r="EK551">
        <v>18.49638571428571</v>
      </c>
      <c r="EL551">
        <v>809.1916785714285</v>
      </c>
      <c r="EM551">
        <v>3.648514999999999</v>
      </c>
      <c r="EN551">
        <v>2.006194642857143</v>
      </c>
      <c r="EO551">
        <v>0.3305335</v>
      </c>
      <c r="EP551">
        <v>17.49328928571429</v>
      </c>
      <c r="EQ551">
        <v>-8.228101071428572</v>
      </c>
      <c r="ER551">
        <v>2000.018928571428</v>
      </c>
      <c r="ES551">
        <v>0.9799926071428572</v>
      </c>
      <c r="ET551">
        <v>0.02000697857142857</v>
      </c>
      <c r="EU551">
        <v>0</v>
      </c>
      <c r="EV551">
        <v>973.5405357142856</v>
      </c>
      <c r="EW551">
        <v>5.00078</v>
      </c>
      <c r="EX551">
        <v>28814.65357142857</v>
      </c>
      <c r="EY551">
        <v>16379.75714285714</v>
      </c>
      <c r="EZ551">
        <v>41.58010714285714</v>
      </c>
      <c r="FA551">
        <v>42.77203571428571</v>
      </c>
      <c r="FB551">
        <v>41.76546428571428</v>
      </c>
      <c r="FC551">
        <v>42.28992857142856</v>
      </c>
      <c r="FD551">
        <v>42.74539285714285</v>
      </c>
      <c r="FE551">
        <v>1955.098928571429</v>
      </c>
      <c r="FF551">
        <v>39.91</v>
      </c>
      <c r="FG551">
        <v>0</v>
      </c>
      <c r="FH551">
        <v>1686163851.7</v>
      </c>
      <c r="FI551">
        <v>0</v>
      </c>
      <c r="FJ551">
        <v>973.3121538461538</v>
      </c>
      <c r="FK551">
        <v>-21.04642735708496</v>
      </c>
      <c r="FL551">
        <v>432.8957265349607</v>
      </c>
      <c r="FM551">
        <v>28818.90769230769</v>
      </c>
      <c r="FN551">
        <v>15</v>
      </c>
      <c r="FO551">
        <v>0</v>
      </c>
      <c r="FP551" t="s">
        <v>431</v>
      </c>
      <c r="FQ551">
        <v>1685208052.5</v>
      </c>
      <c r="FR551">
        <v>1685208070</v>
      </c>
      <c r="FS551">
        <v>0</v>
      </c>
      <c r="FT551">
        <v>0.013</v>
      </c>
      <c r="FU551">
        <v>-0.005</v>
      </c>
      <c r="FV551">
        <v>-0.464</v>
      </c>
      <c r="FW551">
        <v>-0.401</v>
      </c>
      <c r="FX551">
        <v>420</v>
      </c>
      <c r="FY551">
        <v>0</v>
      </c>
      <c r="FZ551">
        <v>0.03</v>
      </c>
      <c r="GA551">
        <v>0.02</v>
      </c>
      <c r="GB551">
        <v>-115.21955</v>
      </c>
      <c r="GC551">
        <v>-5.916607879924719</v>
      </c>
      <c r="GD551">
        <v>0.5782218843143166</v>
      </c>
      <c r="GE551">
        <v>0</v>
      </c>
      <c r="GF551">
        <v>18.48558</v>
      </c>
      <c r="GG551">
        <v>0.05174859287050752</v>
      </c>
      <c r="GH551">
        <v>0.02440591321790671</v>
      </c>
      <c r="GI551">
        <v>1</v>
      </c>
      <c r="GJ551">
        <v>1</v>
      </c>
      <c r="GK551">
        <v>2</v>
      </c>
      <c r="GL551" t="s">
        <v>439</v>
      </c>
      <c r="GM551">
        <v>3.09848</v>
      </c>
      <c r="GN551">
        <v>2.75803</v>
      </c>
      <c r="GO551">
        <v>0.128916</v>
      </c>
      <c r="GP551">
        <v>0.142063</v>
      </c>
      <c r="GQ551">
        <v>0.102961</v>
      </c>
      <c r="GR551">
        <v>0.0246349</v>
      </c>
      <c r="GS551">
        <v>22363.4</v>
      </c>
      <c r="GT551">
        <v>21674.2</v>
      </c>
      <c r="GU551">
        <v>26227</v>
      </c>
      <c r="GV551">
        <v>25613.4</v>
      </c>
      <c r="GW551">
        <v>37750.6</v>
      </c>
      <c r="GX551">
        <v>37900.5</v>
      </c>
      <c r="GY551">
        <v>45853.9</v>
      </c>
      <c r="GZ551">
        <v>42035</v>
      </c>
      <c r="HA551">
        <v>1.85015</v>
      </c>
      <c r="HB551">
        <v>1.71785</v>
      </c>
      <c r="HC551">
        <v>-0.114746</v>
      </c>
      <c r="HD551">
        <v>0</v>
      </c>
      <c r="HE551">
        <v>29.9227</v>
      </c>
      <c r="HF551">
        <v>999.9</v>
      </c>
      <c r="HG551">
        <v>26.8</v>
      </c>
      <c r="HH551">
        <v>47.1</v>
      </c>
      <c r="HI551">
        <v>31.7495</v>
      </c>
      <c r="HJ551">
        <v>61.2989</v>
      </c>
      <c r="HK551">
        <v>28.778</v>
      </c>
      <c r="HL551">
        <v>1</v>
      </c>
      <c r="HM551">
        <v>0.324721</v>
      </c>
      <c r="HN551">
        <v>4.35581</v>
      </c>
      <c r="HO551">
        <v>20.2496</v>
      </c>
      <c r="HP551">
        <v>5.2107</v>
      </c>
      <c r="HQ551">
        <v>11.98</v>
      </c>
      <c r="HR551">
        <v>4.96365</v>
      </c>
      <c r="HS551">
        <v>3.27405</v>
      </c>
      <c r="HT551">
        <v>9999</v>
      </c>
      <c r="HU551">
        <v>9999</v>
      </c>
      <c r="HV551">
        <v>9999</v>
      </c>
      <c r="HW551">
        <v>60.8</v>
      </c>
      <c r="HX551">
        <v>1.86401</v>
      </c>
      <c r="HY551">
        <v>1.86021</v>
      </c>
      <c r="HZ551">
        <v>1.85867</v>
      </c>
      <c r="IA551">
        <v>1.8599</v>
      </c>
      <c r="IB551">
        <v>1.85988</v>
      </c>
      <c r="IC551">
        <v>1.85852</v>
      </c>
      <c r="ID551">
        <v>1.8576</v>
      </c>
      <c r="IE551">
        <v>1.85241</v>
      </c>
      <c r="IF551">
        <v>0</v>
      </c>
      <c r="IG551">
        <v>0</v>
      </c>
      <c r="IH551">
        <v>0</v>
      </c>
      <c r="II551">
        <v>0</v>
      </c>
      <c r="IJ551" t="s">
        <v>433</v>
      </c>
      <c r="IK551" t="s">
        <v>434</v>
      </c>
      <c r="IL551" t="s">
        <v>435</v>
      </c>
      <c r="IM551" t="s">
        <v>435</v>
      </c>
      <c r="IN551" t="s">
        <v>435</v>
      </c>
      <c r="IO551" t="s">
        <v>435</v>
      </c>
      <c r="IP551">
        <v>0</v>
      </c>
      <c r="IQ551">
        <v>100</v>
      </c>
      <c r="IR551">
        <v>100</v>
      </c>
      <c r="IS551">
        <v>-1.264</v>
      </c>
      <c r="IT551">
        <v>-0.2403</v>
      </c>
      <c r="IU551">
        <v>-0.7885906718864093</v>
      </c>
      <c r="IV551">
        <v>-0.0007240741224296705</v>
      </c>
      <c r="IW551">
        <v>1.394155135453638E-07</v>
      </c>
      <c r="IX551">
        <v>-7.009397865246837E-11</v>
      </c>
      <c r="IY551">
        <v>-0.2677907096197649</v>
      </c>
      <c r="IZ551">
        <v>-0.01839738240005131</v>
      </c>
      <c r="JA551">
        <v>0.0009886339832832726</v>
      </c>
      <c r="JB551">
        <v>-4.895939666473346E-06</v>
      </c>
      <c r="JC551">
        <v>3</v>
      </c>
      <c r="JD551">
        <v>2018</v>
      </c>
      <c r="JE551">
        <v>1</v>
      </c>
      <c r="JF551">
        <v>26</v>
      </c>
      <c r="JG551">
        <v>15930.1</v>
      </c>
      <c r="JH551">
        <v>15929.8</v>
      </c>
      <c r="JI551">
        <v>2.01172</v>
      </c>
      <c r="JJ551">
        <v>2.68433</v>
      </c>
      <c r="JK551">
        <v>1.49658</v>
      </c>
      <c r="JL551">
        <v>2.37427</v>
      </c>
      <c r="JM551">
        <v>1.54785</v>
      </c>
      <c r="JN551">
        <v>2.41577</v>
      </c>
      <c r="JO551">
        <v>48.1174</v>
      </c>
      <c r="JP551">
        <v>14.1495</v>
      </c>
      <c r="JQ551">
        <v>18</v>
      </c>
      <c r="JR551">
        <v>488.273</v>
      </c>
      <c r="JS551">
        <v>419.704</v>
      </c>
      <c r="JT551">
        <v>24.0929</v>
      </c>
      <c r="JU551">
        <v>31.2557</v>
      </c>
      <c r="JV551">
        <v>30.0008</v>
      </c>
      <c r="JW551">
        <v>31.4306</v>
      </c>
      <c r="JX551">
        <v>31.4368</v>
      </c>
      <c r="JY551">
        <v>40.4277</v>
      </c>
      <c r="JZ551">
        <v>77.5048</v>
      </c>
      <c r="KA551">
        <v>0</v>
      </c>
      <c r="KB551">
        <v>24.0465</v>
      </c>
      <c r="KC551">
        <v>854.562</v>
      </c>
      <c r="KD551">
        <v>3.44025</v>
      </c>
      <c r="KE551">
        <v>100.211</v>
      </c>
      <c r="KF551">
        <v>99.9606</v>
      </c>
    </row>
    <row r="552" spans="1:292">
      <c r="A552">
        <v>532</v>
      </c>
      <c r="B552">
        <v>1686163862.5</v>
      </c>
      <c r="C552">
        <v>14611.5</v>
      </c>
      <c r="D552" t="s">
        <v>1504</v>
      </c>
      <c r="E552" t="s">
        <v>1505</v>
      </c>
      <c r="F552">
        <v>5</v>
      </c>
      <c r="G552" t="s">
        <v>1403</v>
      </c>
      <c r="H552">
        <v>1686163854.660714</v>
      </c>
      <c r="I552">
        <f>(J552)/1000</f>
        <v>0</v>
      </c>
      <c r="J552">
        <f>IF(DO552, AM552, AG552)</f>
        <v>0</v>
      </c>
      <c r="K552">
        <f>IF(DO552, AH552, AF552)</f>
        <v>0</v>
      </c>
      <c r="L552">
        <f>DQ552 - IF(AT552&gt;1, K552*DK552*100.0/(AV552*EE552), 0)</f>
        <v>0</v>
      </c>
      <c r="M552">
        <f>((S552-I552/2)*L552-K552)/(S552+I552/2)</f>
        <v>0</v>
      </c>
      <c r="N552">
        <f>M552*(DX552+DY552)/1000.0</f>
        <v>0</v>
      </c>
      <c r="O552">
        <f>(DQ552 - IF(AT552&gt;1, K552*DK552*100.0/(AV552*EE552), 0))*(DX552+DY552)/1000.0</f>
        <v>0</v>
      </c>
      <c r="P552">
        <f>2.0/((1/R552-1/Q552)+SIGN(R552)*SQRT((1/R552-1/Q552)*(1/R552-1/Q552) + 4*DL552/((DL552+1)*(DL552+1))*(2*1/R552*1/Q552-1/Q552*1/Q552)))</f>
        <v>0</v>
      </c>
      <c r="Q552">
        <f>IF(LEFT(DM552,1)&lt;&gt;"0",IF(LEFT(DM552,1)="1",3.0,DN552),$D$5+$E$5*(EE552*DX552/($K$5*1000))+$F$5*(EE552*DX552/($K$5*1000))*MAX(MIN(DK552,$J$5),$I$5)*MAX(MIN(DK552,$J$5),$I$5)+$G$5*MAX(MIN(DK552,$J$5),$I$5)*(EE552*DX552/($K$5*1000))+$H$5*(EE552*DX552/($K$5*1000))*(EE552*DX552/($K$5*1000)))</f>
        <v>0</v>
      </c>
      <c r="R552">
        <f>I552*(1000-(1000*0.61365*exp(17.502*V552/(240.97+V552))/(DX552+DY552)+DS552)/2)/(1000*0.61365*exp(17.502*V552/(240.97+V552))/(DX552+DY552)-DS552)</f>
        <v>0</v>
      </c>
      <c r="S552">
        <f>1/((DL552+1)/(P552/1.6)+1/(Q552/1.37)) + DL552/((DL552+1)/(P552/1.6) + DL552/(Q552/1.37))</f>
        <v>0</v>
      </c>
      <c r="T552">
        <f>(DG552*DJ552)</f>
        <v>0</v>
      </c>
      <c r="U552">
        <f>(DZ552+(T552+2*0.95*5.67E-8*(((DZ552+$B$9)+273)^4-(DZ552+273)^4)-44100*I552)/(1.84*29.3*Q552+8*0.95*5.67E-8*(DZ552+273)^3))</f>
        <v>0</v>
      </c>
      <c r="V552">
        <f>($C$9*EA552+$D$9*EB552+$E$9*U552)</f>
        <v>0</v>
      </c>
      <c r="W552">
        <f>0.61365*exp(17.502*V552/(240.97+V552))</f>
        <v>0</v>
      </c>
      <c r="X552">
        <f>(Y552/Z552*100)</f>
        <v>0</v>
      </c>
      <c r="Y552">
        <f>DS552*(DX552+DY552)/1000</f>
        <v>0</v>
      </c>
      <c r="Z552">
        <f>0.61365*exp(17.502*DZ552/(240.97+DZ552))</f>
        <v>0</v>
      </c>
      <c r="AA552">
        <f>(W552-DS552*(DX552+DY552)/1000)</f>
        <v>0</v>
      </c>
      <c r="AB552">
        <f>(-I552*44100)</f>
        <v>0</v>
      </c>
      <c r="AC552">
        <f>2*29.3*Q552*0.92*(DZ552-V552)</f>
        <v>0</v>
      </c>
      <c r="AD552">
        <f>2*0.95*5.67E-8*(((DZ552+$B$9)+273)^4-(V552+273)^4)</f>
        <v>0</v>
      </c>
      <c r="AE552">
        <f>T552+AD552+AB552+AC552</f>
        <v>0</v>
      </c>
      <c r="AF552">
        <f>DW552*AT552*(DR552-DQ552*(1000-AT552*DT552)/(1000-AT552*DS552))/(100*DK552)</f>
        <v>0</v>
      </c>
      <c r="AG552">
        <f>1000*DW552*AT552*(DS552-DT552)/(100*DK552*(1000-AT552*DS552))</f>
        <v>0</v>
      </c>
      <c r="AH552">
        <f>(AI552 - AJ552 - DX552*1E3/(8.314*(DZ552+273.15)) * AL552/DW552 * AK552) * DW552/(100*DK552) * (1000 - DT552)/1000</f>
        <v>0</v>
      </c>
      <c r="AI552">
        <v>843.3080590882539</v>
      </c>
      <c r="AJ552">
        <v>748.7795757575756</v>
      </c>
      <c r="AK552">
        <v>3.377026559270265</v>
      </c>
      <c r="AL552">
        <v>66.85550641965871</v>
      </c>
      <c r="AM552">
        <f>(AO552 - AN552 + DX552*1E3/(8.314*(DZ552+273.15)) * AQ552/DW552 * AP552) * DW552/(100*DK552) * 1000/(1000 - AO552)</f>
        <v>0</v>
      </c>
      <c r="AN552">
        <v>3.561073388319722</v>
      </c>
      <c r="AO552">
        <v>22.04776181818181</v>
      </c>
      <c r="AP552">
        <v>-0.008442523331230639</v>
      </c>
      <c r="AQ552">
        <v>96.76421338397185</v>
      </c>
      <c r="AR552">
        <v>0</v>
      </c>
      <c r="AS552">
        <v>0</v>
      </c>
      <c r="AT552">
        <f>IF(AR552*$H$15&gt;=AV552,1.0,(AV552/(AV552-AR552*$H$15)))</f>
        <v>0</v>
      </c>
      <c r="AU552">
        <f>(AT552-1)*100</f>
        <v>0</v>
      </c>
      <c r="AV552">
        <f>MAX(0,($B$15+$C$15*EE552)/(1+$D$15*EE552)*DX552/(DZ552+273)*$E$15)</f>
        <v>0</v>
      </c>
      <c r="AW552" t="s">
        <v>429</v>
      </c>
      <c r="AX552" t="s">
        <v>429</v>
      </c>
      <c r="AY552">
        <v>0</v>
      </c>
      <c r="AZ552">
        <v>0</v>
      </c>
      <c r="BA552">
        <f>1-AY552/AZ552</f>
        <v>0</v>
      </c>
      <c r="BB552">
        <v>0</v>
      </c>
      <c r="BC552" t="s">
        <v>429</v>
      </c>
      <c r="BD552" t="s">
        <v>429</v>
      </c>
      <c r="BE552">
        <v>0</v>
      </c>
      <c r="BF552">
        <v>0</v>
      </c>
      <c r="BG552">
        <f>1-BE552/BF552</f>
        <v>0</v>
      </c>
      <c r="BH552">
        <v>0.5</v>
      </c>
      <c r="BI552">
        <f>DH552</f>
        <v>0</v>
      </c>
      <c r="BJ552">
        <f>K552</f>
        <v>0</v>
      </c>
      <c r="BK552">
        <f>BG552*BH552*BI552</f>
        <v>0</v>
      </c>
      <c r="BL552">
        <f>(BJ552-BB552)/BI552</f>
        <v>0</v>
      </c>
      <c r="BM552">
        <f>(AZ552-BF552)/BF552</f>
        <v>0</v>
      </c>
      <c r="BN552">
        <f>AY552/(BA552+AY552/BF552)</f>
        <v>0</v>
      </c>
      <c r="BO552" t="s">
        <v>429</v>
      </c>
      <c r="BP552">
        <v>0</v>
      </c>
      <c r="BQ552">
        <f>IF(BP552&lt;&gt;0, BP552, BN552)</f>
        <v>0</v>
      </c>
      <c r="BR552">
        <f>1-BQ552/BF552</f>
        <v>0</v>
      </c>
      <c r="BS552">
        <f>(BF552-BE552)/(BF552-BQ552)</f>
        <v>0</v>
      </c>
      <c r="BT552">
        <f>(AZ552-BF552)/(AZ552-BQ552)</f>
        <v>0</v>
      </c>
      <c r="BU552">
        <f>(BF552-BE552)/(BF552-AY552)</f>
        <v>0</v>
      </c>
      <c r="BV552">
        <f>(AZ552-BF552)/(AZ552-AY552)</f>
        <v>0</v>
      </c>
      <c r="BW552">
        <f>(BS552*BQ552/BE552)</f>
        <v>0</v>
      </c>
      <c r="BX552">
        <f>(1-BW552)</f>
        <v>0</v>
      </c>
      <c r="DG552">
        <f>$B$13*EF552+$C$13*EG552+$F$13*ER552*(1-EU552)</f>
        <v>0</v>
      </c>
      <c r="DH552">
        <f>DG552*DI552</f>
        <v>0</v>
      </c>
      <c r="DI552">
        <f>($B$13*$D$11+$C$13*$D$11+$F$13*((FE552+EW552)/MAX(FE552+EW552+FF552, 0.1)*$I$11+FF552/MAX(FE552+EW552+FF552, 0.1)*$J$11))/($B$13+$C$13+$F$13)</f>
        <v>0</v>
      </c>
      <c r="DJ552">
        <f>($B$13*$K$11+$C$13*$K$11+$F$13*((FE552+EW552)/MAX(FE552+EW552+FF552, 0.1)*$P$11+FF552/MAX(FE552+EW552+FF552, 0.1)*$Q$11))/($B$13+$C$13+$F$13)</f>
        <v>0</v>
      </c>
      <c r="DK552">
        <v>6</v>
      </c>
      <c r="DL552">
        <v>0.5</v>
      </c>
      <c r="DM552" t="s">
        <v>430</v>
      </c>
      <c r="DN552">
        <v>2</v>
      </c>
      <c r="DO552" t="b">
        <v>1</v>
      </c>
      <c r="DP552">
        <v>1686163854.660714</v>
      </c>
      <c r="DQ552">
        <v>708.156357142857</v>
      </c>
      <c r="DR552">
        <v>824.1091071428572</v>
      </c>
      <c r="DS552">
        <v>22.106175</v>
      </c>
      <c r="DT552">
        <v>3.611928571428571</v>
      </c>
      <c r="DU552">
        <v>709.4135</v>
      </c>
      <c r="DV552">
        <v>22.34603571428571</v>
      </c>
      <c r="DW552">
        <v>500.0167142857143</v>
      </c>
      <c r="DX552">
        <v>90.594825</v>
      </c>
      <c r="DY552">
        <v>0.1000402678571428</v>
      </c>
      <c r="DZ552">
        <v>28.76137142857143</v>
      </c>
      <c r="EA552">
        <v>28.05261071428571</v>
      </c>
      <c r="EB552">
        <v>999.9000000000002</v>
      </c>
      <c r="EC552">
        <v>0</v>
      </c>
      <c r="ED552">
        <v>0</v>
      </c>
      <c r="EE552">
        <v>9995.558214285715</v>
      </c>
      <c r="EF552">
        <v>0</v>
      </c>
      <c r="EG552">
        <v>944.8949642857143</v>
      </c>
      <c r="EH552">
        <v>-115.95275</v>
      </c>
      <c r="EI552">
        <v>724.1644642857143</v>
      </c>
      <c r="EJ552">
        <v>827.0958214285716</v>
      </c>
      <c r="EK552">
        <v>18.49425714285714</v>
      </c>
      <c r="EL552">
        <v>824.1091071428572</v>
      </c>
      <c r="EM552">
        <v>3.611928571428571</v>
      </c>
      <c r="EN552">
        <v>2.002705714285714</v>
      </c>
      <c r="EO552">
        <v>0.327222</v>
      </c>
      <c r="EP552">
        <v>17.46572857142857</v>
      </c>
      <c r="EQ552">
        <v>-8.357783928571427</v>
      </c>
      <c r="ER552">
        <v>2000.001785714285</v>
      </c>
      <c r="ES552">
        <v>0.9799925</v>
      </c>
      <c r="ET552">
        <v>0.02000707857142857</v>
      </c>
      <c r="EU552">
        <v>0</v>
      </c>
      <c r="EV552">
        <v>971.8809642857143</v>
      </c>
      <c r="EW552">
        <v>5.00078</v>
      </c>
      <c r="EX552">
        <v>28828.21071428571</v>
      </c>
      <c r="EY552">
        <v>16379.61785714286</v>
      </c>
      <c r="EZ552">
        <v>41.60014285714284</v>
      </c>
      <c r="FA552">
        <v>42.79657142857142</v>
      </c>
      <c r="FB552">
        <v>41.77878571428571</v>
      </c>
      <c r="FC552">
        <v>42.31885714285713</v>
      </c>
      <c r="FD552">
        <v>42.75646428571427</v>
      </c>
      <c r="FE552">
        <v>1955.081785714285</v>
      </c>
      <c r="FF552">
        <v>39.91</v>
      </c>
      <c r="FG552">
        <v>0</v>
      </c>
      <c r="FH552">
        <v>1686163855.9</v>
      </c>
      <c r="FI552">
        <v>0</v>
      </c>
      <c r="FJ552">
        <v>971.6451599999999</v>
      </c>
      <c r="FK552">
        <v>-22.85192304448817</v>
      </c>
      <c r="FL552">
        <v>-457.3384605335578</v>
      </c>
      <c r="FM552">
        <v>28827.63600000001</v>
      </c>
      <c r="FN552">
        <v>15</v>
      </c>
      <c r="FO552">
        <v>0</v>
      </c>
      <c r="FP552" t="s">
        <v>431</v>
      </c>
      <c r="FQ552">
        <v>1685208052.5</v>
      </c>
      <c r="FR552">
        <v>1685208070</v>
      </c>
      <c r="FS552">
        <v>0</v>
      </c>
      <c r="FT552">
        <v>0.013</v>
      </c>
      <c r="FU552">
        <v>-0.005</v>
      </c>
      <c r="FV552">
        <v>-0.464</v>
      </c>
      <c r="FW552">
        <v>-0.401</v>
      </c>
      <c r="FX552">
        <v>420</v>
      </c>
      <c r="FY552">
        <v>0</v>
      </c>
      <c r="FZ552">
        <v>0.03</v>
      </c>
      <c r="GA552">
        <v>0.02</v>
      </c>
      <c r="GB552">
        <v>-115.7194146341463</v>
      </c>
      <c r="GC552">
        <v>-5.041191637630686</v>
      </c>
      <c r="GD552">
        <v>0.5044755294222316</v>
      </c>
      <c r="GE552">
        <v>0</v>
      </c>
      <c r="GF552">
        <v>18.49893414634146</v>
      </c>
      <c r="GG552">
        <v>-0.01961393728222482</v>
      </c>
      <c r="GH552">
        <v>0.01872604303332392</v>
      </c>
      <c r="GI552">
        <v>1</v>
      </c>
      <c r="GJ552">
        <v>1</v>
      </c>
      <c r="GK552">
        <v>2</v>
      </c>
      <c r="GL552" t="s">
        <v>439</v>
      </c>
      <c r="GM552">
        <v>3.09819</v>
      </c>
      <c r="GN552">
        <v>2.75806</v>
      </c>
      <c r="GO552">
        <v>0.130719</v>
      </c>
      <c r="GP552">
        <v>0.143754</v>
      </c>
      <c r="GQ552">
        <v>0.102831</v>
      </c>
      <c r="GR552">
        <v>0.0243108</v>
      </c>
      <c r="GS552">
        <v>22316.6</v>
      </c>
      <c r="GT552">
        <v>21631</v>
      </c>
      <c r="GU552">
        <v>26226.5</v>
      </c>
      <c r="GV552">
        <v>25612.8</v>
      </c>
      <c r="GW552">
        <v>37756</v>
      </c>
      <c r="GX552">
        <v>37912.5</v>
      </c>
      <c r="GY552">
        <v>45853.5</v>
      </c>
      <c r="GZ552">
        <v>42034.1</v>
      </c>
      <c r="HA552">
        <v>1.8501</v>
      </c>
      <c r="HB552">
        <v>1.71775</v>
      </c>
      <c r="HC552">
        <v>-0.118673</v>
      </c>
      <c r="HD552">
        <v>0</v>
      </c>
      <c r="HE552">
        <v>29.9648</v>
      </c>
      <c r="HF552">
        <v>999.9</v>
      </c>
      <c r="HG552">
        <v>26.8</v>
      </c>
      <c r="HH552">
        <v>47.1</v>
      </c>
      <c r="HI552">
        <v>31.7497</v>
      </c>
      <c r="HJ552">
        <v>60.9589</v>
      </c>
      <c r="HK552">
        <v>29.1106</v>
      </c>
      <c r="HL552">
        <v>1</v>
      </c>
      <c r="HM552">
        <v>0.325203</v>
      </c>
      <c r="HN552">
        <v>4.38192</v>
      </c>
      <c r="HO552">
        <v>20.249</v>
      </c>
      <c r="HP552">
        <v>5.21115</v>
      </c>
      <c r="HQ552">
        <v>11.98</v>
      </c>
      <c r="HR552">
        <v>4.9638</v>
      </c>
      <c r="HS552">
        <v>3.2742</v>
      </c>
      <c r="HT552">
        <v>9999</v>
      </c>
      <c r="HU552">
        <v>9999</v>
      </c>
      <c r="HV552">
        <v>9999</v>
      </c>
      <c r="HW552">
        <v>60.8</v>
      </c>
      <c r="HX552">
        <v>1.86401</v>
      </c>
      <c r="HY552">
        <v>1.8602</v>
      </c>
      <c r="HZ552">
        <v>1.85867</v>
      </c>
      <c r="IA552">
        <v>1.85991</v>
      </c>
      <c r="IB552">
        <v>1.85987</v>
      </c>
      <c r="IC552">
        <v>1.85852</v>
      </c>
      <c r="ID552">
        <v>1.8576</v>
      </c>
      <c r="IE552">
        <v>1.85242</v>
      </c>
      <c r="IF552">
        <v>0</v>
      </c>
      <c r="IG552">
        <v>0</v>
      </c>
      <c r="IH552">
        <v>0</v>
      </c>
      <c r="II552">
        <v>0</v>
      </c>
      <c r="IJ552" t="s">
        <v>433</v>
      </c>
      <c r="IK552" t="s">
        <v>434</v>
      </c>
      <c r="IL552" t="s">
        <v>435</v>
      </c>
      <c r="IM552" t="s">
        <v>435</v>
      </c>
      <c r="IN552" t="s">
        <v>435</v>
      </c>
      <c r="IO552" t="s">
        <v>435</v>
      </c>
      <c r="IP552">
        <v>0</v>
      </c>
      <c r="IQ552">
        <v>100</v>
      </c>
      <c r="IR552">
        <v>100</v>
      </c>
      <c r="IS552">
        <v>-1.274</v>
      </c>
      <c r="IT552">
        <v>-0.241</v>
      </c>
      <c r="IU552">
        <v>-0.7885906718864093</v>
      </c>
      <c r="IV552">
        <v>-0.0007240741224296705</v>
      </c>
      <c r="IW552">
        <v>1.394155135453638E-07</v>
      </c>
      <c r="IX552">
        <v>-7.009397865246837E-11</v>
      </c>
      <c r="IY552">
        <v>-0.2677907096197649</v>
      </c>
      <c r="IZ552">
        <v>-0.01839738240005131</v>
      </c>
      <c r="JA552">
        <v>0.0009886339832832726</v>
      </c>
      <c r="JB552">
        <v>-4.895939666473346E-06</v>
      </c>
      <c r="JC552">
        <v>3</v>
      </c>
      <c r="JD552">
        <v>2018</v>
      </c>
      <c r="JE552">
        <v>1</v>
      </c>
      <c r="JF552">
        <v>26</v>
      </c>
      <c r="JG552">
        <v>15930.2</v>
      </c>
      <c r="JH552">
        <v>15929.9</v>
      </c>
      <c r="JI552">
        <v>2.03979</v>
      </c>
      <c r="JJ552">
        <v>2.69165</v>
      </c>
      <c r="JK552">
        <v>1.49658</v>
      </c>
      <c r="JL552">
        <v>2.37549</v>
      </c>
      <c r="JM552">
        <v>1.54785</v>
      </c>
      <c r="JN552">
        <v>2.40112</v>
      </c>
      <c r="JO552">
        <v>48.1479</v>
      </c>
      <c r="JP552">
        <v>14.1583</v>
      </c>
      <c r="JQ552">
        <v>18</v>
      </c>
      <c r="JR552">
        <v>488.242</v>
      </c>
      <c r="JS552">
        <v>419.641</v>
      </c>
      <c r="JT552">
        <v>24.0461</v>
      </c>
      <c r="JU552">
        <v>31.2638</v>
      </c>
      <c r="JV552">
        <v>30.0007</v>
      </c>
      <c r="JW552">
        <v>31.4306</v>
      </c>
      <c r="JX552">
        <v>31.4363</v>
      </c>
      <c r="JY552">
        <v>41.0668</v>
      </c>
      <c r="JZ552">
        <v>77.5048</v>
      </c>
      <c r="KA552">
        <v>0</v>
      </c>
      <c r="KB552">
        <v>24.0465</v>
      </c>
      <c r="KC552">
        <v>874.7</v>
      </c>
      <c r="KD552">
        <v>3.43357</v>
      </c>
      <c r="KE552">
        <v>100.21</v>
      </c>
      <c r="KF552">
        <v>99.9584</v>
      </c>
    </row>
    <row r="553" spans="1:292">
      <c r="A553">
        <v>533</v>
      </c>
      <c r="B553">
        <v>1686163868</v>
      </c>
      <c r="C553">
        <v>14617</v>
      </c>
      <c r="D553" t="s">
        <v>1506</v>
      </c>
      <c r="E553" t="s">
        <v>1507</v>
      </c>
      <c r="F553">
        <v>5</v>
      </c>
      <c r="G553" t="s">
        <v>1403</v>
      </c>
      <c r="H553">
        <v>1686163860.232143</v>
      </c>
      <c r="I553">
        <f>(J553)/1000</f>
        <v>0</v>
      </c>
      <c r="J553">
        <f>IF(DO553, AM553, AG553)</f>
        <v>0</v>
      </c>
      <c r="K553">
        <f>IF(DO553, AH553, AF553)</f>
        <v>0</v>
      </c>
      <c r="L553">
        <f>DQ553 - IF(AT553&gt;1, K553*DK553*100.0/(AV553*EE553), 0)</f>
        <v>0</v>
      </c>
      <c r="M553">
        <f>((S553-I553/2)*L553-K553)/(S553+I553/2)</f>
        <v>0</v>
      </c>
      <c r="N553">
        <f>M553*(DX553+DY553)/1000.0</f>
        <v>0</v>
      </c>
      <c r="O553">
        <f>(DQ553 - IF(AT553&gt;1, K553*DK553*100.0/(AV553*EE553), 0))*(DX553+DY553)/1000.0</f>
        <v>0</v>
      </c>
      <c r="P553">
        <f>2.0/((1/R553-1/Q553)+SIGN(R553)*SQRT((1/R553-1/Q553)*(1/R553-1/Q553) + 4*DL553/((DL553+1)*(DL553+1))*(2*1/R553*1/Q553-1/Q553*1/Q553)))</f>
        <v>0</v>
      </c>
      <c r="Q553">
        <f>IF(LEFT(DM553,1)&lt;&gt;"0",IF(LEFT(DM553,1)="1",3.0,DN553),$D$5+$E$5*(EE553*DX553/($K$5*1000))+$F$5*(EE553*DX553/($K$5*1000))*MAX(MIN(DK553,$J$5),$I$5)*MAX(MIN(DK553,$J$5),$I$5)+$G$5*MAX(MIN(DK553,$J$5),$I$5)*(EE553*DX553/($K$5*1000))+$H$5*(EE553*DX553/($K$5*1000))*(EE553*DX553/($K$5*1000)))</f>
        <v>0</v>
      </c>
      <c r="R553">
        <f>I553*(1000-(1000*0.61365*exp(17.502*V553/(240.97+V553))/(DX553+DY553)+DS553)/2)/(1000*0.61365*exp(17.502*V553/(240.97+V553))/(DX553+DY553)-DS553)</f>
        <v>0</v>
      </c>
      <c r="S553">
        <f>1/((DL553+1)/(P553/1.6)+1/(Q553/1.37)) + DL553/((DL553+1)/(P553/1.6) + DL553/(Q553/1.37))</f>
        <v>0</v>
      </c>
      <c r="T553">
        <f>(DG553*DJ553)</f>
        <v>0</v>
      </c>
      <c r="U553">
        <f>(DZ553+(T553+2*0.95*5.67E-8*(((DZ553+$B$9)+273)^4-(DZ553+273)^4)-44100*I553)/(1.84*29.3*Q553+8*0.95*5.67E-8*(DZ553+273)^3))</f>
        <v>0</v>
      </c>
      <c r="V553">
        <f>($C$9*EA553+$D$9*EB553+$E$9*U553)</f>
        <v>0</v>
      </c>
      <c r="W553">
        <f>0.61365*exp(17.502*V553/(240.97+V553))</f>
        <v>0</v>
      </c>
      <c r="X553">
        <f>(Y553/Z553*100)</f>
        <v>0</v>
      </c>
      <c r="Y553">
        <f>DS553*(DX553+DY553)/1000</f>
        <v>0</v>
      </c>
      <c r="Z553">
        <f>0.61365*exp(17.502*DZ553/(240.97+DZ553))</f>
        <v>0</v>
      </c>
      <c r="AA553">
        <f>(W553-DS553*(DX553+DY553)/1000)</f>
        <v>0</v>
      </c>
      <c r="AB553">
        <f>(-I553*44100)</f>
        <v>0</v>
      </c>
      <c r="AC553">
        <f>2*29.3*Q553*0.92*(DZ553-V553)</f>
        <v>0</v>
      </c>
      <c r="AD553">
        <f>2*0.95*5.67E-8*(((DZ553+$B$9)+273)^4-(V553+273)^4)</f>
        <v>0</v>
      </c>
      <c r="AE553">
        <f>T553+AD553+AB553+AC553</f>
        <v>0</v>
      </c>
      <c r="AF553">
        <f>DW553*AT553*(DR553-DQ553*(1000-AT553*DT553)/(1000-AT553*DS553))/(100*DK553)</f>
        <v>0</v>
      </c>
      <c r="AG553">
        <f>1000*DW553*AT553*(DS553-DT553)/(100*DK553*(1000-AT553*DS553))</f>
        <v>0</v>
      </c>
      <c r="AH553">
        <f>(AI553 - AJ553 - DX553*1E3/(8.314*(DZ553+273.15)) * AL553/DW553 * AK553) * DW553/(100*DK553) * (1000 - DT553)/1000</f>
        <v>0</v>
      </c>
      <c r="AI553">
        <v>861.7228572466802</v>
      </c>
      <c r="AJ553">
        <v>767.280006060606</v>
      </c>
      <c r="AK553">
        <v>3.355254085691278</v>
      </c>
      <c r="AL553">
        <v>66.85550641965871</v>
      </c>
      <c r="AM553">
        <f>(AO553 - AN553 + DX553*1E3/(8.314*(DZ553+273.15)) * AQ553/DW553 * AP553) * DW553/(100*DK553) * 1000/(1000 - AO553)</f>
        <v>0</v>
      </c>
      <c r="AN553">
        <v>3.505367393065312</v>
      </c>
      <c r="AO553">
        <v>22.00477151515152</v>
      </c>
      <c r="AP553">
        <v>-0.007790111758013744</v>
      </c>
      <c r="AQ553">
        <v>96.76421338397185</v>
      </c>
      <c r="AR553">
        <v>0</v>
      </c>
      <c r="AS553">
        <v>0</v>
      </c>
      <c r="AT553">
        <f>IF(AR553*$H$15&gt;=AV553,1.0,(AV553/(AV553-AR553*$H$15)))</f>
        <v>0</v>
      </c>
      <c r="AU553">
        <f>(AT553-1)*100</f>
        <v>0</v>
      </c>
      <c r="AV553">
        <f>MAX(0,($B$15+$C$15*EE553)/(1+$D$15*EE553)*DX553/(DZ553+273)*$E$15)</f>
        <v>0</v>
      </c>
      <c r="AW553" t="s">
        <v>429</v>
      </c>
      <c r="AX553" t="s">
        <v>429</v>
      </c>
      <c r="AY553">
        <v>0</v>
      </c>
      <c r="AZ553">
        <v>0</v>
      </c>
      <c r="BA553">
        <f>1-AY553/AZ553</f>
        <v>0</v>
      </c>
      <c r="BB553">
        <v>0</v>
      </c>
      <c r="BC553" t="s">
        <v>429</v>
      </c>
      <c r="BD553" t="s">
        <v>429</v>
      </c>
      <c r="BE553">
        <v>0</v>
      </c>
      <c r="BF553">
        <v>0</v>
      </c>
      <c r="BG553">
        <f>1-BE553/BF553</f>
        <v>0</v>
      </c>
      <c r="BH553">
        <v>0.5</v>
      </c>
      <c r="BI553">
        <f>DH553</f>
        <v>0</v>
      </c>
      <c r="BJ553">
        <f>K553</f>
        <v>0</v>
      </c>
      <c r="BK553">
        <f>BG553*BH553*BI553</f>
        <v>0</v>
      </c>
      <c r="BL553">
        <f>(BJ553-BB553)/BI553</f>
        <v>0</v>
      </c>
      <c r="BM553">
        <f>(AZ553-BF553)/BF553</f>
        <v>0</v>
      </c>
      <c r="BN553">
        <f>AY553/(BA553+AY553/BF553)</f>
        <v>0</v>
      </c>
      <c r="BO553" t="s">
        <v>429</v>
      </c>
      <c r="BP553">
        <v>0</v>
      </c>
      <c r="BQ553">
        <f>IF(BP553&lt;&gt;0, BP553, BN553)</f>
        <v>0</v>
      </c>
      <c r="BR553">
        <f>1-BQ553/BF553</f>
        <v>0</v>
      </c>
      <c r="BS553">
        <f>(BF553-BE553)/(BF553-BQ553)</f>
        <v>0</v>
      </c>
      <c r="BT553">
        <f>(AZ553-BF553)/(AZ553-BQ553)</f>
        <v>0</v>
      </c>
      <c r="BU553">
        <f>(BF553-BE553)/(BF553-AY553)</f>
        <v>0</v>
      </c>
      <c r="BV553">
        <f>(AZ553-BF553)/(AZ553-AY553)</f>
        <v>0</v>
      </c>
      <c r="BW553">
        <f>(BS553*BQ553/BE553)</f>
        <v>0</v>
      </c>
      <c r="BX553">
        <f>(1-BW553)</f>
        <v>0</v>
      </c>
      <c r="DG553">
        <f>$B$13*EF553+$C$13*EG553+$F$13*ER553*(1-EU553)</f>
        <v>0</v>
      </c>
      <c r="DH553">
        <f>DG553*DI553</f>
        <v>0</v>
      </c>
      <c r="DI553">
        <f>($B$13*$D$11+$C$13*$D$11+$F$13*((FE553+EW553)/MAX(FE553+EW553+FF553, 0.1)*$I$11+FF553/MAX(FE553+EW553+FF553, 0.1)*$J$11))/($B$13+$C$13+$F$13)</f>
        <v>0</v>
      </c>
      <c r="DJ553">
        <f>($B$13*$K$11+$C$13*$K$11+$F$13*((FE553+EW553)/MAX(FE553+EW553+FF553, 0.1)*$P$11+FF553/MAX(FE553+EW553+FF553, 0.1)*$Q$11))/($B$13+$C$13+$F$13)</f>
        <v>0</v>
      </c>
      <c r="DK553">
        <v>6</v>
      </c>
      <c r="DL553">
        <v>0.5</v>
      </c>
      <c r="DM553" t="s">
        <v>430</v>
      </c>
      <c r="DN553">
        <v>2</v>
      </c>
      <c r="DO553" t="b">
        <v>1</v>
      </c>
      <c r="DP553">
        <v>1686163860.232143</v>
      </c>
      <c r="DQ553">
        <v>726.460285714286</v>
      </c>
      <c r="DR553">
        <v>842.7824285714286</v>
      </c>
      <c r="DS553">
        <v>22.06207142857142</v>
      </c>
      <c r="DT553">
        <v>3.560411071428572</v>
      </c>
      <c r="DU553">
        <v>727.7289642857143</v>
      </c>
      <c r="DV553">
        <v>22.30273214285714</v>
      </c>
      <c r="DW553">
        <v>500.0165</v>
      </c>
      <c r="DX553">
        <v>90.59522500000001</v>
      </c>
      <c r="DY553">
        <v>0.1000421571428571</v>
      </c>
      <c r="DZ553">
        <v>28.73028571428572</v>
      </c>
      <c r="EA553">
        <v>28.04001071428571</v>
      </c>
      <c r="EB553">
        <v>999.9000000000002</v>
      </c>
      <c r="EC553">
        <v>0</v>
      </c>
      <c r="ED553">
        <v>0</v>
      </c>
      <c r="EE553">
        <v>9990.28892857143</v>
      </c>
      <c r="EF553">
        <v>0</v>
      </c>
      <c r="EG553">
        <v>946.2367142857145</v>
      </c>
      <c r="EH553">
        <v>-116.3221428571429</v>
      </c>
      <c r="EI553">
        <v>742.8486428571429</v>
      </c>
      <c r="EJ553">
        <v>845.7929642857142</v>
      </c>
      <c r="EK553">
        <v>18.50167142857143</v>
      </c>
      <c r="EL553">
        <v>842.7824285714286</v>
      </c>
      <c r="EM553">
        <v>3.560411071428572</v>
      </c>
      <c r="EN553">
        <v>1.998719642857143</v>
      </c>
      <c r="EO553">
        <v>0.32255625</v>
      </c>
      <c r="EP553">
        <v>17.43417142857143</v>
      </c>
      <c r="EQ553">
        <v>-8.542257142857142</v>
      </c>
      <c r="ER553">
        <v>2000.003571428572</v>
      </c>
      <c r="ES553">
        <v>0.9799926071428572</v>
      </c>
      <c r="ET553">
        <v>0.02000698214285714</v>
      </c>
      <c r="EU553">
        <v>0</v>
      </c>
      <c r="EV553">
        <v>969.718785714286</v>
      </c>
      <c r="EW553">
        <v>5.00078</v>
      </c>
      <c r="EX553">
        <v>28784.02142857143</v>
      </c>
      <c r="EY553">
        <v>16379.63214285714</v>
      </c>
      <c r="EZ553">
        <v>41.62699999999999</v>
      </c>
      <c r="FA553">
        <v>42.84571428571428</v>
      </c>
      <c r="FB553">
        <v>41.752</v>
      </c>
      <c r="FC553">
        <v>42.36585714285714</v>
      </c>
      <c r="FD553">
        <v>42.72292857142856</v>
      </c>
      <c r="FE553">
        <v>1955.083571428572</v>
      </c>
      <c r="FF553">
        <v>39.91</v>
      </c>
      <c r="FG553">
        <v>0</v>
      </c>
      <c r="FH553">
        <v>1686163861.3</v>
      </c>
      <c r="FI553">
        <v>0</v>
      </c>
      <c r="FJ553">
        <v>969.6670384615385</v>
      </c>
      <c r="FK553">
        <v>-23.66362395154603</v>
      </c>
      <c r="FL553">
        <v>-708.1914532870107</v>
      </c>
      <c r="FM553">
        <v>28781.97692307692</v>
      </c>
      <c r="FN553">
        <v>15</v>
      </c>
      <c r="FO553">
        <v>0</v>
      </c>
      <c r="FP553" t="s">
        <v>431</v>
      </c>
      <c r="FQ553">
        <v>1685208052.5</v>
      </c>
      <c r="FR553">
        <v>1685208070</v>
      </c>
      <c r="FS553">
        <v>0</v>
      </c>
      <c r="FT553">
        <v>0.013</v>
      </c>
      <c r="FU553">
        <v>-0.005</v>
      </c>
      <c r="FV553">
        <v>-0.464</v>
      </c>
      <c r="FW553">
        <v>-0.401</v>
      </c>
      <c r="FX553">
        <v>420</v>
      </c>
      <c r="FY553">
        <v>0</v>
      </c>
      <c r="FZ553">
        <v>0.03</v>
      </c>
      <c r="GA553">
        <v>0.02</v>
      </c>
      <c r="GB553">
        <v>-116.140875</v>
      </c>
      <c r="GC553">
        <v>-4.122090056284845</v>
      </c>
      <c r="GD553">
        <v>0.405375824852691</v>
      </c>
      <c r="GE553">
        <v>0</v>
      </c>
      <c r="GF553">
        <v>18.498625</v>
      </c>
      <c r="GG553">
        <v>0.12436998123825</v>
      </c>
      <c r="GH553">
        <v>0.01735375679788097</v>
      </c>
      <c r="GI553">
        <v>1</v>
      </c>
      <c r="GJ553">
        <v>1</v>
      </c>
      <c r="GK553">
        <v>2</v>
      </c>
      <c r="GL553" t="s">
        <v>439</v>
      </c>
      <c r="GM553">
        <v>3.0983</v>
      </c>
      <c r="GN553">
        <v>2.75813</v>
      </c>
      <c r="GO553">
        <v>0.132888</v>
      </c>
      <c r="GP553">
        <v>0.145797</v>
      </c>
      <c r="GQ553">
        <v>0.102704</v>
      </c>
      <c r="GR553">
        <v>0.024199</v>
      </c>
      <c r="GS553">
        <v>22260.7</v>
      </c>
      <c r="GT553">
        <v>21579.1</v>
      </c>
      <c r="GU553">
        <v>26226.2</v>
      </c>
      <c r="GV553">
        <v>25612.5</v>
      </c>
      <c r="GW553">
        <v>37761.1</v>
      </c>
      <c r="GX553">
        <v>37916.7</v>
      </c>
      <c r="GY553">
        <v>45852.8</v>
      </c>
      <c r="GZ553">
        <v>42033.7</v>
      </c>
      <c r="HA553">
        <v>1.8501</v>
      </c>
      <c r="HB553">
        <v>1.71777</v>
      </c>
      <c r="HC553">
        <v>-0.122398</v>
      </c>
      <c r="HD553">
        <v>0</v>
      </c>
      <c r="HE553">
        <v>30.0213</v>
      </c>
      <c r="HF553">
        <v>999.9</v>
      </c>
      <c r="HG553">
        <v>26.8</v>
      </c>
      <c r="HH553">
        <v>47.1</v>
      </c>
      <c r="HI553">
        <v>31.7491</v>
      </c>
      <c r="HJ553">
        <v>61.4089</v>
      </c>
      <c r="HK553">
        <v>28.9784</v>
      </c>
      <c r="HL553">
        <v>1</v>
      </c>
      <c r="HM553">
        <v>0.325932</v>
      </c>
      <c r="HN553">
        <v>4.35242</v>
      </c>
      <c r="HO553">
        <v>20.2499</v>
      </c>
      <c r="HP553">
        <v>5.2107</v>
      </c>
      <c r="HQ553">
        <v>11.98</v>
      </c>
      <c r="HR553">
        <v>4.9636</v>
      </c>
      <c r="HS553">
        <v>3.27405</v>
      </c>
      <c r="HT553">
        <v>9999</v>
      </c>
      <c r="HU553">
        <v>9999</v>
      </c>
      <c r="HV553">
        <v>9999</v>
      </c>
      <c r="HW553">
        <v>60.8</v>
      </c>
      <c r="HX553">
        <v>1.86401</v>
      </c>
      <c r="HY553">
        <v>1.86021</v>
      </c>
      <c r="HZ553">
        <v>1.85866</v>
      </c>
      <c r="IA553">
        <v>1.85989</v>
      </c>
      <c r="IB553">
        <v>1.85986</v>
      </c>
      <c r="IC553">
        <v>1.85852</v>
      </c>
      <c r="ID553">
        <v>1.8576</v>
      </c>
      <c r="IE553">
        <v>1.85241</v>
      </c>
      <c r="IF553">
        <v>0</v>
      </c>
      <c r="IG553">
        <v>0</v>
      </c>
      <c r="IH553">
        <v>0</v>
      </c>
      <c r="II553">
        <v>0</v>
      </c>
      <c r="IJ553" t="s">
        <v>433</v>
      </c>
      <c r="IK553" t="s">
        <v>434</v>
      </c>
      <c r="IL553" t="s">
        <v>435</v>
      </c>
      <c r="IM553" t="s">
        <v>435</v>
      </c>
      <c r="IN553" t="s">
        <v>435</v>
      </c>
      <c r="IO553" t="s">
        <v>435</v>
      </c>
      <c r="IP553">
        <v>0</v>
      </c>
      <c r="IQ553">
        <v>100</v>
      </c>
      <c r="IR553">
        <v>100</v>
      </c>
      <c r="IS553">
        <v>-1.285</v>
      </c>
      <c r="IT553">
        <v>-0.2418</v>
      </c>
      <c r="IU553">
        <v>-0.7885906718864093</v>
      </c>
      <c r="IV553">
        <v>-0.0007240741224296705</v>
      </c>
      <c r="IW553">
        <v>1.394155135453638E-07</v>
      </c>
      <c r="IX553">
        <v>-7.009397865246837E-11</v>
      </c>
      <c r="IY553">
        <v>-0.2677907096197649</v>
      </c>
      <c r="IZ553">
        <v>-0.01839738240005131</v>
      </c>
      <c r="JA553">
        <v>0.0009886339832832726</v>
      </c>
      <c r="JB553">
        <v>-4.895939666473346E-06</v>
      </c>
      <c r="JC553">
        <v>3</v>
      </c>
      <c r="JD553">
        <v>2018</v>
      </c>
      <c r="JE553">
        <v>1</v>
      </c>
      <c r="JF553">
        <v>26</v>
      </c>
      <c r="JG553">
        <v>15930.3</v>
      </c>
      <c r="JH553">
        <v>15930</v>
      </c>
      <c r="JI553">
        <v>2.07642</v>
      </c>
      <c r="JJ553">
        <v>2.69165</v>
      </c>
      <c r="JK553">
        <v>1.49658</v>
      </c>
      <c r="JL553">
        <v>2.37427</v>
      </c>
      <c r="JM553">
        <v>1.54785</v>
      </c>
      <c r="JN553">
        <v>2.36816</v>
      </c>
      <c r="JO553">
        <v>48.1479</v>
      </c>
      <c r="JP553">
        <v>14.1408</v>
      </c>
      <c r="JQ553">
        <v>18</v>
      </c>
      <c r="JR553">
        <v>488.262</v>
      </c>
      <c r="JS553">
        <v>419.673</v>
      </c>
      <c r="JT553">
        <v>24.0022</v>
      </c>
      <c r="JU553">
        <v>31.2755</v>
      </c>
      <c r="JV553">
        <v>30.0008</v>
      </c>
      <c r="JW553">
        <v>31.4333</v>
      </c>
      <c r="JX553">
        <v>31.4388</v>
      </c>
      <c r="JY553">
        <v>41.7273</v>
      </c>
      <c r="JZ553">
        <v>77.5048</v>
      </c>
      <c r="KA553">
        <v>0</v>
      </c>
      <c r="KB553">
        <v>23.9802</v>
      </c>
      <c r="KC553">
        <v>888.073</v>
      </c>
      <c r="KD553">
        <v>3.42688</v>
      </c>
      <c r="KE553">
        <v>100.209</v>
      </c>
      <c r="KF553">
        <v>99.95740000000001</v>
      </c>
    </row>
    <row r="554" spans="1:292">
      <c r="A554">
        <v>534</v>
      </c>
      <c r="B554">
        <v>1686163872.5</v>
      </c>
      <c r="C554">
        <v>14621.5</v>
      </c>
      <c r="D554" t="s">
        <v>1508</v>
      </c>
      <c r="E554" t="s">
        <v>1509</v>
      </c>
      <c r="F554">
        <v>5</v>
      </c>
      <c r="G554" t="s">
        <v>1403</v>
      </c>
      <c r="H554">
        <v>1686163864.678571</v>
      </c>
      <c r="I554">
        <f>(J554)/1000</f>
        <v>0</v>
      </c>
      <c r="J554">
        <f>IF(DO554, AM554, AG554)</f>
        <v>0</v>
      </c>
      <c r="K554">
        <f>IF(DO554, AH554, AF554)</f>
        <v>0</v>
      </c>
      <c r="L554">
        <f>DQ554 - IF(AT554&gt;1, K554*DK554*100.0/(AV554*EE554), 0)</f>
        <v>0</v>
      </c>
      <c r="M554">
        <f>((S554-I554/2)*L554-K554)/(S554+I554/2)</f>
        <v>0</v>
      </c>
      <c r="N554">
        <f>M554*(DX554+DY554)/1000.0</f>
        <v>0</v>
      </c>
      <c r="O554">
        <f>(DQ554 - IF(AT554&gt;1, K554*DK554*100.0/(AV554*EE554), 0))*(DX554+DY554)/1000.0</f>
        <v>0</v>
      </c>
      <c r="P554">
        <f>2.0/((1/R554-1/Q554)+SIGN(R554)*SQRT((1/R554-1/Q554)*(1/R554-1/Q554) + 4*DL554/((DL554+1)*(DL554+1))*(2*1/R554*1/Q554-1/Q554*1/Q554)))</f>
        <v>0</v>
      </c>
      <c r="Q554">
        <f>IF(LEFT(DM554,1)&lt;&gt;"0",IF(LEFT(DM554,1)="1",3.0,DN554),$D$5+$E$5*(EE554*DX554/($K$5*1000))+$F$5*(EE554*DX554/($K$5*1000))*MAX(MIN(DK554,$J$5),$I$5)*MAX(MIN(DK554,$J$5),$I$5)+$G$5*MAX(MIN(DK554,$J$5),$I$5)*(EE554*DX554/($K$5*1000))+$H$5*(EE554*DX554/($K$5*1000))*(EE554*DX554/($K$5*1000)))</f>
        <v>0</v>
      </c>
      <c r="R554">
        <f>I554*(1000-(1000*0.61365*exp(17.502*V554/(240.97+V554))/(DX554+DY554)+DS554)/2)/(1000*0.61365*exp(17.502*V554/(240.97+V554))/(DX554+DY554)-DS554)</f>
        <v>0</v>
      </c>
      <c r="S554">
        <f>1/((DL554+1)/(P554/1.6)+1/(Q554/1.37)) + DL554/((DL554+1)/(P554/1.6) + DL554/(Q554/1.37))</f>
        <v>0</v>
      </c>
      <c r="T554">
        <f>(DG554*DJ554)</f>
        <v>0</v>
      </c>
      <c r="U554">
        <f>(DZ554+(T554+2*0.95*5.67E-8*(((DZ554+$B$9)+273)^4-(DZ554+273)^4)-44100*I554)/(1.84*29.3*Q554+8*0.95*5.67E-8*(DZ554+273)^3))</f>
        <v>0</v>
      </c>
      <c r="V554">
        <f>($C$9*EA554+$D$9*EB554+$E$9*U554)</f>
        <v>0</v>
      </c>
      <c r="W554">
        <f>0.61365*exp(17.502*V554/(240.97+V554))</f>
        <v>0</v>
      </c>
      <c r="X554">
        <f>(Y554/Z554*100)</f>
        <v>0</v>
      </c>
      <c r="Y554">
        <f>DS554*(DX554+DY554)/1000</f>
        <v>0</v>
      </c>
      <c r="Z554">
        <f>0.61365*exp(17.502*DZ554/(240.97+DZ554))</f>
        <v>0</v>
      </c>
      <c r="AA554">
        <f>(W554-DS554*(DX554+DY554)/1000)</f>
        <v>0</v>
      </c>
      <c r="AB554">
        <f>(-I554*44100)</f>
        <v>0</v>
      </c>
      <c r="AC554">
        <f>2*29.3*Q554*0.92*(DZ554-V554)</f>
        <v>0</v>
      </c>
      <c r="AD554">
        <f>2*0.95*5.67E-8*(((DZ554+$B$9)+273)^4-(V554+273)^4)</f>
        <v>0</v>
      </c>
      <c r="AE554">
        <f>T554+AD554+AB554+AC554</f>
        <v>0</v>
      </c>
      <c r="AF554">
        <f>DW554*AT554*(DR554-DQ554*(1000-AT554*DT554)/(1000-AT554*DS554))/(100*DK554)</f>
        <v>0</v>
      </c>
      <c r="AG554">
        <f>1000*DW554*AT554*(DS554-DT554)/(100*DK554*(1000-AT554*DS554))</f>
        <v>0</v>
      </c>
      <c r="AH554">
        <f>(AI554 - AJ554 - DX554*1E3/(8.314*(DZ554+273.15)) * AL554/DW554 * AK554) * DW554/(100*DK554) * (1000 - DT554)/1000</f>
        <v>0</v>
      </c>
      <c r="AI554">
        <v>876.9119346816295</v>
      </c>
      <c r="AJ554">
        <v>782.6801696969696</v>
      </c>
      <c r="AK554">
        <v>3.433592288038479</v>
      </c>
      <c r="AL554">
        <v>66.85550641965871</v>
      </c>
      <c r="AM554">
        <f>(AO554 - AN554 + DX554*1E3/(8.314*(DZ554+273.15)) * AQ554/DW554 * AP554) * DW554/(100*DK554) * 1000/(1000 - AO554)</f>
        <v>0</v>
      </c>
      <c r="AN554">
        <v>3.502345278324435</v>
      </c>
      <c r="AO554">
        <v>21.9680903030303</v>
      </c>
      <c r="AP554">
        <v>-0.007796021157624414</v>
      </c>
      <c r="AQ554">
        <v>96.76421338397185</v>
      </c>
      <c r="AR554">
        <v>0</v>
      </c>
      <c r="AS554">
        <v>0</v>
      </c>
      <c r="AT554">
        <f>IF(AR554*$H$15&gt;=AV554,1.0,(AV554/(AV554-AR554*$H$15)))</f>
        <v>0</v>
      </c>
      <c r="AU554">
        <f>(AT554-1)*100</f>
        <v>0</v>
      </c>
      <c r="AV554">
        <f>MAX(0,($B$15+$C$15*EE554)/(1+$D$15*EE554)*DX554/(DZ554+273)*$E$15)</f>
        <v>0</v>
      </c>
      <c r="AW554" t="s">
        <v>429</v>
      </c>
      <c r="AX554" t="s">
        <v>429</v>
      </c>
      <c r="AY554">
        <v>0</v>
      </c>
      <c r="AZ554">
        <v>0</v>
      </c>
      <c r="BA554">
        <f>1-AY554/AZ554</f>
        <v>0</v>
      </c>
      <c r="BB554">
        <v>0</v>
      </c>
      <c r="BC554" t="s">
        <v>429</v>
      </c>
      <c r="BD554" t="s">
        <v>429</v>
      </c>
      <c r="BE554">
        <v>0</v>
      </c>
      <c r="BF554">
        <v>0</v>
      </c>
      <c r="BG554">
        <f>1-BE554/BF554</f>
        <v>0</v>
      </c>
      <c r="BH554">
        <v>0.5</v>
      </c>
      <c r="BI554">
        <f>DH554</f>
        <v>0</v>
      </c>
      <c r="BJ554">
        <f>K554</f>
        <v>0</v>
      </c>
      <c r="BK554">
        <f>BG554*BH554*BI554</f>
        <v>0</v>
      </c>
      <c r="BL554">
        <f>(BJ554-BB554)/BI554</f>
        <v>0</v>
      </c>
      <c r="BM554">
        <f>(AZ554-BF554)/BF554</f>
        <v>0</v>
      </c>
      <c r="BN554">
        <f>AY554/(BA554+AY554/BF554)</f>
        <v>0</v>
      </c>
      <c r="BO554" t="s">
        <v>429</v>
      </c>
      <c r="BP554">
        <v>0</v>
      </c>
      <c r="BQ554">
        <f>IF(BP554&lt;&gt;0, BP554, BN554)</f>
        <v>0</v>
      </c>
      <c r="BR554">
        <f>1-BQ554/BF554</f>
        <v>0</v>
      </c>
      <c r="BS554">
        <f>(BF554-BE554)/(BF554-BQ554)</f>
        <v>0</v>
      </c>
      <c r="BT554">
        <f>(AZ554-BF554)/(AZ554-BQ554)</f>
        <v>0</v>
      </c>
      <c r="BU554">
        <f>(BF554-BE554)/(BF554-AY554)</f>
        <v>0</v>
      </c>
      <c r="BV554">
        <f>(AZ554-BF554)/(AZ554-AY554)</f>
        <v>0</v>
      </c>
      <c r="BW554">
        <f>(BS554*BQ554/BE554)</f>
        <v>0</v>
      </c>
      <c r="BX554">
        <f>(1-BW554)</f>
        <v>0</v>
      </c>
      <c r="DG554">
        <f>$B$13*EF554+$C$13*EG554+$F$13*ER554*(1-EU554)</f>
        <v>0</v>
      </c>
      <c r="DH554">
        <f>DG554*DI554</f>
        <v>0</v>
      </c>
      <c r="DI554">
        <f>($B$13*$D$11+$C$13*$D$11+$F$13*((FE554+EW554)/MAX(FE554+EW554+FF554, 0.1)*$I$11+FF554/MAX(FE554+EW554+FF554, 0.1)*$J$11))/($B$13+$C$13+$F$13)</f>
        <v>0</v>
      </c>
      <c r="DJ554">
        <f>($B$13*$K$11+$C$13*$K$11+$F$13*((FE554+EW554)/MAX(FE554+EW554+FF554, 0.1)*$P$11+FF554/MAX(FE554+EW554+FF554, 0.1)*$Q$11))/($B$13+$C$13+$F$13)</f>
        <v>0</v>
      </c>
      <c r="DK554">
        <v>6</v>
      </c>
      <c r="DL554">
        <v>0.5</v>
      </c>
      <c r="DM554" t="s">
        <v>430</v>
      </c>
      <c r="DN554">
        <v>2</v>
      </c>
      <c r="DO554" t="b">
        <v>1</v>
      </c>
      <c r="DP554">
        <v>1686163864.678571</v>
      </c>
      <c r="DQ554">
        <v>741.1270000000001</v>
      </c>
      <c r="DR554">
        <v>857.7169285714288</v>
      </c>
      <c r="DS554">
        <v>22.02730357142857</v>
      </c>
      <c r="DT554">
        <v>3.523587142857143</v>
      </c>
      <c r="DU554">
        <v>742.4049285714285</v>
      </c>
      <c r="DV554">
        <v>22.26859285714286</v>
      </c>
      <c r="DW554">
        <v>499.9942857142857</v>
      </c>
      <c r="DX554">
        <v>90.59563571428571</v>
      </c>
      <c r="DY554">
        <v>0.09994378571428572</v>
      </c>
      <c r="DZ554">
        <v>28.70662857142857</v>
      </c>
      <c r="EA554">
        <v>28.03194285714286</v>
      </c>
      <c r="EB554">
        <v>999.9000000000002</v>
      </c>
      <c r="EC554">
        <v>0</v>
      </c>
      <c r="ED554">
        <v>0</v>
      </c>
      <c r="EE554">
        <v>10001.54464285714</v>
      </c>
      <c r="EF554">
        <v>0</v>
      </c>
      <c r="EG554">
        <v>944.8898214285716</v>
      </c>
      <c r="EH554">
        <v>-116.5898928571429</v>
      </c>
      <c r="EI554">
        <v>757.8192500000001</v>
      </c>
      <c r="EJ554">
        <v>860.7494285714286</v>
      </c>
      <c r="EK554">
        <v>18.50371785714286</v>
      </c>
      <c r="EL554">
        <v>857.7169285714288</v>
      </c>
      <c r="EM554">
        <v>3.523587142857143</v>
      </c>
      <c r="EN554">
        <v>1.995578571428572</v>
      </c>
      <c r="EO554">
        <v>0.3192215714285714</v>
      </c>
      <c r="EP554">
        <v>17.40927142857143</v>
      </c>
      <c r="EQ554">
        <v>-8.674495357142856</v>
      </c>
      <c r="ER554">
        <v>2000.002142857143</v>
      </c>
      <c r="ES554">
        <v>0.9799927142857144</v>
      </c>
      <c r="ET554">
        <v>0.02000687857142857</v>
      </c>
      <c r="EU554">
        <v>0</v>
      </c>
      <c r="EV554">
        <v>967.8315</v>
      </c>
      <c r="EW554">
        <v>5.00078</v>
      </c>
      <c r="EX554">
        <v>28727.08928571429</v>
      </c>
      <c r="EY554">
        <v>16379.61428571429</v>
      </c>
      <c r="EZ554">
        <v>41.62474999999999</v>
      </c>
      <c r="FA554">
        <v>42.87471428571428</v>
      </c>
      <c r="FB554">
        <v>41.73642857142857</v>
      </c>
      <c r="FC554">
        <v>42.39039285714284</v>
      </c>
      <c r="FD554">
        <v>42.66932142857143</v>
      </c>
      <c r="FE554">
        <v>1955.083571428571</v>
      </c>
      <c r="FF554">
        <v>39.91</v>
      </c>
      <c r="FG554">
        <v>0</v>
      </c>
      <c r="FH554">
        <v>1686163866.1</v>
      </c>
      <c r="FI554">
        <v>0</v>
      </c>
      <c r="FJ554">
        <v>967.6362692307692</v>
      </c>
      <c r="FK554">
        <v>-26.59230769702815</v>
      </c>
      <c r="FL554">
        <v>-762.2017092873946</v>
      </c>
      <c r="FM554">
        <v>28721.07692307692</v>
      </c>
      <c r="FN554">
        <v>15</v>
      </c>
      <c r="FO554">
        <v>0</v>
      </c>
      <c r="FP554" t="s">
        <v>431</v>
      </c>
      <c r="FQ554">
        <v>1685208052.5</v>
      </c>
      <c r="FR554">
        <v>1685208070</v>
      </c>
      <c r="FS554">
        <v>0</v>
      </c>
      <c r="FT554">
        <v>0.013</v>
      </c>
      <c r="FU554">
        <v>-0.005</v>
      </c>
      <c r="FV554">
        <v>-0.464</v>
      </c>
      <c r="FW554">
        <v>-0.401</v>
      </c>
      <c r="FX554">
        <v>420</v>
      </c>
      <c r="FY554">
        <v>0</v>
      </c>
      <c r="FZ554">
        <v>0.03</v>
      </c>
      <c r="GA554">
        <v>0.02</v>
      </c>
      <c r="GB554">
        <v>-116.3968</v>
      </c>
      <c r="GC554">
        <v>-3.725448405253283</v>
      </c>
      <c r="GD554">
        <v>0.3697433028467185</v>
      </c>
      <c r="GE554">
        <v>0</v>
      </c>
      <c r="GF554">
        <v>18.497845</v>
      </c>
      <c r="GG554">
        <v>0.05449080675420996</v>
      </c>
      <c r="GH554">
        <v>0.01788913007946452</v>
      </c>
      <c r="GI554">
        <v>1</v>
      </c>
      <c r="GJ554">
        <v>1</v>
      </c>
      <c r="GK554">
        <v>2</v>
      </c>
      <c r="GL554" t="s">
        <v>439</v>
      </c>
      <c r="GM554">
        <v>3.09816</v>
      </c>
      <c r="GN554">
        <v>2.75823</v>
      </c>
      <c r="GO554">
        <v>0.134672</v>
      </c>
      <c r="GP554">
        <v>0.147463</v>
      </c>
      <c r="GQ554">
        <v>0.102579</v>
      </c>
      <c r="GR554">
        <v>0.0241303</v>
      </c>
      <c r="GS554">
        <v>22214.6</v>
      </c>
      <c r="GT554">
        <v>21536.7</v>
      </c>
      <c r="GU554">
        <v>26226</v>
      </c>
      <c r="GV554">
        <v>25612.2</v>
      </c>
      <c r="GW554">
        <v>37766.2</v>
      </c>
      <c r="GX554">
        <v>37919.1</v>
      </c>
      <c r="GY554">
        <v>45852.3</v>
      </c>
      <c r="GZ554">
        <v>42033.2</v>
      </c>
      <c r="HA554">
        <v>1.85005</v>
      </c>
      <c r="HB554">
        <v>1.71775</v>
      </c>
      <c r="HC554">
        <v>-0.125315</v>
      </c>
      <c r="HD554">
        <v>0</v>
      </c>
      <c r="HE554">
        <v>30.0626</v>
      </c>
      <c r="HF554">
        <v>999.9</v>
      </c>
      <c r="HG554">
        <v>26.8</v>
      </c>
      <c r="HH554">
        <v>47.1</v>
      </c>
      <c r="HI554">
        <v>31.7482</v>
      </c>
      <c r="HJ554">
        <v>61.3689</v>
      </c>
      <c r="HK554">
        <v>29.0705</v>
      </c>
      <c r="HL554">
        <v>1</v>
      </c>
      <c r="HM554">
        <v>0.326319</v>
      </c>
      <c r="HN554">
        <v>4.34835</v>
      </c>
      <c r="HO554">
        <v>20.2498</v>
      </c>
      <c r="HP554">
        <v>5.2092</v>
      </c>
      <c r="HQ554">
        <v>11.98</v>
      </c>
      <c r="HR554">
        <v>4.96295</v>
      </c>
      <c r="HS554">
        <v>3.27365</v>
      </c>
      <c r="HT554">
        <v>9999</v>
      </c>
      <c r="HU554">
        <v>9999</v>
      </c>
      <c r="HV554">
        <v>9999</v>
      </c>
      <c r="HW554">
        <v>60.8</v>
      </c>
      <c r="HX554">
        <v>1.86401</v>
      </c>
      <c r="HY554">
        <v>1.86023</v>
      </c>
      <c r="HZ554">
        <v>1.85866</v>
      </c>
      <c r="IA554">
        <v>1.85993</v>
      </c>
      <c r="IB554">
        <v>1.85988</v>
      </c>
      <c r="IC554">
        <v>1.85852</v>
      </c>
      <c r="ID554">
        <v>1.8576</v>
      </c>
      <c r="IE554">
        <v>1.85242</v>
      </c>
      <c r="IF554">
        <v>0</v>
      </c>
      <c r="IG554">
        <v>0</v>
      </c>
      <c r="IH554">
        <v>0</v>
      </c>
      <c r="II554">
        <v>0</v>
      </c>
      <c r="IJ554" t="s">
        <v>433</v>
      </c>
      <c r="IK554" t="s">
        <v>434</v>
      </c>
      <c r="IL554" t="s">
        <v>435</v>
      </c>
      <c r="IM554" t="s">
        <v>435</v>
      </c>
      <c r="IN554" t="s">
        <v>435</v>
      </c>
      <c r="IO554" t="s">
        <v>435</v>
      </c>
      <c r="IP554">
        <v>0</v>
      </c>
      <c r="IQ554">
        <v>100</v>
      </c>
      <c r="IR554">
        <v>100</v>
      </c>
      <c r="IS554">
        <v>-1.295</v>
      </c>
      <c r="IT554">
        <v>-0.2425</v>
      </c>
      <c r="IU554">
        <v>-0.7885906718864093</v>
      </c>
      <c r="IV554">
        <v>-0.0007240741224296705</v>
      </c>
      <c r="IW554">
        <v>1.394155135453638E-07</v>
      </c>
      <c r="IX554">
        <v>-7.009397865246837E-11</v>
      </c>
      <c r="IY554">
        <v>-0.2677907096197649</v>
      </c>
      <c r="IZ554">
        <v>-0.01839738240005131</v>
      </c>
      <c r="JA554">
        <v>0.0009886339832832726</v>
      </c>
      <c r="JB554">
        <v>-4.895939666473346E-06</v>
      </c>
      <c r="JC554">
        <v>3</v>
      </c>
      <c r="JD554">
        <v>2018</v>
      </c>
      <c r="JE554">
        <v>1</v>
      </c>
      <c r="JF554">
        <v>26</v>
      </c>
      <c r="JG554">
        <v>15930.3</v>
      </c>
      <c r="JH554">
        <v>15930</v>
      </c>
      <c r="JI554">
        <v>2.10449</v>
      </c>
      <c r="JJ554">
        <v>2.69165</v>
      </c>
      <c r="JK554">
        <v>1.49658</v>
      </c>
      <c r="JL554">
        <v>2.37427</v>
      </c>
      <c r="JM554">
        <v>1.54907</v>
      </c>
      <c r="JN554">
        <v>2.42554</v>
      </c>
      <c r="JO554">
        <v>48.1479</v>
      </c>
      <c r="JP554">
        <v>14.1495</v>
      </c>
      <c r="JQ554">
        <v>18</v>
      </c>
      <c r="JR554">
        <v>488.24</v>
      </c>
      <c r="JS554">
        <v>419.658</v>
      </c>
      <c r="JT554">
        <v>23.9771</v>
      </c>
      <c r="JU554">
        <v>31.2854</v>
      </c>
      <c r="JV554">
        <v>30.0006</v>
      </c>
      <c r="JW554">
        <v>31.4343</v>
      </c>
      <c r="JX554">
        <v>31.4388</v>
      </c>
      <c r="JY554">
        <v>42.3542</v>
      </c>
      <c r="JZ554">
        <v>77.855</v>
      </c>
      <c r="KA554">
        <v>0</v>
      </c>
      <c r="KB554">
        <v>23.9802</v>
      </c>
      <c r="KC554">
        <v>908.11</v>
      </c>
      <c r="KD554">
        <v>3.33102</v>
      </c>
      <c r="KE554">
        <v>100.208</v>
      </c>
      <c r="KF554">
        <v>99.9563</v>
      </c>
    </row>
    <row r="555" spans="1:292">
      <c r="A555">
        <v>535</v>
      </c>
      <c r="B555">
        <v>1686163878</v>
      </c>
      <c r="C555">
        <v>14627</v>
      </c>
      <c r="D555" t="s">
        <v>1510</v>
      </c>
      <c r="E555" t="s">
        <v>1511</v>
      </c>
      <c r="F555">
        <v>5</v>
      </c>
      <c r="G555" t="s">
        <v>1403</v>
      </c>
      <c r="H555">
        <v>1686163870.25</v>
      </c>
      <c r="I555">
        <f>(J555)/1000</f>
        <v>0</v>
      </c>
      <c r="J555">
        <f>IF(DO555, AM555, AG555)</f>
        <v>0</v>
      </c>
      <c r="K555">
        <f>IF(DO555, AH555, AF555)</f>
        <v>0</v>
      </c>
      <c r="L555">
        <f>DQ555 - IF(AT555&gt;1, K555*DK555*100.0/(AV555*EE555), 0)</f>
        <v>0</v>
      </c>
      <c r="M555">
        <f>((S555-I555/2)*L555-K555)/(S555+I555/2)</f>
        <v>0</v>
      </c>
      <c r="N555">
        <f>M555*(DX555+DY555)/1000.0</f>
        <v>0</v>
      </c>
      <c r="O555">
        <f>(DQ555 - IF(AT555&gt;1, K555*DK555*100.0/(AV555*EE555), 0))*(DX555+DY555)/1000.0</f>
        <v>0</v>
      </c>
      <c r="P555">
        <f>2.0/((1/R555-1/Q555)+SIGN(R555)*SQRT((1/R555-1/Q555)*(1/R555-1/Q555) + 4*DL555/((DL555+1)*(DL555+1))*(2*1/R555*1/Q555-1/Q555*1/Q555)))</f>
        <v>0</v>
      </c>
      <c r="Q555">
        <f>IF(LEFT(DM555,1)&lt;&gt;"0",IF(LEFT(DM555,1)="1",3.0,DN555),$D$5+$E$5*(EE555*DX555/($K$5*1000))+$F$5*(EE555*DX555/($K$5*1000))*MAX(MIN(DK555,$J$5),$I$5)*MAX(MIN(DK555,$J$5),$I$5)+$G$5*MAX(MIN(DK555,$J$5),$I$5)*(EE555*DX555/($K$5*1000))+$H$5*(EE555*DX555/($K$5*1000))*(EE555*DX555/($K$5*1000)))</f>
        <v>0</v>
      </c>
      <c r="R555">
        <f>I555*(1000-(1000*0.61365*exp(17.502*V555/(240.97+V555))/(DX555+DY555)+DS555)/2)/(1000*0.61365*exp(17.502*V555/(240.97+V555))/(DX555+DY555)-DS555)</f>
        <v>0</v>
      </c>
      <c r="S555">
        <f>1/((DL555+1)/(P555/1.6)+1/(Q555/1.37)) + DL555/((DL555+1)/(P555/1.6) + DL555/(Q555/1.37))</f>
        <v>0</v>
      </c>
      <c r="T555">
        <f>(DG555*DJ555)</f>
        <v>0</v>
      </c>
      <c r="U555">
        <f>(DZ555+(T555+2*0.95*5.67E-8*(((DZ555+$B$9)+273)^4-(DZ555+273)^4)-44100*I555)/(1.84*29.3*Q555+8*0.95*5.67E-8*(DZ555+273)^3))</f>
        <v>0</v>
      </c>
      <c r="V555">
        <f>($C$9*EA555+$D$9*EB555+$E$9*U555)</f>
        <v>0</v>
      </c>
      <c r="W555">
        <f>0.61365*exp(17.502*V555/(240.97+V555))</f>
        <v>0</v>
      </c>
      <c r="X555">
        <f>(Y555/Z555*100)</f>
        <v>0</v>
      </c>
      <c r="Y555">
        <f>DS555*(DX555+DY555)/1000</f>
        <v>0</v>
      </c>
      <c r="Z555">
        <f>0.61365*exp(17.502*DZ555/(240.97+DZ555))</f>
        <v>0</v>
      </c>
      <c r="AA555">
        <f>(W555-DS555*(DX555+DY555)/1000)</f>
        <v>0</v>
      </c>
      <c r="AB555">
        <f>(-I555*44100)</f>
        <v>0</v>
      </c>
      <c r="AC555">
        <f>2*29.3*Q555*0.92*(DZ555-V555)</f>
        <v>0</v>
      </c>
      <c r="AD555">
        <f>2*0.95*5.67E-8*(((DZ555+$B$9)+273)^4-(V555+273)^4)</f>
        <v>0</v>
      </c>
      <c r="AE555">
        <f>T555+AD555+AB555+AC555</f>
        <v>0</v>
      </c>
      <c r="AF555">
        <f>DW555*AT555*(DR555-DQ555*(1000-AT555*DT555)/(1000-AT555*DS555))/(100*DK555)</f>
        <v>0</v>
      </c>
      <c r="AG555">
        <f>1000*DW555*AT555*(DS555-DT555)/(100*DK555*(1000-AT555*DS555))</f>
        <v>0</v>
      </c>
      <c r="AH555">
        <f>(AI555 - AJ555 - DX555*1E3/(8.314*(DZ555+273.15)) * AL555/DW555 * AK555) * DW555/(100*DK555) * (1000 - DT555)/1000</f>
        <v>0</v>
      </c>
      <c r="AI555">
        <v>895.5651832453145</v>
      </c>
      <c r="AJ555">
        <v>801.3726424242419</v>
      </c>
      <c r="AK555">
        <v>3.402001002836665</v>
      </c>
      <c r="AL555">
        <v>66.85550641965871</v>
      </c>
      <c r="AM555">
        <f>(AO555 - AN555 + DX555*1E3/(8.314*(DZ555+273.15)) * AQ555/DW555 * AP555) * DW555/(100*DK555) * 1000/(1000 - AO555)</f>
        <v>0</v>
      </c>
      <c r="AN555">
        <v>3.451715981028708</v>
      </c>
      <c r="AO555">
        <v>21.92843757575757</v>
      </c>
      <c r="AP555">
        <v>-0.00638851881373053</v>
      </c>
      <c r="AQ555">
        <v>96.76421338397185</v>
      </c>
      <c r="AR555">
        <v>0</v>
      </c>
      <c r="AS555">
        <v>0</v>
      </c>
      <c r="AT555">
        <f>IF(AR555*$H$15&gt;=AV555,1.0,(AV555/(AV555-AR555*$H$15)))</f>
        <v>0</v>
      </c>
      <c r="AU555">
        <f>(AT555-1)*100</f>
        <v>0</v>
      </c>
      <c r="AV555">
        <f>MAX(0,($B$15+$C$15*EE555)/(1+$D$15*EE555)*DX555/(DZ555+273)*$E$15)</f>
        <v>0</v>
      </c>
      <c r="AW555" t="s">
        <v>429</v>
      </c>
      <c r="AX555" t="s">
        <v>429</v>
      </c>
      <c r="AY555">
        <v>0</v>
      </c>
      <c r="AZ555">
        <v>0</v>
      </c>
      <c r="BA555">
        <f>1-AY555/AZ555</f>
        <v>0</v>
      </c>
      <c r="BB555">
        <v>0</v>
      </c>
      <c r="BC555" t="s">
        <v>429</v>
      </c>
      <c r="BD555" t="s">
        <v>429</v>
      </c>
      <c r="BE555">
        <v>0</v>
      </c>
      <c r="BF555">
        <v>0</v>
      </c>
      <c r="BG555">
        <f>1-BE555/BF555</f>
        <v>0</v>
      </c>
      <c r="BH555">
        <v>0.5</v>
      </c>
      <c r="BI555">
        <f>DH555</f>
        <v>0</v>
      </c>
      <c r="BJ555">
        <f>K555</f>
        <v>0</v>
      </c>
      <c r="BK555">
        <f>BG555*BH555*BI555</f>
        <v>0</v>
      </c>
      <c r="BL555">
        <f>(BJ555-BB555)/BI555</f>
        <v>0</v>
      </c>
      <c r="BM555">
        <f>(AZ555-BF555)/BF555</f>
        <v>0</v>
      </c>
      <c r="BN555">
        <f>AY555/(BA555+AY555/BF555)</f>
        <v>0</v>
      </c>
      <c r="BO555" t="s">
        <v>429</v>
      </c>
      <c r="BP555">
        <v>0</v>
      </c>
      <c r="BQ555">
        <f>IF(BP555&lt;&gt;0, BP555, BN555)</f>
        <v>0</v>
      </c>
      <c r="BR555">
        <f>1-BQ555/BF555</f>
        <v>0</v>
      </c>
      <c r="BS555">
        <f>(BF555-BE555)/(BF555-BQ555)</f>
        <v>0</v>
      </c>
      <c r="BT555">
        <f>(AZ555-BF555)/(AZ555-BQ555)</f>
        <v>0</v>
      </c>
      <c r="BU555">
        <f>(BF555-BE555)/(BF555-AY555)</f>
        <v>0</v>
      </c>
      <c r="BV555">
        <f>(AZ555-BF555)/(AZ555-AY555)</f>
        <v>0</v>
      </c>
      <c r="BW555">
        <f>(BS555*BQ555/BE555)</f>
        <v>0</v>
      </c>
      <c r="BX555">
        <f>(1-BW555)</f>
        <v>0</v>
      </c>
      <c r="DG555">
        <f>$B$13*EF555+$C$13*EG555+$F$13*ER555*(1-EU555)</f>
        <v>0</v>
      </c>
      <c r="DH555">
        <f>DG555*DI555</f>
        <v>0</v>
      </c>
      <c r="DI555">
        <f>($B$13*$D$11+$C$13*$D$11+$F$13*((FE555+EW555)/MAX(FE555+EW555+FF555, 0.1)*$I$11+FF555/MAX(FE555+EW555+FF555, 0.1)*$J$11))/($B$13+$C$13+$F$13)</f>
        <v>0</v>
      </c>
      <c r="DJ555">
        <f>($B$13*$K$11+$C$13*$K$11+$F$13*((FE555+EW555)/MAX(FE555+EW555+FF555, 0.1)*$P$11+FF555/MAX(FE555+EW555+FF555, 0.1)*$Q$11))/($B$13+$C$13+$F$13)</f>
        <v>0</v>
      </c>
      <c r="DK555">
        <v>6</v>
      </c>
      <c r="DL555">
        <v>0.5</v>
      </c>
      <c r="DM555" t="s">
        <v>430</v>
      </c>
      <c r="DN555">
        <v>2</v>
      </c>
      <c r="DO555" t="b">
        <v>1</v>
      </c>
      <c r="DP555">
        <v>1686163870.25</v>
      </c>
      <c r="DQ555">
        <v>759.6260714285714</v>
      </c>
      <c r="DR555">
        <v>876.4677142857144</v>
      </c>
      <c r="DS555">
        <v>21.98322142857143</v>
      </c>
      <c r="DT555">
        <v>3.486227142857143</v>
      </c>
      <c r="DU555">
        <v>760.9157142857144</v>
      </c>
      <c r="DV555">
        <v>22.22529285714286</v>
      </c>
      <c r="DW555">
        <v>499.9813214285714</v>
      </c>
      <c r="DX555">
        <v>90.59549642857142</v>
      </c>
      <c r="DY555">
        <v>0.09996657499999999</v>
      </c>
      <c r="DZ555">
        <v>28.67965000000001</v>
      </c>
      <c r="EA555">
        <v>28.02406428571429</v>
      </c>
      <c r="EB555">
        <v>999.9000000000002</v>
      </c>
      <c r="EC555">
        <v>0</v>
      </c>
      <c r="ED555">
        <v>0</v>
      </c>
      <c r="EE555">
        <v>10009.85107142857</v>
      </c>
      <c r="EF555">
        <v>0</v>
      </c>
      <c r="EG555">
        <v>942.2943928571428</v>
      </c>
      <c r="EH555">
        <v>-116.8416785714286</v>
      </c>
      <c r="EI555">
        <v>776.6999285714286</v>
      </c>
      <c r="EJ555">
        <v>879.5336071428572</v>
      </c>
      <c r="EK555">
        <v>18.49699285714286</v>
      </c>
      <c r="EL555">
        <v>876.4677142857144</v>
      </c>
      <c r="EM555">
        <v>3.486227142857143</v>
      </c>
      <c r="EN555">
        <v>1.991580714285714</v>
      </c>
      <c r="EO555">
        <v>0.3158364285714285</v>
      </c>
      <c r="EP555">
        <v>17.37754285714286</v>
      </c>
      <c r="EQ555">
        <v>-8.810770357142857</v>
      </c>
      <c r="ER555">
        <v>2000.010714285714</v>
      </c>
      <c r="ES555">
        <v>0.9799929285714287</v>
      </c>
      <c r="ET555">
        <v>0.02000667142857143</v>
      </c>
      <c r="EU555">
        <v>0</v>
      </c>
      <c r="EV555">
        <v>965.3436071428571</v>
      </c>
      <c r="EW555">
        <v>5.00078</v>
      </c>
      <c r="EX555">
        <v>28652.25</v>
      </c>
      <c r="EY555">
        <v>16379.68928571429</v>
      </c>
      <c r="EZ555">
        <v>41.6582857142857</v>
      </c>
      <c r="FA555">
        <v>42.91492857142857</v>
      </c>
      <c r="FB555">
        <v>41.78107142857142</v>
      </c>
      <c r="FC555">
        <v>42.42392857142857</v>
      </c>
      <c r="FD555">
        <v>42.6605</v>
      </c>
      <c r="FE555">
        <v>1955.094285714286</v>
      </c>
      <c r="FF555">
        <v>39.91</v>
      </c>
      <c r="FG555">
        <v>0</v>
      </c>
      <c r="FH555">
        <v>1686163871.5</v>
      </c>
      <c r="FI555">
        <v>0</v>
      </c>
      <c r="FJ555">
        <v>965.0286399999999</v>
      </c>
      <c r="FK555">
        <v>-29.05492303392522</v>
      </c>
      <c r="FL555">
        <v>-901.4307677049445</v>
      </c>
      <c r="FM555">
        <v>28643.512</v>
      </c>
      <c r="FN555">
        <v>15</v>
      </c>
      <c r="FO555">
        <v>0</v>
      </c>
      <c r="FP555" t="s">
        <v>431</v>
      </c>
      <c r="FQ555">
        <v>1685208052.5</v>
      </c>
      <c r="FR555">
        <v>1685208070</v>
      </c>
      <c r="FS555">
        <v>0</v>
      </c>
      <c r="FT555">
        <v>0.013</v>
      </c>
      <c r="FU555">
        <v>-0.005</v>
      </c>
      <c r="FV555">
        <v>-0.464</v>
      </c>
      <c r="FW555">
        <v>-0.401</v>
      </c>
      <c r="FX555">
        <v>420</v>
      </c>
      <c r="FY555">
        <v>0</v>
      </c>
      <c r="FZ555">
        <v>0.03</v>
      </c>
      <c r="GA555">
        <v>0.02</v>
      </c>
      <c r="GB555">
        <v>-116.688525</v>
      </c>
      <c r="GC555">
        <v>-2.857429643526701</v>
      </c>
      <c r="GD555">
        <v>0.2787378685700962</v>
      </c>
      <c r="GE555">
        <v>0</v>
      </c>
      <c r="GF555">
        <v>18.500685</v>
      </c>
      <c r="GG555">
        <v>-0.1061831144465842</v>
      </c>
      <c r="GH555">
        <v>0.01505949119326421</v>
      </c>
      <c r="GI555">
        <v>1</v>
      </c>
      <c r="GJ555">
        <v>1</v>
      </c>
      <c r="GK555">
        <v>2</v>
      </c>
      <c r="GL555" t="s">
        <v>439</v>
      </c>
      <c r="GM555">
        <v>3.09813</v>
      </c>
      <c r="GN555">
        <v>2.75817</v>
      </c>
      <c r="GO555">
        <v>0.136817</v>
      </c>
      <c r="GP555">
        <v>0.149463</v>
      </c>
      <c r="GQ555">
        <v>0.102446</v>
      </c>
      <c r="GR555">
        <v>0.0237699</v>
      </c>
      <c r="GS555">
        <v>22159.3</v>
      </c>
      <c r="GT555">
        <v>21485.8</v>
      </c>
      <c r="GU555">
        <v>26225.7</v>
      </c>
      <c r="GV555">
        <v>25611.9</v>
      </c>
      <c r="GW555">
        <v>37771.4</v>
      </c>
      <c r="GX555">
        <v>37932.9</v>
      </c>
      <c r="GY555">
        <v>45851.3</v>
      </c>
      <c r="GZ555">
        <v>42032.7</v>
      </c>
      <c r="HA555">
        <v>1.84995</v>
      </c>
      <c r="HB555">
        <v>1.71735</v>
      </c>
      <c r="HC555">
        <v>-0.1285</v>
      </c>
      <c r="HD555">
        <v>0</v>
      </c>
      <c r="HE555">
        <v>30.1149</v>
      </c>
      <c r="HF555">
        <v>999.9</v>
      </c>
      <c r="HG555">
        <v>26.8</v>
      </c>
      <c r="HH555">
        <v>47.1</v>
      </c>
      <c r="HI555">
        <v>31.7513</v>
      </c>
      <c r="HJ555">
        <v>61.3689</v>
      </c>
      <c r="HK555">
        <v>29.1466</v>
      </c>
      <c r="HL555">
        <v>1</v>
      </c>
      <c r="HM555">
        <v>0.327302</v>
      </c>
      <c r="HN555">
        <v>4.31629</v>
      </c>
      <c r="HO555">
        <v>20.2513</v>
      </c>
      <c r="HP555">
        <v>5.21145</v>
      </c>
      <c r="HQ555">
        <v>11.98</v>
      </c>
      <c r="HR555">
        <v>4.96385</v>
      </c>
      <c r="HS555">
        <v>3.27408</v>
      </c>
      <c r="HT555">
        <v>9999</v>
      </c>
      <c r="HU555">
        <v>9999</v>
      </c>
      <c r="HV555">
        <v>9999</v>
      </c>
      <c r="HW555">
        <v>60.8</v>
      </c>
      <c r="HX555">
        <v>1.86401</v>
      </c>
      <c r="HY555">
        <v>1.86023</v>
      </c>
      <c r="HZ555">
        <v>1.85866</v>
      </c>
      <c r="IA555">
        <v>1.85991</v>
      </c>
      <c r="IB555">
        <v>1.85989</v>
      </c>
      <c r="IC555">
        <v>1.85852</v>
      </c>
      <c r="ID555">
        <v>1.85761</v>
      </c>
      <c r="IE555">
        <v>1.85242</v>
      </c>
      <c r="IF555">
        <v>0</v>
      </c>
      <c r="IG555">
        <v>0</v>
      </c>
      <c r="IH555">
        <v>0</v>
      </c>
      <c r="II555">
        <v>0</v>
      </c>
      <c r="IJ555" t="s">
        <v>433</v>
      </c>
      <c r="IK555" t="s">
        <v>434</v>
      </c>
      <c r="IL555" t="s">
        <v>435</v>
      </c>
      <c r="IM555" t="s">
        <v>435</v>
      </c>
      <c r="IN555" t="s">
        <v>435</v>
      </c>
      <c r="IO555" t="s">
        <v>435</v>
      </c>
      <c r="IP555">
        <v>0</v>
      </c>
      <c r="IQ555">
        <v>100</v>
      </c>
      <c r="IR555">
        <v>100</v>
      </c>
      <c r="IS555">
        <v>-1.306</v>
      </c>
      <c r="IT555">
        <v>-0.2432</v>
      </c>
      <c r="IU555">
        <v>-0.7885906718864093</v>
      </c>
      <c r="IV555">
        <v>-0.0007240741224296705</v>
      </c>
      <c r="IW555">
        <v>1.394155135453638E-07</v>
      </c>
      <c r="IX555">
        <v>-7.009397865246837E-11</v>
      </c>
      <c r="IY555">
        <v>-0.2677907096197649</v>
      </c>
      <c r="IZ555">
        <v>-0.01839738240005131</v>
      </c>
      <c r="JA555">
        <v>0.0009886339832832726</v>
      </c>
      <c r="JB555">
        <v>-4.895939666473346E-06</v>
      </c>
      <c r="JC555">
        <v>3</v>
      </c>
      <c r="JD555">
        <v>2018</v>
      </c>
      <c r="JE555">
        <v>1</v>
      </c>
      <c r="JF555">
        <v>26</v>
      </c>
      <c r="JG555">
        <v>15930.4</v>
      </c>
      <c r="JH555">
        <v>15930.1</v>
      </c>
      <c r="JI555">
        <v>2.13989</v>
      </c>
      <c r="JJ555">
        <v>2.68677</v>
      </c>
      <c r="JK555">
        <v>1.49658</v>
      </c>
      <c r="JL555">
        <v>2.37427</v>
      </c>
      <c r="JM555">
        <v>1.54785</v>
      </c>
      <c r="JN555">
        <v>2.48291</v>
      </c>
      <c r="JO555">
        <v>48.1785</v>
      </c>
      <c r="JP555">
        <v>14.1583</v>
      </c>
      <c r="JQ555">
        <v>18</v>
      </c>
      <c r="JR555">
        <v>488.209</v>
      </c>
      <c r="JS555">
        <v>419.44</v>
      </c>
      <c r="JT555">
        <v>23.9523</v>
      </c>
      <c r="JU555">
        <v>31.2983</v>
      </c>
      <c r="JV555">
        <v>30.0008</v>
      </c>
      <c r="JW555">
        <v>31.4382</v>
      </c>
      <c r="JX555">
        <v>31.4415</v>
      </c>
      <c r="JY555">
        <v>43.0025</v>
      </c>
      <c r="JZ555">
        <v>78.14879999999999</v>
      </c>
      <c r="KA555">
        <v>0</v>
      </c>
      <c r="KB555">
        <v>23.9364</v>
      </c>
      <c r="KC555">
        <v>921.484</v>
      </c>
      <c r="KD555">
        <v>3.31495</v>
      </c>
      <c r="KE555">
        <v>100.206</v>
      </c>
      <c r="KF555">
        <v>99.955</v>
      </c>
    </row>
    <row r="556" spans="1:292">
      <c r="A556">
        <v>536</v>
      </c>
      <c r="B556">
        <v>1686163882.5</v>
      </c>
      <c r="C556">
        <v>14631.5</v>
      </c>
      <c r="D556" t="s">
        <v>1512</v>
      </c>
      <c r="E556" t="s">
        <v>1513</v>
      </c>
      <c r="F556">
        <v>5</v>
      </c>
      <c r="G556" t="s">
        <v>1403</v>
      </c>
      <c r="H556">
        <v>1686163874.678571</v>
      </c>
      <c r="I556">
        <f>(J556)/1000</f>
        <v>0</v>
      </c>
      <c r="J556">
        <f>IF(DO556, AM556, AG556)</f>
        <v>0</v>
      </c>
      <c r="K556">
        <f>IF(DO556, AH556, AF556)</f>
        <v>0</v>
      </c>
      <c r="L556">
        <f>DQ556 - IF(AT556&gt;1, K556*DK556*100.0/(AV556*EE556), 0)</f>
        <v>0</v>
      </c>
      <c r="M556">
        <f>((S556-I556/2)*L556-K556)/(S556+I556/2)</f>
        <v>0</v>
      </c>
      <c r="N556">
        <f>M556*(DX556+DY556)/1000.0</f>
        <v>0</v>
      </c>
      <c r="O556">
        <f>(DQ556 - IF(AT556&gt;1, K556*DK556*100.0/(AV556*EE556), 0))*(DX556+DY556)/1000.0</f>
        <v>0</v>
      </c>
      <c r="P556">
        <f>2.0/((1/R556-1/Q556)+SIGN(R556)*SQRT((1/R556-1/Q556)*(1/R556-1/Q556) + 4*DL556/((DL556+1)*(DL556+1))*(2*1/R556*1/Q556-1/Q556*1/Q556)))</f>
        <v>0</v>
      </c>
      <c r="Q556">
        <f>IF(LEFT(DM556,1)&lt;&gt;"0",IF(LEFT(DM556,1)="1",3.0,DN556),$D$5+$E$5*(EE556*DX556/($K$5*1000))+$F$5*(EE556*DX556/($K$5*1000))*MAX(MIN(DK556,$J$5),$I$5)*MAX(MIN(DK556,$J$5),$I$5)+$G$5*MAX(MIN(DK556,$J$5),$I$5)*(EE556*DX556/($K$5*1000))+$H$5*(EE556*DX556/($K$5*1000))*(EE556*DX556/($K$5*1000)))</f>
        <v>0</v>
      </c>
      <c r="R556">
        <f>I556*(1000-(1000*0.61365*exp(17.502*V556/(240.97+V556))/(DX556+DY556)+DS556)/2)/(1000*0.61365*exp(17.502*V556/(240.97+V556))/(DX556+DY556)-DS556)</f>
        <v>0</v>
      </c>
      <c r="S556">
        <f>1/((DL556+1)/(P556/1.6)+1/(Q556/1.37)) + DL556/((DL556+1)/(P556/1.6) + DL556/(Q556/1.37))</f>
        <v>0</v>
      </c>
      <c r="T556">
        <f>(DG556*DJ556)</f>
        <v>0</v>
      </c>
      <c r="U556">
        <f>(DZ556+(T556+2*0.95*5.67E-8*(((DZ556+$B$9)+273)^4-(DZ556+273)^4)-44100*I556)/(1.84*29.3*Q556+8*0.95*5.67E-8*(DZ556+273)^3))</f>
        <v>0</v>
      </c>
      <c r="V556">
        <f>($C$9*EA556+$D$9*EB556+$E$9*U556)</f>
        <v>0</v>
      </c>
      <c r="W556">
        <f>0.61365*exp(17.502*V556/(240.97+V556))</f>
        <v>0</v>
      </c>
      <c r="X556">
        <f>(Y556/Z556*100)</f>
        <v>0</v>
      </c>
      <c r="Y556">
        <f>DS556*(DX556+DY556)/1000</f>
        <v>0</v>
      </c>
      <c r="Z556">
        <f>0.61365*exp(17.502*DZ556/(240.97+DZ556))</f>
        <v>0</v>
      </c>
      <c r="AA556">
        <f>(W556-DS556*(DX556+DY556)/1000)</f>
        <v>0</v>
      </c>
      <c r="AB556">
        <f>(-I556*44100)</f>
        <v>0</v>
      </c>
      <c r="AC556">
        <f>2*29.3*Q556*0.92*(DZ556-V556)</f>
        <v>0</v>
      </c>
      <c r="AD556">
        <f>2*0.95*5.67E-8*(((DZ556+$B$9)+273)^4-(V556+273)^4)</f>
        <v>0</v>
      </c>
      <c r="AE556">
        <f>T556+AD556+AB556+AC556</f>
        <v>0</v>
      </c>
      <c r="AF556">
        <f>DW556*AT556*(DR556-DQ556*(1000-AT556*DT556)/(1000-AT556*DS556))/(100*DK556)</f>
        <v>0</v>
      </c>
      <c r="AG556">
        <f>1000*DW556*AT556*(DS556-DT556)/(100*DK556*(1000-AT556*DS556))</f>
        <v>0</v>
      </c>
      <c r="AH556">
        <f>(AI556 - AJ556 - DX556*1E3/(8.314*(DZ556+273.15)) * AL556/DW556 * AK556) * DW556/(100*DK556) * (1000 - DT556)/1000</f>
        <v>0</v>
      </c>
      <c r="AI556">
        <v>910.6817949198173</v>
      </c>
      <c r="AJ556">
        <v>816.6643818181816</v>
      </c>
      <c r="AK556">
        <v>3.382430399956988</v>
      </c>
      <c r="AL556">
        <v>66.85550641965871</v>
      </c>
      <c r="AM556">
        <f>(AO556 - AN556 + DX556*1E3/(8.314*(DZ556+273.15)) * AQ556/DW556 * AP556) * DW556/(100*DK556) * 1000/(1000 - AO556)</f>
        <v>0</v>
      </c>
      <c r="AN556">
        <v>3.418525435815727</v>
      </c>
      <c r="AO556">
        <v>21.8957993939394</v>
      </c>
      <c r="AP556">
        <v>-0.006945143505713197</v>
      </c>
      <c r="AQ556">
        <v>96.76421338397185</v>
      </c>
      <c r="AR556">
        <v>0</v>
      </c>
      <c r="AS556">
        <v>0</v>
      </c>
      <c r="AT556">
        <f>IF(AR556*$H$15&gt;=AV556,1.0,(AV556/(AV556-AR556*$H$15)))</f>
        <v>0</v>
      </c>
      <c r="AU556">
        <f>(AT556-1)*100</f>
        <v>0</v>
      </c>
      <c r="AV556">
        <f>MAX(0,($B$15+$C$15*EE556)/(1+$D$15*EE556)*DX556/(DZ556+273)*$E$15)</f>
        <v>0</v>
      </c>
      <c r="AW556" t="s">
        <v>429</v>
      </c>
      <c r="AX556" t="s">
        <v>429</v>
      </c>
      <c r="AY556">
        <v>0</v>
      </c>
      <c r="AZ556">
        <v>0</v>
      </c>
      <c r="BA556">
        <f>1-AY556/AZ556</f>
        <v>0</v>
      </c>
      <c r="BB556">
        <v>0</v>
      </c>
      <c r="BC556" t="s">
        <v>429</v>
      </c>
      <c r="BD556" t="s">
        <v>429</v>
      </c>
      <c r="BE556">
        <v>0</v>
      </c>
      <c r="BF556">
        <v>0</v>
      </c>
      <c r="BG556">
        <f>1-BE556/BF556</f>
        <v>0</v>
      </c>
      <c r="BH556">
        <v>0.5</v>
      </c>
      <c r="BI556">
        <f>DH556</f>
        <v>0</v>
      </c>
      <c r="BJ556">
        <f>K556</f>
        <v>0</v>
      </c>
      <c r="BK556">
        <f>BG556*BH556*BI556</f>
        <v>0</v>
      </c>
      <c r="BL556">
        <f>(BJ556-BB556)/BI556</f>
        <v>0</v>
      </c>
      <c r="BM556">
        <f>(AZ556-BF556)/BF556</f>
        <v>0</v>
      </c>
      <c r="BN556">
        <f>AY556/(BA556+AY556/BF556)</f>
        <v>0</v>
      </c>
      <c r="BO556" t="s">
        <v>429</v>
      </c>
      <c r="BP556">
        <v>0</v>
      </c>
      <c r="BQ556">
        <f>IF(BP556&lt;&gt;0, BP556, BN556)</f>
        <v>0</v>
      </c>
      <c r="BR556">
        <f>1-BQ556/BF556</f>
        <v>0</v>
      </c>
      <c r="BS556">
        <f>(BF556-BE556)/(BF556-BQ556)</f>
        <v>0</v>
      </c>
      <c r="BT556">
        <f>(AZ556-BF556)/(AZ556-BQ556)</f>
        <v>0</v>
      </c>
      <c r="BU556">
        <f>(BF556-BE556)/(BF556-AY556)</f>
        <v>0</v>
      </c>
      <c r="BV556">
        <f>(AZ556-BF556)/(AZ556-AY556)</f>
        <v>0</v>
      </c>
      <c r="BW556">
        <f>(BS556*BQ556/BE556)</f>
        <v>0</v>
      </c>
      <c r="BX556">
        <f>(1-BW556)</f>
        <v>0</v>
      </c>
      <c r="DG556">
        <f>$B$13*EF556+$C$13*EG556+$F$13*ER556*(1-EU556)</f>
        <v>0</v>
      </c>
      <c r="DH556">
        <f>DG556*DI556</f>
        <v>0</v>
      </c>
      <c r="DI556">
        <f>($B$13*$D$11+$C$13*$D$11+$F$13*((FE556+EW556)/MAX(FE556+EW556+FF556, 0.1)*$I$11+FF556/MAX(FE556+EW556+FF556, 0.1)*$J$11))/($B$13+$C$13+$F$13)</f>
        <v>0</v>
      </c>
      <c r="DJ556">
        <f>($B$13*$K$11+$C$13*$K$11+$F$13*((FE556+EW556)/MAX(FE556+EW556+FF556, 0.1)*$P$11+FF556/MAX(FE556+EW556+FF556, 0.1)*$Q$11))/($B$13+$C$13+$F$13)</f>
        <v>0</v>
      </c>
      <c r="DK556">
        <v>6</v>
      </c>
      <c r="DL556">
        <v>0.5</v>
      </c>
      <c r="DM556" t="s">
        <v>430</v>
      </c>
      <c r="DN556">
        <v>2</v>
      </c>
      <c r="DO556" t="b">
        <v>1</v>
      </c>
      <c r="DP556">
        <v>1686163874.678571</v>
      </c>
      <c r="DQ556">
        <v>774.3816071428571</v>
      </c>
      <c r="DR556">
        <v>891.3829285714285</v>
      </c>
      <c r="DS556">
        <v>21.94994642857143</v>
      </c>
      <c r="DT556">
        <v>3.459440357142857</v>
      </c>
      <c r="DU556">
        <v>775.6806071428572</v>
      </c>
      <c r="DV556">
        <v>22.19261428571428</v>
      </c>
      <c r="DW556">
        <v>500.0044285714285</v>
      </c>
      <c r="DX556">
        <v>90.59557857142856</v>
      </c>
      <c r="DY556">
        <v>0.09996827142857144</v>
      </c>
      <c r="DZ556">
        <v>28.65791785714286</v>
      </c>
      <c r="EA556">
        <v>28.02071785714286</v>
      </c>
      <c r="EB556">
        <v>999.9000000000002</v>
      </c>
      <c r="EC556">
        <v>0</v>
      </c>
      <c r="ED556">
        <v>0</v>
      </c>
      <c r="EE556">
        <v>10006.39107142857</v>
      </c>
      <c r="EF556">
        <v>0</v>
      </c>
      <c r="EG556">
        <v>939.9596428571429</v>
      </c>
      <c r="EH556">
        <v>-117.0013214285714</v>
      </c>
      <c r="EI556">
        <v>791.760142857143</v>
      </c>
      <c r="EJ556">
        <v>894.4767142857144</v>
      </c>
      <c r="EK556">
        <v>18.49050357142857</v>
      </c>
      <c r="EL556">
        <v>891.3829285714285</v>
      </c>
      <c r="EM556">
        <v>3.459440357142857</v>
      </c>
      <c r="EN556">
        <v>1.9885675</v>
      </c>
      <c r="EO556">
        <v>0.3134099285714286</v>
      </c>
      <c r="EP556">
        <v>17.35358571428571</v>
      </c>
      <c r="EQ556">
        <v>-8.9096175</v>
      </c>
      <c r="ER556">
        <v>2000.031071428571</v>
      </c>
      <c r="ES556">
        <v>0.97999325</v>
      </c>
      <c r="ET556">
        <v>0.02000635</v>
      </c>
      <c r="EU556">
        <v>0</v>
      </c>
      <c r="EV556">
        <v>963.1610357142856</v>
      </c>
      <c r="EW556">
        <v>5.00078</v>
      </c>
      <c r="EX556">
        <v>28588.79285714286</v>
      </c>
      <c r="EY556">
        <v>16379.85357142857</v>
      </c>
      <c r="EZ556">
        <v>41.68282142857142</v>
      </c>
      <c r="FA556">
        <v>42.94628571428571</v>
      </c>
      <c r="FB556">
        <v>41.87921428571428</v>
      </c>
      <c r="FC556">
        <v>42.45282142857142</v>
      </c>
      <c r="FD556">
        <v>42.66942857142856</v>
      </c>
      <c r="FE556">
        <v>1955.1175</v>
      </c>
      <c r="FF556">
        <v>39.91</v>
      </c>
      <c r="FG556">
        <v>0</v>
      </c>
      <c r="FH556">
        <v>1686163876.3</v>
      </c>
      <c r="FI556">
        <v>0</v>
      </c>
      <c r="FJ556">
        <v>962.6697600000001</v>
      </c>
      <c r="FK556">
        <v>-29.83646157864604</v>
      </c>
      <c r="FL556">
        <v>-886.8153858741543</v>
      </c>
      <c r="FM556">
        <v>28574.244</v>
      </c>
      <c r="FN556">
        <v>15</v>
      </c>
      <c r="FO556">
        <v>0</v>
      </c>
      <c r="FP556" t="s">
        <v>431</v>
      </c>
      <c r="FQ556">
        <v>1685208052.5</v>
      </c>
      <c r="FR556">
        <v>1685208070</v>
      </c>
      <c r="FS556">
        <v>0</v>
      </c>
      <c r="FT556">
        <v>0.013</v>
      </c>
      <c r="FU556">
        <v>-0.005</v>
      </c>
      <c r="FV556">
        <v>-0.464</v>
      </c>
      <c r="FW556">
        <v>-0.401</v>
      </c>
      <c r="FX556">
        <v>420</v>
      </c>
      <c r="FY556">
        <v>0</v>
      </c>
      <c r="FZ556">
        <v>0.03</v>
      </c>
      <c r="GA556">
        <v>0.02</v>
      </c>
      <c r="GB556">
        <v>-116.8839512195122</v>
      </c>
      <c r="GC556">
        <v>-2.198759581881479</v>
      </c>
      <c r="GD556">
        <v>0.229026566913473</v>
      </c>
      <c r="GE556">
        <v>0</v>
      </c>
      <c r="GF556">
        <v>18.4967756097561</v>
      </c>
      <c r="GG556">
        <v>-0.07995261324045541</v>
      </c>
      <c r="GH556">
        <v>0.01409638909805659</v>
      </c>
      <c r="GI556">
        <v>1</v>
      </c>
      <c r="GJ556">
        <v>1</v>
      </c>
      <c r="GK556">
        <v>2</v>
      </c>
      <c r="GL556" t="s">
        <v>439</v>
      </c>
      <c r="GM556">
        <v>3.09831</v>
      </c>
      <c r="GN556">
        <v>2.75815</v>
      </c>
      <c r="GO556">
        <v>0.138546</v>
      </c>
      <c r="GP556">
        <v>0.151074</v>
      </c>
      <c r="GQ556">
        <v>0.102345</v>
      </c>
      <c r="GR556">
        <v>0.0235745</v>
      </c>
      <c r="GS556">
        <v>22114.4</v>
      </c>
      <c r="GT556">
        <v>21444.7</v>
      </c>
      <c r="GU556">
        <v>26225.1</v>
      </c>
      <c r="GV556">
        <v>25611.4</v>
      </c>
      <c r="GW556">
        <v>37775.3</v>
      </c>
      <c r="GX556">
        <v>37940.1</v>
      </c>
      <c r="GY556">
        <v>45850.6</v>
      </c>
      <c r="GZ556">
        <v>42032</v>
      </c>
      <c r="HA556">
        <v>1.85017</v>
      </c>
      <c r="HB556">
        <v>1.71715</v>
      </c>
      <c r="HC556">
        <v>-0.131033</v>
      </c>
      <c r="HD556">
        <v>0</v>
      </c>
      <c r="HE556">
        <v>30.1539</v>
      </c>
      <c r="HF556">
        <v>999.9</v>
      </c>
      <c r="HG556">
        <v>26.8</v>
      </c>
      <c r="HH556">
        <v>47.1</v>
      </c>
      <c r="HI556">
        <v>31.7472</v>
      </c>
      <c r="HJ556">
        <v>61.3589</v>
      </c>
      <c r="HK556">
        <v>28.9143</v>
      </c>
      <c r="HL556">
        <v>1</v>
      </c>
      <c r="HM556">
        <v>0.328039</v>
      </c>
      <c r="HN556">
        <v>4.33396</v>
      </c>
      <c r="HO556">
        <v>20.2507</v>
      </c>
      <c r="HP556">
        <v>5.21115</v>
      </c>
      <c r="HQ556">
        <v>11.98</v>
      </c>
      <c r="HR556">
        <v>4.9633</v>
      </c>
      <c r="HS556">
        <v>3.274</v>
      </c>
      <c r="HT556">
        <v>9999</v>
      </c>
      <c r="HU556">
        <v>9999</v>
      </c>
      <c r="HV556">
        <v>9999</v>
      </c>
      <c r="HW556">
        <v>60.8</v>
      </c>
      <c r="HX556">
        <v>1.86401</v>
      </c>
      <c r="HY556">
        <v>1.86023</v>
      </c>
      <c r="HZ556">
        <v>1.85866</v>
      </c>
      <c r="IA556">
        <v>1.8599</v>
      </c>
      <c r="IB556">
        <v>1.85988</v>
      </c>
      <c r="IC556">
        <v>1.85852</v>
      </c>
      <c r="ID556">
        <v>1.8576</v>
      </c>
      <c r="IE556">
        <v>1.85242</v>
      </c>
      <c r="IF556">
        <v>0</v>
      </c>
      <c r="IG556">
        <v>0</v>
      </c>
      <c r="IH556">
        <v>0</v>
      </c>
      <c r="II556">
        <v>0</v>
      </c>
      <c r="IJ556" t="s">
        <v>433</v>
      </c>
      <c r="IK556" t="s">
        <v>434</v>
      </c>
      <c r="IL556" t="s">
        <v>435</v>
      </c>
      <c r="IM556" t="s">
        <v>435</v>
      </c>
      <c r="IN556" t="s">
        <v>435</v>
      </c>
      <c r="IO556" t="s">
        <v>435</v>
      </c>
      <c r="IP556">
        <v>0</v>
      </c>
      <c r="IQ556">
        <v>100</v>
      </c>
      <c r="IR556">
        <v>100</v>
      </c>
      <c r="IS556">
        <v>-1.316</v>
      </c>
      <c r="IT556">
        <v>-0.2438</v>
      </c>
      <c r="IU556">
        <v>-0.7885906718864093</v>
      </c>
      <c r="IV556">
        <v>-0.0007240741224296705</v>
      </c>
      <c r="IW556">
        <v>1.394155135453638E-07</v>
      </c>
      <c r="IX556">
        <v>-7.009397865246837E-11</v>
      </c>
      <c r="IY556">
        <v>-0.2677907096197649</v>
      </c>
      <c r="IZ556">
        <v>-0.01839738240005131</v>
      </c>
      <c r="JA556">
        <v>0.0009886339832832726</v>
      </c>
      <c r="JB556">
        <v>-4.895939666473346E-06</v>
      </c>
      <c r="JC556">
        <v>3</v>
      </c>
      <c r="JD556">
        <v>2018</v>
      </c>
      <c r="JE556">
        <v>1</v>
      </c>
      <c r="JF556">
        <v>26</v>
      </c>
      <c r="JG556">
        <v>15930.5</v>
      </c>
      <c r="JH556">
        <v>15930.2</v>
      </c>
      <c r="JI556">
        <v>2.16797</v>
      </c>
      <c r="JJ556">
        <v>2.68799</v>
      </c>
      <c r="JK556">
        <v>1.49658</v>
      </c>
      <c r="JL556">
        <v>2.37427</v>
      </c>
      <c r="JM556">
        <v>1.54785</v>
      </c>
      <c r="JN556">
        <v>2.48535</v>
      </c>
      <c r="JO556">
        <v>48.1785</v>
      </c>
      <c r="JP556">
        <v>14.1583</v>
      </c>
      <c r="JQ556">
        <v>18</v>
      </c>
      <c r="JR556">
        <v>488.364</v>
      </c>
      <c r="JS556">
        <v>419.336</v>
      </c>
      <c r="JT556">
        <v>23.9357</v>
      </c>
      <c r="JU556">
        <v>31.3089</v>
      </c>
      <c r="JV556">
        <v>30.0009</v>
      </c>
      <c r="JW556">
        <v>31.4411</v>
      </c>
      <c r="JX556">
        <v>31.4438</v>
      </c>
      <c r="JY556">
        <v>43.6312</v>
      </c>
      <c r="JZ556">
        <v>78.14879999999999</v>
      </c>
      <c r="KA556">
        <v>0</v>
      </c>
      <c r="KB556">
        <v>23.9364</v>
      </c>
      <c r="KC556">
        <v>941.527</v>
      </c>
      <c r="KD556">
        <v>3.31337</v>
      </c>
      <c r="KE556">
        <v>100.204</v>
      </c>
      <c r="KF556">
        <v>99.9534</v>
      </c>
    </row>
    <row r="557" spans="1:292">
      <c r="A557">
        <v>537</v>
      </c>
      <c r="B557">
        <v>1686163888</v>
      </c>
      <c r="C557">
        <v>14637</v>
      </c>
      <c r="D557" t="s">
        <v>1514</v>
      </c>
      <c r="E557" t="s">
        <v>1515</v>
      </c>
      <c r="F557">
        <v>5</v>
      </c>
      <c r="G557" t="s">
        <v>1403</v>
      </c>
      <c r="H557">
        <v>1686163880.25</v>
      </c>
      <c r="I557">
        <f>(J557)/1000</f>
        <v>0</v>
      </c>
      <c r="J557">
        <f>IF(DO557, AM557, AG557)</f>
        <v>0</v>
      </c>
      <c r="K557">
        <f>IF(DO557, AH557, AF557)</f>
        <v>0</v>
      </c>
      <c r="L557">
        <f>DQ557 - IF(AT557&gt;1, K557*DK557*100.0/(AV557*EE557), 0)</f>
        <v>0</v>
      </c>
      <c r="M557">
        <f>((S557-I557/2)*L557-K557)/(S557+I557/2)</f>
        <v>0</v>
      </c>
      <c r="N557">
        <f>M557*(DX557+DY557)/1000.0</f>
        <v>0</v>
      </c>
      <c r="O557">
        <f>(DQ557 - IF(AT557&gt;1, K557*DK557*100.0/(AV557*EE557), 0))*(DX557+DY557)/1000.0</f>
        <v>0</v>
      </c>
      <c r="P557">
        <f>2.0/((1/R557-1/Q557)+SIGN(R557)*SQRT((1/R557-1/Q557)*(1/R557-1/Q557) + 4*DL557/((DL557+1)*(DL557+1))*(2*1/R557*1/Q557-1/Q557*1/Q557)))</f>
        <v>0</v>
      </c>
      <c r="Q557">
        <f>IF(LEFT(DM557,1)&lt;&gt;"0",IF(LEFT(DM557,1)="1",3.0,DN557),$D$5+$E$5*(EE557*DX557/($K$5*1000))+$F$5*(EE557*DX557/($K$5*1000))*MAX(MIN(DK557,$J$5),$I$5)*MAX(MIN(DK557,$J$5),$I$5)+$G$5*MAX(MIN(DK557,$J$5),$I$5)*(EE557*DX557/($K$5*1000))+$H$5*(EE557*DX557/($K$5*1000))*(EE557*DX557/($K$5*1000)))</f>
        <v>0</v>
      </c>
      <c r="R557">
        <f>I557*(1000-(1000*0.61365*exp(17.502*V557/(240.97+V557))/(DX557+DY557)+DS557)/2)/(1000*0.61365*exp(17.502*V557/(240.97+V557))/(DX557+DY557)-DS557)</f>
        <v>0</v>
      </c>
      <c r="S557">
        <f>1/((DL557+1)/(P557/1.6)+1/(Q557/1.37)) + DL557/((DL557+1)/(P557/1.6) + DL557/(Q557/1.37))</f>
        <v>0</v>
      </c>
      <c r="T557">
        <f>(DG557*DJ557)</f>
        <v>0</v>
      </c>
      <c r="U557">
        <f>(DZ557+(T557+2*0.95*5.67E-8*(((DZ557+$B$9)+273)^4-(DZ557+273)^4)-44100*I557)/(1.84*29.3*Q557+8*0.95*5.67E-8*(DZ557+273)^3))</f>
        <v>0</v>
      </c>
      <c r="V557">
        <f>($C$9*EA557+$D$9*EB557+$E$9*U557)</f>
        <v>0</v>
      </c>
      <c r="W557">
        <f>0.61365*exp(17.502*V557/(240.97+V557))</f>
        <v>0</v>
      </c>
      <c r="X557">
        <f>(Y557/Z557*100)</f>
        <v>0</v>
      </c>
      <c r="Y557">
        <f>DS557*(DX557+DY557)/1000</f>
        <v>0</v>
      </c>
      <c r="Z557">
        <f>0.61365*exp(17.502*DZ557/(240.97+DZ557))</f>
        <v>0</v>
      </c>
      <c r="AA557">
        <f>(W557-DS557*(DX557+DY557)/1000)</f>
        <v>0</v>
      </c>
      <c r="AB557">
        <f>(-I557*44100)</f>
        <v>0</v>
      </c>
      <c r="AC557">
        <f>2*29.3*Q557*0.92*(DZ557-V557)</f>
        <v>0</v>
      </c>
      <c r="AD557">
        <f>2*0.95*5.67E-8*(((DZ557+$B$9)+273)^4-(V557+273)^4)</f>
        <v>0</v>
      </c>
      <c r="AE557">
        <f>T557+AD557+AB557+AC557</f>
        <v>0</v>
      </c>
      <c r="AF557">
        <f>DW557*AT557*(DR557-DQ557*(1000-AT557*DT557)/(1000-AT557*DS557))/(100*DK557)</f>
        <v>0</v>
      </c>
      <c r="AG557">
        <f>1000*DW557*AT557*(DS557-DT557)/(100*DK557*(1000-AT557*DS557))</f>
        <v>0</v>
      </c>
      <c r="AH557">
        <f>(AI557 - AJ557 - DX557*1E3/(8.314*(DZ557+273.15)) * AL557/DW557 * AK557) * DW557/(100*DK557) * (1000 - DT557)/1000</f>
        <v>0</v>
      </c>
      <c r="AI557">
        <v>928.9706986434345</v>
      </c>
      <c r="AJ557">
        <v>835.3479818181812</v>
      </c>
      <c r="AK557">
        <v>3.398336878825833</v>
      </c>
      <c r="AL557">
        <v>66.85550641965871</v>
      </c>
      <c r="AM557">
        <f>(AO557 - AN557 + DX557*1E3/(8.314*(DZ557+273.15)) * AQ557/DW557 * AP557) * DW557/(100*DK557) * 1000/(1000 - AO557)</f>
        <v>0</v>
      </c>
      <c r="AN557">
        <v>3.396901413914895</v>
      </c>
      <c r="AO557">
        <v>21.85738545454545</v>
      </c>
      <c r="AP557">
        <v>-0.008323714418424676</v>
      </c>
      <c r="AQ557">
        <v>96.76421338397185</v>
      </c>
      <c r="AR557">
        <v>0</v>
      </c>
      <c r="AS557">
        <v>0</v>
      </c>
      <c r="AT557">
        <f>IF(AR557*$H$15&gt;=AV557,1.0,(AV557/(AV557-AR557*$H$15)))</f>
        <v>0</v>
      </c>
      <c r="AU557">
        <f>(AT557-1)*100</f>
        <v>0</v>
      </c>
      <c r="AV557">
        <f>MAX(0,($B$15+$C$15*EE557)/(1+$D$15*EE557)*DX557/(DZ557+273)*$E$15)</f>
        <v>0</v>
      </c>
      <c r="AW557" t="s">
        <v>429</v>
      </c>
      <c r="AX557" t="s">
        <v>429</v>
      </c>
      <c r="AY557">
        <v>0</v>
      </c>
      <c r="AZ557">
        <v>0</v>
      </c>
      <c r="BA557">
        <f>1-AY557/AZ557</f>
        <v>0</v>
      </c>
      <c r="BB557">
        <v>0</v>
      </c>
      <c r="BC557" t="s">
        <v>429</v>
      </c>
      <c r="BD557" t="s">
        <v>429</v>
      </c>
      <c r="BE557">
        <v>0</v>
      </c>
      <c r="BF557">
        <v>0</v>
      </c>
      <c r="BG557">
        <f>1-BE557/BF557</f>
        <v>0</v>
      </c>
      <c r="BH557">
        <v>0.5</v>
      </c>
      <c r="BI557">
        <f>DH557</f>
        <v>0</v>
      </c>
      <c r="BJ557">
        <f>K557</f>
        <v>0</v>
      </c>
      <c r="BK557">
        <f>BG557*BH557*BI557</f>
        <v>0</v>
      </c>
      <c r="BL557">
        <f>(BJ557-BB557)/BI557</f>
        <v>0</v>
      </c>
      <c r="BM557">
        <f>(AZ557-BF557)/BF557</f>
        <v>0</v>
      </c>
      <c r="BN557">
        <f>AY557/(BA557+AY557/BF557)</f>
        <v>0</v>
      </c>
      <c r="BO557" t="s">
        <v>429</v>
      </c>
      <c r="BP557">
        <v>0</v>
      </c>
      <c r="BQ557">
        <f>IF(BP557&lt;&gt;0, BP557, BN557)</f>
        <v>0</v>
      </c>
      <c r="BR557">
        <f>1-BQ557/BF557</f>
        <v>0</v>
      </c>
      <c r="BS557">
        <f>(BF557-BE557)/(BF557-BQ557)</f>
        <v>0</v>
      </c>
      <c r="BT557">
        <f>(AZ557-BF557)/(AZ557-BQ557)</f>
        <v>0</v>
      </c>
      <c r="BU557">
        <f>(BF557-BE557)/(BF557-AY557)</f>
        <v>0</v>
      </c>
      <c r="BV557">
        <f>(AZ557-BF557)/(AZ557-AY557)</f>
        <v>0</v>
      </c>
      <c r="BW557">
        <f>(BS557*BQ557/BE557)</f>
        <v>0</v>
      </c>
      <c r="BX557">
        <f>(1-BW557)</f>
        <v>0</v>
      </c>
      <c r="DG557">
        <f>$B$13*EF557+$C$13*EG557+$F$13*ER557*(1-EU557)</f>
        <v>0</v>
      </c>
      <c r="DH557">
        <f>DG557*DI557</f>
        <v>0</v>
      </c>
      <c r="DI557">
        <f>($B$13*$D$11+$C$13*$D$11+$F$13*((FE557+EW557)/MAX(FE557+EW557+FF557, 0.1)*$I$11+FF557/MAX(FE557+EW557+FF557, 0.1)*$J$11))/($B$13+$C$13+$F$13)</f>
        <v>0</v>
      </c>
      <c r="DJ557">
        <f>($B$13*$K$11+$C$13*$K$11+$F$13*((FE557+EW557)/MAX(FE557+EW557+FF557, 0.1)*$P$11+FF557/MAX(FE557+EW557+FF557, 0.1)*$Q$11))/($B$13+$C$13+$F$13)</f>
        <v>0</v>
      </c>
      <c r="DK557">
        <v>6</v>
      </c>
      <c r="DL557">
        <v>0.5</v>
      </c>
      <c r="DM557" t="s">
        <v>430</v>
      </c>
      <c r="DN557">
        <v>2</v>
      </c>
      <c r="DO557" t="b">
        <v>1</v>
      </c>
      <c r="DP557">
        <v>1686163880.25</v>
      </c>
      <c r="DQ557">
        <v>792.9577500000001</v>
      </c>
      <c r="DR557">
        <v>910.0643571428571</v>
      </c>
      <c r="DS557">
        <v>21.90724642857143</v>
      </c>
      <c r="DT557">
        <v>3.422233928571429</v>
      </c>
      <c r="DU557">
        <v>794.2686428571429</v>
      </c>
      <c r="DV557">
        <v>22.15068214285714</v>
      </c>
      <c r="DW557">
        <v>500.0190000000001</v>
      </c>
      <c r="DX557">
        <v>90.5959857142857</v>
      </c>
      <c r="DY557">
        <v>0.1000622428571429</v>
      </c>
      <c r="DZ557">
        <v>28.62932857142857</v>
      </c>
      <c r="EA557">
        <v>28.01560714285714</v>
      </c>
      <c r="EB557">
        <v>999.9000000000002</v>
      </c>
      <c r="EC557">
        <v>0</v>
      </c>
      <c r="ED557">
        <v>0</v>
      </c>
      <c r="EE557">
        <v>10000.08821428572</v>
      </c>
      <c r="EF557">
        <v>0</v>
      </c>
      <c r="EG557">
        <v>936.9654642857142</v>
      </c>
      <c r="EH557">
        <v>-117.1065714285714</v>
      </c>
      <c r="EI557">
        <v>810.7178571428573</v>
      </c>
      <c r="EJ557">
        <v>913.1890357142856</v>
      </c>
      <c r="EK557">
        <v>18.48501785714286</v>
      </c>
      <c r="EL557">
        <v>910.0643571428571</v>
      </c>
      <c r="EM557">
        <v>3.422233928571429</v>
      </c>
      <c r="EN557">
        <v>1.9847075</v>
      </c>
      <c r="EO557">
        <v>0.3100405357142857</v>
      </c>
      <c r="EP557">
        <v>17.32285</v>
      </c>
      <c r="EQ557">
        <v>-9.04726142857143</v>
      </c>
      <c r="ER557">
        <v>2000.019285714286</v>
      </c>
      <c r="ES557">
        <v>0.9799933571428573</v>
      </c>
      <c r="ET557">
        <v>0.02000624285714285</v>
      </c>
      <c r="EU557">
        <v>0</v>
      </c>
      <c r="EV557">
        <v>960.3022500000001</v>
      </c>
      <c r="EW557">
        <v>5.00078</v>
      </c>
      <c r="EX557">
        <v>28505.22857142857</v>
      </c>
      <c r="EY557">
        <v>16379.75714285714</v>
      </c>
      <c r="EZ557">
        <v>41.72082142857142</v>
      </c>
      <c r="FA557">
        <v>42.98649999999999</v>
      </c>
      <c r="FB557">
        <v>41.94607142857142</v>
      </c>
      <c r="FC557">
        <v>42.48853571428572</v>
      </c>
      <c r="FD557">
        <v>42.65149999999999</v>
      </c>
      <c r="FE557">
        <v>1955.107857142857</v>
      </c>
      <c r="FF557">
        <v>39.91</v>
      </c>
      <c r="FG557">
        <v>0</v>
      </c>
      <c r="FH557">
        <v>1686163881.7</v>
      </c>
      <c r="FI557">
        <v>0</v>
      </c>
      <c r="FJ557">
        <v>960.0396923076922</v>
      </c>
      <c r="FK557">
        <v>-31.894905998776</v>
      </c>
      <c r="FL557">
        <v>-906.1572654452145</v>
      </c>
      <c r="FM557">
        <v>28497.36538461538</v>
      </c>
      <c r="FN557">
        <v>15</v>
      </c>
      <c r="FO557">
        <v>0</v>
      </c>
      <c r="FP557" t="s">
        <v>431</v>
      </c>
      <c r="FQ557">
        <v>1685208052.5</v>
      </c>
      <c r="FR557">
        <v>1685208070</v>
      </c>
      <c r="FS557">
        <v>0</v>
      </c>
      <c r="FT557">
        <v>0.013</v>
      </c>
      <c r="FU557">
        <v>-0.005</v>
      </c>
      <c r="FV557">
        <v>-0.464</v>
      </c>
      <c r="FW557">
        <v>-0.401</v>
      </c>
      <c r="FX557">
        <v>420</v>
      </c>
      <c r="FY557">
        <v>0</v>
      </c>
      <c r="FZ557">
        <v>0.03</v>
      </c>
      <c r="GA557">
        <v>0.02</v>
      </c>
      <c r="GB557">
        <v>-117.0302195121951</v>
      </c>
      <c r="GC557">
        <v>-1.103268292682658</v>
      </c>
      <c r="GD557">
        <v>0.1212261567595414</v>
      </c>
      <c r="GE557">
        <v>0</v>
      </c>
      <c r="GF557">
        <v>18.48657317073171</v>
      </c>
      <c r="GG557">
        <v>-0.04602229965160037</v>
      </c>
      <c r="GH557">
        <v>0.01137039425685041</v>
      </c>
      <c r="GI557">
        <v>1</v>
      </c>
      <c r="GJ557">
        <v>1</v>
      </c>
      <c r="GK557">
        <v>2</v>
      </c>
      <c r="GL557" t="s">
        <v>439</v>
      </c>
      <c r="GM557">
        <v>3.09812</v>
      </c>
      <c r="GN557">
        <v>2.75787</v>
      </c>
      <c r="GO557">
        <v>0.140643</v>
      </c>
      <c r="GP557">
        <v>0.153036</v>
      </c>
      <c r="GQ557">
        <v>0.102218</v>
      </c>
      <c r="GR557">
        <v>0.0235641</v>
      </c>
      <c r="GS557">
        <v>22060.4</v>
      </c>
      <c r="GT557">
        <v>21394.9</v>
      </c>
      <c r="GU557">
        <v>26225</v>
      </c>
      <c r="GV557">
        <v>25611.2</v>
      </c>
      <c r="GW557">
        <v>37780.8</v>
      </c>
      <c r="GX557">
        <v>37940.4</v>
      </c>
      <c r="GY557">
        <v>45850.4</v>
      </c>
      <c r="GZ557">
        <v>42031.7</v>
      </c>
      <c r="HA557">
        <v>1.84988</v>
      </c>
      <c r="HB557">
        <v>1.717</v>
      </c>
      <c r="HC557">
        <v>-0.135474</v>
      </c>
      <c r="HD557">
        <v>0</v>
      </c>
      <c r="HE557">
        <v>30.203</v>
      </c>
      <c r="HF557">
        <v>999.9</v>
      </c>
      <c r="HG557">
        <v>26.8</v>
      </c>
      <c r="HH557">
        <v>47.1</v>
      </c>
      <c r="HI557">
        <v>31.748</v>
      </c>
      <c r="HJ557">
        <v>61.6889</v>
      </c>
      <c r="HK557">
        <v>28.9303</v>
      </c>
      <c r="HL557">
        <v>1</v>
      </c>
      <c r="HM557">
        <v>0.32908</v>
      </c>
      <c r="HN557">
        <v>4.33186</v>
      </c>
      <c r="HO557">
        <v>20.2505</v>
      </c>
      <c r="HP557">
        <v>5.20905</v>
      </c>
      <c r="HQ557">
        <v>11.98</v>
      </c>
      <c r="HR557">
        <v>4.963</v>
      </c>
      <c r="HS557">
        <v>3.2737</v>
      </c>
      <c r="HT557">
        <v>9999</v>
      </c>
      <c r="HU557">
        <v>9999</v>
      </c>
      <c r="HV557">
        <v>9999</v>
      </c>
      <c r="HW557">
        <v>60.8</v>
      </c>
      <c r="HX557">
        <v>1.86401</v>
      </c>
      <c r="HY557">
        <v>1.86024</v>
      </c>
      <c r="HZ557">
        <v>1.85866</v>
      </c>
      <c r="IA557">
        <v>1.85989</v>
      </c>
      <c r="IB557">
        <v>1.85989</v>
      </c>
      <c r="IC557">
        <v>1.85852</v>
      </c>
      <c r="ID557">
        <v>1.8576</v>
      </c>
      <c r="IE557">
        <v>1.85242</v>
      </c>
      <c r="IF557">
        <v>0</v>
      </c>
      <c r="IG557">
        <v>0</v>
      </c>
      <c r="IH557">
        <v>0</v>
      </c>
      <c r="II557">
        <v>0</v>
      </c>
      <c r="IJ557" t="s">
        <v>433</v>
      </c>
      <c r="IK557" t="s">
        <v>434</v>
      </c>
      <c r="IL557" t="s">
        <v>435</v>
      </c>
      <c r="IM557" t="s">
        <v>435</v>
      </c>
      <c r="IN557" t="s">
        <v>435</v>
      </c>
      <c r="IO557" t="s">
        <v>435</v>
      </c>
      <c r="IP557">
        <v>0</v>
      </c>
      <c r="IQ557">
        <v>100</v>
      </c>
      <c r="IR557">
        <v>100</v>
      </c>
      <c r="IS557">
        <v>-1.327</v>
      </c>
      <c r="IT557">
        <v>-0.2444</v>
      </c>
      <c r="IU557">
        <v>-0.7885906718864093</v>
      </c>
      <c r="IV557">
        <v>-0.0007240741224296705</v>
      </c>
      <c r="IW557">
        <v>1.394155135453638E-07</v>
      </c>
      <c r="IX557">
        <v>-7.009397865246837E-11</v>
      </c>
      <c r="IY557">
        <v>-0.2677907096197649</v>
      </c>
      <c r="IZ557">
        <v>-0.01839738240005131</v>
      </c>
      <c r="JA557">
        <v>0.0009886339832832726</v>
      </c>
      <c r="JB557">
        <v>-4.895939666473346E-06</v>
      </c>
      <c r="JC557">
        <v>3</v>
      </c>
      <c r="JD557">
        <v>2018</v>
      </c>
      <c r="JE557">
        <v>1</v>
      </c>
      <c r="JF557">
        <v>26</v>
      </c>
      <c r="JG557">
        <v>15930.6</v>
      </c>
      <c r="JH557">
        <v>15930.3</v>
      </c>
      <c r="JI557">
        <v>2.20337</v>
      </c>
      <c r="JJ557">
        <v>2.68433</v>
      </c>
      <c r="JK557">
        <v>1.49658</v>
      </c>
      <c r="JL557">
        <v>2.37427</v>
      </c>
      <c r="JM557">
        <v>1.54785</v>
      </c>
      <c r="JN557">
        <v>2.43774</v>
      </c>
      <c r="JO557">
        <v>48.1785</v>
      </c>
      <c r="JP557">
        <v>14.1495</v>
      </c>
      <c r="JQ557">
        <v>18</v>
      </c>
      <c r="JR557">
        <v>488.219</v>
      </c>
      <c r="JS557">
        <v>419.274</v>
      </c>
      <c r="JT557">
        <v>23.9186</v>
      </c>
      <c r="JU557">
        <v>31.323</v>
      </c>
      <c r="JV557">
        <v>30.001</v>
      </c>
      <c r="JW557">
        <v>31.4457</v>
      </c>
      <c r="JX557">
        <v>31.4477</v>
      </c>
      <c r="JY557">
        <v>44.2723</v>
      </c>
      <c r="JZ557">
        <v>78.4194</v>
      </c>
      <c r="KA557">
        <v>0</v>
      </c>
      <c r="KB557">
        <v>23.9128</v>
      </c>
      <c r="KC557">
        <v>954.894</v>
      </c>
      <c r="KD557">
        <v>3.2266</v>
      </c>
      <c r="KE557">
        <v>100.204</v>
      </c>
      <c r="KF557">
        <v>99.95269999999999</v>
      </c>
    </row>
    <row r="558" spans="1:292">
      <c r="A558">
        <v>538</v>
      </c>
      <c r="B558">
        <v>1686163892.5</v>
      </c>
      <c r="C558">
        <v>14641.5</v>
      </c>
      <c r="D558" t="s">
        <v>1516</v>
      </c>
      <c r="E558" t="s">
        <v>1517</v>
      </c>
      <c r="F558">
        <v>5</v>
      </c>
      <c r="G558" t="s">
        <v>1403</v>
      </c>
      <c r="H558">
        <v>1686163884.678571</v>
      </c>
      <c r="I558">
        <f>(J558)/1000</f>
        <v>0</v>
      </c>
      <c r="J558">
        <f>IF(DO558, AM558, AG558)</f>
        <v>0</v>
      </c>
      <c r="K558">
        <f>IF(DO558, AH558, AF558)</f>
        <v>0</v>
      </c>
      <c r="L558">
        <f>DQ558 - IF(AT558&gt;1, K558*DK558*100.0/(AV558*EE558), 0)</f>
        <v>0</v>
      </c>
      <c r="M558">
        <f>((S558-I558/2)*L558-K558)/(S558+I558/2)</f>
        <v>0</v>
      </c>
      <c r="N558">
        <f>M558*(DX558+DY558)/1000.0</f>
        <v>0</v>
      </c>
      <c r="O558">
        <f>(DQ558 - IF(AT558&gt;1, K558*DK558*100.0/(AV558*EE558), 0))*(DX558+DY558)/1000.0</f>
        <v>0</v>
      </c>
      <c r="P558">
        <f>2.0/((1/R558-1/Q558)+SIGN(R558)*SQRT((1/R558-1/Q558)*(1/R558-1/Q558) + 4*DL558/((DL558+1)*(DL558+1))*(2*1/R558*1/Q558-1/Q558*1/Q558)))</f>
        <v>0</v>
      </c>
      <c r="Q558">
        <f>IF(LEFT(DM558,1)&lt;&gt;"0",IF(LEFT(DM558,1)="1",3.0,DN558),$D$5+$E$5*(EE558*DX558/($K$5*1000))+$F$5*(EE558*DX558/($K$5*1000))*MAX(MIN(DK558,$J$5),$I$5)*MAX(MIN(DK558,$J$5),$I$5)+$G$5*MAX(MIN(DK558,$J$5),$I$5)*(EE558*DX558/($K$5*1000))+$H$5*(EE558*DX558/($K$5*1000))*(EE558*DX558/($K$5*1000)))</f>
        <v>0</v>
      </c>
      <c r="R558">
        <f>I558*(1000-(1000*0.61365*exp(17.502*V558/(240.97+V558))/(DX558+DY558)+DS558)/2)/(1000*0.61365*exp(17.502*V558/(240.97+V558))/(DX558+DY558)-DS558)</f>
        <v>0</v>
      </c>
      <c r="S558">
        <f>1/((DL558+1)/(P558/1.6)+1/(Q558/1.37)) + DL558/((DL558+1)/(P558/1.6) + DL558/(Q558/1.37))</f>
        <v>0</v>
      </c>
      <c r="T558">
        <f>(DG558*DJ558)</f>
        <v>0</v>
      </c>
      <c r="U558">
        <f>(DZ558+(T558+2*0.95*5.67E-8*(((DZ558+$B$9)+273)^4-(DZ558+273)^4)-44100*I558)/(1.84*29.3*Q558+8*0.95*5.67E-8*(DZ558+273)^3))</f>
        <v>0</v>
      </c>
      <c r="V558">
        <f>($C$9*EA558+$D$9*EB558+$E$9*U558)</f>
        <v>0</v>
      </c>
      <c r="W558">
        <f>0.61365*exp(17.502*V558/(240.97+V558))</f>
        <v>0</v>
      </c>
      <c r="X558">
        <f>(Y558/Z558*100)</f>
        <v>0</v>
      </c>
      <c r="Y558">
        <f>DS558*(DX558+DY558)/1000</f>
        <v>0</v>
      </c>
      <c r="Z558">
        <f>0.61365*exp(17.502*DZ558/(240.97+DZ558))</f>
        <v>0</v>
      </c>
      <c r="AA558">
        <f>(W558-DS558*(DX558+DY558)/1000)</f>
        <v>0</v>
      </c>
      <c r="AB558">
        <f>(-I558*44100)</f>
        <v>0</v>
      </c>
      <c r="AC558">
        <f>2*29.3*Q558*0.92*(DZ558-V558)</f>
        <v>0</v>
      </c>
      <c r="AD558">
        <f>2*0.95*5.67E-8*(((DZ558+$B$9)+273)^4-(V558+273)^4)</f>
        <v>0</v>
      </c>
      <c r="AE558">
        <f>T558+AD558+AB558+AC558</f>
        <v>0</v>
      </c>
      <c r="AF558">
        <f>DW558*AT558*(DR558-DQ558*(1000-AT558*DT558)/(1000-AT558*DS558))/(100*DK558)</f>
        <v>0</v>
      </c>
      <c r="AG558">
        <f>1000*DW558*AT558*(DS558-DT558)/(100*DK558*(1000-AT558*DS558))</f>
        <v>0</v>
      </c>
      <c r="AH558">
        <f>(AI558 - AJ558 - DX558*1E3/(8.314*(DZ558+273.15)) * AL558/DW558 * AK558) * DW558/(100*DK558) * (1000 - DT558)/1000</f>
        <v>0</v>
      </c>
      <c r="AI558">
        <v>944.2592357970585</v>
      </c>
      <c r="AJ558">
        <v>850.7371818181823</v>
      </c>
      <c r="AK558">
        <v>3.422913361080734</v>
      </c>
      <c r="AL558">
        <v>66.85550641965871</v>
      </c>
      <c r="AM558">
        <f>(AO558 - AN558 + DX558*1E3/(8.314*(DZ558+273.15)) * AQ558/DW558 * AP558) * DW558/(100*DK558) * 1000/(1000 - AO558)</f>
        <v>0</v>
      </c>
      <c r="AN558">
        <v>3.386883051367134</v>
      </c>
      <c r="AO558">
        <v>21.83062181818182</v>
      </c>
      <c r="AP558">
        <v>-0.002588221397524548</v>
      </c>
      <c r="AQ558">
        <v>96.76421338397185</v>
      </c>
      <c r="AR558">
        <v>0</v>
      </c>
      <c r="AS558">
        <v>0</v>
      </c>
      <c r="AT558">
        <f>IF(AR558*$H$15&gt;=AV558,1.0,(AV558/(AV558-AR558*$H$15)))</f>
        <v>0</v>
      </c>
      <c r="AU558">
        <f>(AT558-1)*100</f>
        <v>0</v>
      </c>
      <c r="AV558">
        <f>MAX(0,($B$15+$C$15*EE558)/(1+$D$15*EE558)*DX558/(DZ558+273)*$E$15)</f>
        <v>0</v>
      </c>
      <c r="AW558" t="s">
        <v>429</v>
      </c>
      <c r="AX558" t="s">
        <v>429</v>
      </c>
      <c r="AY558">
        <v>0</v>
      </c>
      <c r="AZ558">
        <v>0</v>
      </c>
      <c r="BA558">
        <f>1-AY558/AZ558</f>
        <v>0</v>
      </c>
      <c r="BB558">
        <v>0</v>
      </c>
      <c r="BC558" t="s">
        <v>429</v>
      </c>
      <c r="BD558" t="s">
        <v>429</v>
      </c>
      <c r="BE558">
        <v>0</v>
      </c>
      <c r="BF558">
        <v>0</v>
      </c>
      <c r="BG558">
        <f>1-BE558/BF558</f>
        <v>0</v>
      </c>
      <c r="BH558">
        <v>0.5</v>
      </c>
      <c r="BI558">
        <f>DH558</f>
        <v>0</v>
      </c>
      <c r="BJ558">
        <f>K558</f>
        <v>0</v>
      </c>
      <c r="BK558">
        <f>BG558*BH558*BI558</f>
        <v>0</v>
      </c>
      <c r="BL558">
        <f>(BJ558-BB558)/BI558</f>
        <v>0</v>
      </c>
      <c r="BM558">
        <f>(AZ558-BF558)/BF558</f>
        <v>0</v>
      </c>
      <c r="BN558">
        <f>AY558/(BA558+AY558/BF558)</f>
        <v>0</v>
      </c>
      <c r="BO558" t="s">
        <v>429</v>
      </c>
      <c r="BP558">
        <v>0</v>
      </c>
      <c r="BQ558">
        <f>IF(BP558&lt;&gt;0, BP558, BN558)</f>
        <v>0</v>
      </c>
      <c r="BR558">
        <f>1-BQ558/BF558</f>
        <v>0</v>
      </c>
      <c r="BS558">
        <f>(BF558-BE558)/(BF558-BQ558)</f>
        <v>0</v>
      </c>
      <c r="BT558">
        <f>(AZ558-BF558)/(AZ558-BQ558)</f>
        <v>0</v>
      </c>
      <c r="BU558">
        <f>(BF558-BE558)/(BF558-AY558)</f>
        <v>0</v>
      </c>
      <c r="BV558">
        <f>(AZ558-BF558)/(AZ558-AY558)</f>
        <v>0</v>
      </c>
      <c r="BW558">
        <f>(BS558*BQ558/BE558)</f>
        <v>0</v>
      </c>
      <c r="BX558">
        <f>(1-BW558)</f>
        <v>0</v>
      </c>
      <c r="DG558">
        <f>$B$13*EF558+$C$13*EG558+$F$13*ER558*(1-EU558)</f>
        <v>0</v>
      </c>
      <c r="DH558">
        <f>DG558*DI558</f>
        <v>0</v>
      </c>
      <c r="DI558">
        <f>($B$13*$D$11+$C$13*$D$11+$F$13*((FE558+EW558)/MAX(FE558+EW558+FF558, 0.1)*$I$11+FF558/MAX(FE558+EW558+FF558, 0.1)*$J$11))/($B$13+$C$13+$F$13)</f>
        <v>0</v>
      </c>
      <c r="DJ558">
        <f>($B$13*$K$11+$C$13*$K$11+$F$13*((FE558+EW558)/MAX(FE558+EW558+FF558, 0.1)*$P$11+FF558/MAX(FE558+EW558+FF558, 0.1)*$Q$11))/($B$13+$C$13+$F$13)</f>
        <v>0</v>
      </c>
      <c r="DK558">
        <v>6</v>
      </c>
      <c r="DL558">
        <v>0.5</v>
      </c>
      <c r="DM558" t="s">
        <v>430</v>
      </c>
      <c r="DN558">
        <v>2</v>
      </c>
      <c r="DO558" t="b">
        <v>1</v>
      </c>
      <c r="DP558">
        <v>1686163884.678571</v>
      </c>
      <c r="DQ558">
        <v>807.7210714285715</v>
      </c>
      <c r="DR558">
        <v>924.8946428571427</v>
      </c>
      <c r="DS558">
        <v>21.87654285714286</v>
      </c>
      <c r="DT558">
        <v>3.398136428571429</v>
      </c>
      <c r="DU558">
        <v>809.0413214285715</v>
      </c>
      <c r="DV558">
        <v>22.12052857142857</v>
      </c>
      <c r="DW558">
        <v>499.9843214285714</v>
      </c>
      <c r="DX558">
        <v>90.59667142857141</v>
      </c>
      <c r="DY558">
        <v>0.1000395392857143</v>
      </c>
      <c r="DZ558">
        <v>28.60748214285714</v>
      </c>
      <c r="EA558">
        <v>28.00880357142858</v>
      </c>
      <c r="EB558">
        <v>999.9000000000002</v>
      </c>
      <c r="EC558">
        <v>0</v>
      </c>
      <c r="ED558">
        <v>0</v>
      </c>
      <c r="EE558">
        <v>10000.42035714286</v>
      </c>
      <c r="EF558">
        <v>0</v>
      </c>
      <c r="EG558">
        <v>934.6897857142858</v>
      </c>
      <c r="EH558">
        <v>-117.1735714285714</v>
      </c>
      <c r="EI558">
        <v>825.7860000000001</v>
      </c>
      <c r="EJ558">
        <v>928.0479642857142</v>
      </c>
      <c r="EK558">
        <v>18.47840714285714</v>
      </c>
      <c r="EL558">
        <v>924.8946428571427</v>
      </c>
      <c r="EM558">
        <v>3.398136428571429</v>
      </c>
      <c r="EN558">
        <v>1.981941071428571</v>
      </c>
      <c r="EO558">
        <v>0.30785975</v>
      </c>
      <c r="EP558">
        <v>17.30078571428571</v>
      </c>
      <c r="EQ558">
        <v>-9.137108214285714</v>
      </c>
      <c r="ER558">
        <v>2000.011428571429</v>
      </c>
      <c r="ES558">
        <v>0.9799935714285716</v>
      </c>
      <c r="ET558">
        <v>0.02000602857142856</v>
      </c>
      <c r="EU558">
        <v>0</v>
      </c>
      <c r="EV558">
        <v>957.8498928571429</v>
      </c>
      <c r="EW558">
        <v>5.00078</v>
      </c>
      <c r="EX558">
        <v>28437.09642857143</v>
      </c>
      <c r="EY558">
        <v>16379.7</v>
      </c>
      <c r="EZ558">
        <v>41.73867857142857</v>
      </c>
      <c r="FA558">
        <v>43.01546428571428</v>
      </c>
      <c r="FB558">
        <v>41.94614285714285</v>
      </c>
      <c r="FC558">
        <v>42.51974999999999</v>
      </c>
      <c r="FD558">
        <v>42.63142857142856</v>
      </c>
      <c r="FE558">
        <v>1955.101428571428</v>
      </c>
      <c r="FF558">
        <v>39.91</v>
      </c>
      <c r="FG558">
        <v>0</v>
      </c>
      <c r="FH558">
        <v>1686163885.9</v>
      </c>
      <c r="FI558">
        <v>0</v>
      </c>
      <c r="FJ558">
        <v>957.56568</v>
      </c>
      <c r="FK558">
        <v>-33.69607686008717</v>
      </c>
      <c r="FL558">
        <v>-980.9538445419191</v>
      </c>
      <c r="FM558">
        <v>28427.796</v>
      </c>
      <c r="FN558">
        <v>15</v>
      </c>
      <c r="FO558">
        <v>0</v>
      </c>
      <c r="FP558" t="s">
        <v>431</v>
      </c>
      <c r="FQ558">
        <v>1685208052.5</v>
      </c>
      <c r="FR558">
        <v>1685208070</v>
      </c>
      <c r="FS558">
        <v>0</v>
      </c>
      <c r="FT558">
        <v>0.013</v>
      </c>
      <c r="FU558">
        <v>-0.005</v>
      </c>
      <c r="FV558">
        <v>-0.464</v>
      </c>
      <c r="FW558">
        <v>-0.401</v>
      </c>
      <c r="FX558">
        <v>420</v>
      </c>
      <c r="FY558">
        <v>0</v>
      </c>
      <c r="FZ558">
        <v>0.03</v>
      </c>
      <c r="GA558">
        <v>0.02</v>
      </c>
      <c r="GB558">
        <v>-117.1404146341464</v>
      </c>
      <c r="GC558">
        <v>-0.9138815331010686</v>
      </c>
      <c r="GD558">
        <v>0.1024033096858792</v>
      </c>
      <c r="GE558">
        <v>0</v>
      </c>
      <c r="GF558">
        <v>18.48052926829268</v>
      </c>
      <c r="GG558">
        <v>-0.08503693379790414</v>
      </c>
      <c r="GH558">
        <v>0.01428002602823431</v>
      </c>
      <c r="GI558">
        <v>1</v>
      </c>
      <c r="GJ558">
        <v>1</v>
      </c>
      <c r="GK558">
        <v>2</v>
      </c>
      <c r="GL558" t="s">
        <v>439</v>
      </c>
      <c r="GM558">
        <v>3.09842</v>
      </c>
      <c r="GN558">
        <v>2.75865</v>
      </c>
      <c r="GO558">
        <v>0.142355</v>
      </c>
      <c r="GP558">
        <v>0.15462</v>
      </c>
      <c r="GQ558">
        <v>0.102142</v>
      </c>
      <c r="GR558">
        <v>0.0231677</v>
      </c>
      <c r="GS558">
        <v>22016</v>
      </c>
      <c r="GT558">
        <v>21354.6</v>
      </c>
      <c r="GU558">
        <v>26224.4</v>
      </c>
      <c r="GV558">
        <v>25611</v>
      </c>
      <c r="GW558">
        <v>37783.3</v>
      </c>
      <c r="GX558">
        <v>37955.8</v>
      </c>
      <c r="GY558">
        <v>45849.3</v>
      </c>
      <c r="GZ558">
        <v>42031.5</v>
      </c>
      <c r="HA558">
        <v>1.85037</v>
      </c>
      <c r="HB558">
        <v>1.71625</v>
      </c>
      <c r="HC558">
        <v>-0.137314</v>
      </c>
      <c r="HD558">
        <v>0</v>
      </c>
      <c r="HE558">
        <v>30.2386</v>
      </c>
      <c r="HF558">
        <v>999.9</v>
      </c>
      <c r="HG558">
        <v>26.9</v>
      </c>
      <c r="HH558">
        <v>47.1</v>
      </c>
      <c r="HI558">
        <v>31.8706</v>
      </c>
      <c r="HJ558">
        <v>61.9489</v>
      </c>
      <c r="HK558">
        <v>28.8902</v>
      </c>
      <c r="HL558">
        <v>1</v>
      </c>
      <c r="HM558">
        <v>0.329901</v>
      </c>
      <c r="HN558">
        <v>4.31977</v>
      </c>
      <c r="HO558">
        <v>20.2513</v>
      </c>
      <c r="HP558">
        <v>5.2107</v>
      </c>
      <c r="HQ558">
        <v>11.98</v>
      </c>
      <c r="HR558">
        <v>4.9635</v>
      </c>
      <c r="HS558">
        <v>3.274</v>
      </c>
      <c r="HT558">
        <v>9999</v>
      </c>
      <c r="HU558">
        <v>9999</v>
      </c>
      <c r="HV558">
        <v>9999</v>
      </c>
      <c r="HW558">
        <v>60.8</v>
      </c>
      <c r="HX558">
        <v>1.86401</v>
      </c>
      <c r="HY558">
        <v>1.86023</v>
      </c>
      <c r="HZ558">
        <v>1.85866</v>
      </c>
      <c r="IA558">
        <v>1.85991</v>
      </c>
      <c r="IB558">
        <v>1.85989</v>
      </c>
      <c r="IC558">
        <v>1.85852</v>
      </c>
      <c r="ID558">
        <v>1.85761</v>
      </c>
      <c r="IE558">
        <v>1.85242</v>
      </c>
      <c r="IF558">
        <v>0</v>
      </c>
      <c r="IG558">
        <v>0</v>
      </c>
      <c r="IH558">
        <v>0</v>
      </c>
      <c r="II558">
        <v>0</v>
      </c>
      <c r="IJ558" t="s">
        <v>433</v>
      </c>
      <c r="IK558" t="s">
        <v>434</v>
      </c>
      <c r="IL558" t="s">
        <v>435</v>
      </c>
      <c r="IM558" t="s">
        <v>435</v>
      </c>
      <c r="IN558" t="s">
        <v>435</v>
      </c>
      <c r="IO558" t="s">
        <v>435</v>
      </c>
      <c r="IP558">
        <v>0</v>
      </c>
      <c r="IQ558">
        <v>100</v>
      </c>
      <c r="IR558">
        <v>100</v>
      </c>
      <c r="IS558">
        <v>-1.337</v>
      </c>
      <c r="IT558">
        <v>-0.2448</v>
      </c>
      <c r="IU558">
        <v>-0.7885906718864093</v>
      </c>
      <c r="IV558">
        <v>-0.0007240741224296705</v>
      </c>
      <c r="IW558">
        <v>1.394155135453638E-07</v>
      </c>
      <c r="IX558">
        <v>-7.009397865246837E-11</v>
      </c>
      <c r="IY558">
        <v>-0.2677907096197649</v>
      </c>
      <c r="IZ558">
        <v>-0.01839738240005131</v>
      </c>
      <c r="JA558">
        <v>0.0009886339832832726</v>
      </c>
      <c r="JB558">
        <v>-4.895939666473346E-06</v>
      </c>
      <c r="JC558">
        <v>3</v>
      </c>
      <c r="JD558">
        <v>2018</v>
      </c>
      <c r="JE558">
        <v>1</v>
      </c>
      <c r="JF558">
        <v>26</v>
      </c>
      <c r="JG558">
        <v>15930.7</v>
      </c>
      <c r="JH558">
        <v>15930.4</v>
      </c>
      <c r="JI558">
        <v>2.23145</v>
      </c>
      <c r="JJ558">
        <v>2.68921</v>
      </c>
      <c r="JK558">
        <v>1.49658</v>
      </c>
      <c r="JL558">
        <v>2.37549</v>
      </c>
      <c r="JM558">
        <v>1.54785</v>
      </c>
      <c r="JN558">
        <v>2.37793</v>
      </c>
      <c r="JO558">
        <v>48.209</v>
      </c>
      <c r="JP558">
        <v>14.1495</v>
      </c>
      <c r="JQ558">
        <v>18</v>
      </c>
      <c r="JR558">
        <v>488.546</v>
      </c>
      <c r="JS558">
        <v>418.85</v>
      </c>
      <c r="JT558">
        <v>23.9105</v>
      </c>
      <c r="JU558">
        <v>31.3348</v>
      </c>
      <c r="JV558">
        <v>30.001</v>
      </c>
      <c r="JW558">
        <v>31.4497</v>
      </c>
      <c r="JX558">
        <v>31.4507</v>
      </c>
      <c r="JY558">
        <v>44.8935</v>
      </c>
      <c r="JZ558">
        <v>78.6977</v>
      </c>
      <c r="KA558">
        <v>0</v>
      </c>
      <c r="KB558">
        <v>23.9128</v>
      </c>
      <c r="KC558">
        <v>974.9299999999999</v>
      </c>
      <c r="KD558">
        <v>3.20125</v>
      </c>
      <c r="KE558">
        <v>100.202</v>
      </c>
      <c r="KF558">
        <v>99.952</v>
      </c>
    </row>
    <row r="559" spans="1:292">
      <c r="A559">
        <v>539</v>
      </c>
      <c r="B559">
        <v>1686163898</v>
      </c>
      <c r="C559">
        <v>14647</v>
      </c>
      <c r="D559" t="s">
        <v>1518</v>
      </c>
      <c r="E559" t="s">
        <v>1519</v>
      </c>
      <c r="F559">
        <v>5</v>
      </c>
      <c r="G559" t="s">
        <v>1403</v>
      </c>
      <c r="H559">
        <v>1686163890.25</v>
      </c>
      <c r="I559">
        <f>(J559)/1000</f>
        <v>0</v>
      </c>
      <c r="J559">
        <f>IF(DO559, AM559, AG559)</f>
        <v>0</v>
      </c>
      <c r="K559">
        <f>IF(DO559, AH559, AF559)</f>
        <v>0</v>
      </c>
      <c r="L559">
        <f>DQ559 - IF(AT559&gt;1, K559*DK559*100.0/(AV559*EE559), 0)</f>
        <v>0</v>
      </c>
      <c r="M559">
        <f>((S559-I559/2)*L559-K559)/(S559+I559/2)</f>
        <v>0</v>
      </c>
      <c r="N559">
        <f>M559*(DX559+DY559)/1000.0</f>
        <v>0</v>
      </c>
      <c r="O559">
        <f>(DQ559 - IF(AT559&gt;1, K559*DK559*100.0/(AV559*EE559), 0))*(DX559+DY559)/1000.0</f>
        <v>0</v>
      </c>
      <c r="P559">
        <f>2.0/((1/R559-1/Q559)+SIGN(R559)*SQRT((1/R559-1/Q559)*(1/R559-1/Q559) + 4*DL559/((DL559+1)*(DL559+1))*(2*1/R559*1/Q559-1/Q559*1/Q559)))</f>
        <v>0</v>
      </c>
      <c r="Q559">
        <f>IF(LEFT(DM559,1)&lt;&gt;"0",IF(LEFT(DM559,1)="1",3.0,DN559),$D$5+$E$5*(EE559*DX559/($K$5*1000))+$F$5*(EE559*DX559/($K$5*1000))*MAX(MIN(DK559,$J$5),$I$5)*MAX(MIN(DK559,$J$5),$I$5)+$G$5*MAX(MIN(DK559,$J$5),$I$5)*(EE559*DX559/($K$5*1000))+$H$5*(EE559*DX559/($K$5*1000))*(EE559*DX559/($K$5*1000)))</f>
        <v>0</v>
      </c>
      <c r="R559">
        <f>I559*(1000-(1000*0.61365*exp(17.502*V559/(240.97+V559))/(DX559+DY559)+DS559)/2)/(1000*0.61365*exp(17.502*V559/(240.97+V559))/(DX559+DY559)-DS559)</f>
        <v>0</v>
      </c>
      <c r="S559">
        <f>1/((DL559+1)/(P559/1.6)+1/(Q559/1.37)) + DL559/((DL559+1)/(P559/1.6) + DL559/(Q559/1.37))</f>
        <v>0</v>
      </c>
      <c r="T559">
        <f>(DG559*DJ559)</f>
        <v>0</v>
      </c>
      <c r="U559">
        <f>(DZ559+(T559+2*0.95*5.67E-8*(((DZ559+$B$9)+273)^4-(DZ559+273)^4)-44100*I559)/(1.84*29.3*Q559+8*0.95*5.67E-8*(DZ559+273)^3))</f>
        <v>0</v>
      </c>
      <c r="V559">
        <f>($C$9*EA559+$D$9*EB559+$E$9*U559)</f>
        <v>0</v>
      </c>
      <c r="W559">
        <f>0.61365*exp(17.502*V559/(240.97+V559))</f>
        <v>0</v>
      </c>
      <c r="X559">
        <f>(Y559/Z559*100)</f>
        <v>0</v>
      </c>
      <c r="Y559">
        <f>DS559*(DX559+DY559)/1000</f>
        <v>0</v>
      </c>
      <c r="Z559">
        <f>0.61365*exp(17.502*DZ559/(240.97+DZ559))</f>
        <v>0</v>
      </c>
      <c r="AA559">
        <f>(W559-DS559*(DX559+DY559)/1000)</f>
        <v>0</v>
      </c>
      <c r="AB559">
        <f>(-I559*44100)</f>
        <v>0</v>
      </c>
      <c r="AC559">
        <f>2*29.3*Q559*0.92*(DZ559-V559)</f>
        <v>0</v>
      </c>
      <c r="AD559">
        <f>2*0.95*5.67E-8*(((DZ559+$B$9)+273)^4-(V559+273)^4)</f>
        <v>0</v>
      </c>
      <c r="AE559">
        <f>T559+AD559+AB559+AC559</f>
        <v>0</v>
      </c>
      <c r="AF559">
        <f>DW559*AT559*(DR559-DQ559*(1000-AT559*DT559)/(1000-AT559*DS559))/(100*DK559)</f>
        <v>0</v>
      </c>
      <c r="AG559">
        <f>1000*DW559*AT559*(DS559-DT559)/(100*DK559*(1000-AT559*DS559))</f>
        <v>0</v>
      </c>
      <c r="AH559">
        <f>(AI559 - AJ559 - DX559*1E3/(8.314*(DZ559+273.15)) * AL559/DW559 * AK559) * DW559/(100*DK559) * (1000 - DT559)/1000</f>
        <v>0</v>
      </c>
      <c r="AI559">
        <v>962.7430055749335</v>
      </c>
      <c r="AJ559">
        <v>869.5485818181816</v>
      </c>
      <c r="AK559">
        <v>3.405915089280651</v>
      </c>
      <c r="AL559">
        <v>66.85550641965871</v>
      </c>
      <c r="AM559">
        <f>(AO559 - AN559 + DX559*1E3/(8.314*(DZ559+273.15)) * AQ559/DW559 * AP559) * DW559/(100*DK559) * 1000/(1000 - AO559)</f>
        <v>0</v>
      </c>
      <c r="AN559">
        <v>3.290886958169472</v>
      </c>
      <c r="AO559">
        <v>21.78082606060606</v>
      </c>
      <c r="AP559">
        <v>-0.01099161584980004</v>
      </c>
      <c r="AQ559">
        <v>96.76421338397185</v>
      </c>
      <c r="AR559">
        <v>0</v>
      </c>
      <c r="AS559">
        <v>0</v>
      </c>
      <c r="AT559">
        <f>IF(AR559*$H$15&gt;=AV559,1.0,(AV559/(AV559-AR559*$H$15)))</f>
        <v>0</v>
      </c>
      <c r="AU559">
        <f>(AT559-1)*100</f>
        <v>0</v>
      </c>
      <c r="AV559">
        <f>MAX(0,($B$15+$C$15*EE559)/(1+$D$15*EE559)*DX559/(DZ559+273)*$E$15)</f>
        <v>0</v>
      </c>
      <c r="AW559" t="s">
        <v>429</v>
      </c>
      <c r="AX559" t="s">
        <v>429</v>
      </c>
      <c r="AY559">
        <v>0</v>
      </c>
      <c r="AZ559">
        <v>0</v>
      </c>
      <c r="BA559">
        <f>1-AY559/AZ559</f>
        <v>0</v>
      </c>
      <c r="BB559">
        <v>0</v>
      </c>
      <c r="BC559" t="s">
        <v>429</v>
      </c>
      <c r="BD559" t="s">
        <v>429</v>
      </c>
      <c r="BE559">
        <v>0</v>
      </c>
      <c r="BF559">
        <v>0</v>
      </c>
      <c r="BG559">
        <f>1-BE559/BF559</f>
        <v>0</v>
      </c>
      <c r="BH559">
        <v>0.5</v>
      </c>
      <c r="BI559">
        <f>DH559</f>
        <v>0</v>
      </c>
      <c r="BJ559">
        <f>K559</f>
        <v>0</v>
      </c>
      <c r="BK559">
        <f>BG559*BH559*BI559</f>
        <v>0</v>
      </c>
      <c r="BL559">
        <f>(BJ559-BB559)/BI559</f>
        <v>0</v>
      </c>
      <c r="BM559">
        <f>(AZ559-BF559)/BF559</f>
        <v>0</v>
      </c>
      <c r="BN559">
        <f>AY559/(BA559+AY559/BF559)</f>
        <v>0</v>
      </c>
      <c r="BO559" t="s">
        <v>429</v>
      </c>
      <c r="BP559">
        <v>0</v>
      </c>
      <c r="BQ559">
        <f>IF(BP559&lt;&gt;0, BP559, BN559)</f>
        <v>0</v>
      </c>
      <c r="BR559">
        <f>1-BQ559/BF559</f>
        <v>0</v>
      </c>
      <c r="BS559">
        <f>(BF559-BE559)/(BF559-BQ559)</f>
        <v>0</v>
      </c>
      <c r="BT559">
        <f>(AZ559-BF559)/(AZ559-BQ559)</f>
        <v>0</v>
      </c>
      <c r="BU559">
        <f>(BF559-BE559)/(BF559-AY559)</f>
        <v>0</v>
      </c>
      <c r="BV559">
        <f>(AZ559-BF559)/(AZ559-AY559)</f>
        <v>0</v>
      </c>
      <c r="BW559">
        <f>(BS559*BQ559/BE559)</f>
        <v>0</v>
      </c>
      <c r="BX559">
        <f>(1-BW559)</f>
        <v>0</v>
      </c>
      <c r="DG559">
        <f>$B$13*EF559+$C$13*EG559+$F$13*ER559*(1-EU559)</f>
        <v>0</v>
      </c>
      <c r="DH559">
        <f>DG559*DI559</f>
        <v>0</v>
      </c>
      <c r="DI559">
        <f>($B$13*$D$11+$C$13*$D$11+$F$13*((FE559+EW559)/MAX(FE559+EW559+FF559, 0.1)*$I$11+FF559/MAX(FE559+EW559+FF559, 0.1)*$J$11))/($B$13+$C$13+$F$13)</f>
        <v>0</v>
      </c>
      <c r="DJ559">
        <f>($B$13*$K$11+$C$13*$K$11+$F$13*((FE559+EW559)/MAX(FE559+EW559+FF559, 0.1)*$P$11+FF559/MAX(FE559+EW559+FF559, 0.1)*$Q$11))/($B$13+$C$13+$F$13)</f>
        <v>0</v>
      </c>
      <c r="DK559">
        <v>6</v>
      </c>
      <c r="DL559">
        <v>0.5</v>
      </c>
      <c r="DM559" t="s">
        <v>430</v>
      </c>
      <c r="DN559">
        <v>2</v>
      </c>
      <c r="DO559" t="b">
        <v>1</v>
      </c>
      <c r="DP559">
        <v>1686163890.25</v>
      </c>
      <c r="DQ559">
        <v>826.3261785714286</v>
      </c>
      <c r="DR559">
        <v>943.563142857143</v>
      </c>
      <c r="DS559">
        <v>21.83675</v>
      </c>
      <c r="DT559">
        <v>3.353854285714286</v>
      </c>
      <c r="DU559">
        <v>827.6583214285714</v>
      </c>
      <c r="DV559">
        <v>22.08145</v>
      </c>
      <c r="DW559">
        <v>500.0044642857143</v>
      </c>
      <c r="DX559">
        <v>90.59801785714286</v>
      </c>
      <c r="DY559">
        <v>0.100017575</v>
      </c>
      <c r="DZ559">
        <v>28.58264285714287</v>
      </c>
      <c r="EA559">
        <v>28.003775</v>
      </c>
      <c r="EB559">
        <v>999.9000000000002</v>
      </c>
      <c r="EC559">
        <v>0</v>
      </c>
      <c r="ED559">
        <v>0</v>
      </c>
      <c r="EE559">
        <v>10012.07214285714</v>
      </c>
      <c r="EF559">
        <v>0</v>
      </c>
      <c r="EG559">
        <v>932.1413214285712</v>
      </c>
      <c r="EH559">
        <v>-117.2369285714286</v>
      </c>
      <c r="EI559">
        <v>844.7728571428571</v>
      </c>
      <c r="EJ559">
        <v>946.73775</v>
      </c>
      <c r="EK559">
        <v>18.48289642857143</v>
      </c>
      <c r="EL559">
        <v>943.563142857143</v>
      </c>
      <c r="EM559">
        <v>3.353854285714286</v>
      </c>
      <c r="EN559">
        <v>1.978365714285715</v>
      </c>
      <c r="EO559">
        <v>0.3038523928571428</v>
      </c>
      <c r="EP559">
        <v>17.27223214285714</v>
      </c>
      <c r="EQ559">
        <v>-9.304874642857142</v>
      </c>
      <c r="ER559">
        <v>1999.993571428572</v>
      </c>
      <c r="ES559">
        <v>0.9799937857142859</v>
      </c>
      <c r="ET559">
        <v>0.02000581428571428</v>
      </c>
      <c r="EU559">
        <v>0</v>
      </c>
      <c r="EV559">
        <v>954.7068928571429</v>
      </c>
      <c r="EW559">
        <v>5.00078</v>
      </c>
      <c r="EX559">
        <v>28346.4</v>
      </c>
      <c r="EY559">
        <v>16379.55357142857</v>
      </c>
      <c r="EZ559">
        <v>41.76328571428571</v>
      </c>
      <c r="FA559">
        <v>43.05110714285713</v>
      </c>
      <c r="FB559">
        <v>41.95957142857142</v>
      </c>
      <c r="FC559">
        <v>42.57564285714285</v>
      </c>
      <c r="FD559">
        <v>42.65378571428572</v>
      </c>
      <c r="FE559">
        <v>1955.083571428571</v>
      </c>
      <c r="FF559">
        <v>39.91</v>
      </c>
      <c r="FG559">
        <v>0</v>
      </c>
      <c r="FH559">
        <v>1686163891.3</v>
      </c>
      <c r="FI559">
        <v>0</v>
      </c>
      <c r="FJ559">
        <v>954.723923076923</v>
      </c>
      <c r="FK559">
        <v>-33.66413677468053</v>
      </c>
      <c r="FL559">
        <v>-951.4290604089332</v>
      </c>
      <c r="FM559">
        <v>28345.46538461539</v>
      </c>
      <c r="FN559">
        <v>15</v>
      </c>
      <c r="FO559">
        <v>0</v>
      </c>
      <c r="FP559" t="s">
        <v>431</v>
      </c>
      <c r="FQ559">
        <v>1685208052.5</v>
      </c>
      <c r="FR559">
        <v>1685208070</v>
      </c>
      <c r="FS559">
        <v>0</v>
      </c>
      <c r="FT559">
        <v>0.013</v>
      </c>
      <c r="FU559">
        <v>-0.005</v>
      </c>
      <c r="FV559">
        <v>-0.464</v>
      </c>
      <c r="FW559">
        <v>-0.401</v>
      </c>
      <c r="FX559">
        <v>420</v>
      </c>
      <c r="FY559">
        <v>0</v>
      </c>
      <c r="FZ559">
        <v>0.03</v>
      </c>
      <c r="GA559">
        <v>0.02</v>
      </c>
      <c r="GB559">
        <v>-117.206025</v>
      </c>
      <c r="GC559">
        <v>-0.7389681050653214</v>
      </c>
      <c r="GD559">
        <v>0.09677822262782006</v>
      </c>
      <c r="GE559">
        <v>0</v>
      </c>
      <c r="GF559">
        <v>18.4851</v>
      </c>
      <c r="GG559">
        <v>0.04483227016879594</v>
      </c>
      <c r="GH559">
        <v>0.01777644508893721</v>
      </c>
      <c r="GI559">
        <v>1</v>
      </c>
      <c r="GJ559">
        <v>1</v>
      </c>
      <c r="GK559">
        <v>2</v>
      </c>
      <c r="GL559" t="s">
        <v>439</v>
      </c>
      <c r="GM559">
        <v>3.09817</v>
      </c>
      <c r="GN559">
        <v>2.75807</v>
      </c>
      <c r="GO559">
        <v>0.144421</v>
      </c>
      <c r="GP559">
        <v>0.156536</v>
      </c>
      <c r="GQ559">
        <v>0.101988</v>
      </c>
      <c r="GR559">
        <v>0.0228459</v>
      </c>
      <c r="GS559">
        <v>21962.4</v>
      </c>
      <c r="GT559">
        <v>21305.9</v>
      </c>
      <c r="GU559">
        <v>26223.9</v>
      </c>
      <c r="GV559">
        <v>25610.8</v>
      </c>
      <c r="GW559">
        <v>37789.6</v>
      </c>
      <c r="GX559">
        <v>37968.1</v>
      </c>
      <c r="GY559">
        <v>45848.7</v>
      </c>
      <c r="GZ559">
        <v>42031.1</v>
      </c>
      <c r="HA559">
        <v>1.85058</v>
      </c>
      <c r="HB559">
        <v>1.7166</v>
      </c>
      <c r="HC559">
        <v>-0.139661</v>
      </c>
      <c r="HD559">
        <v>0</v>
      </c>
      <c r="HE559">
        <v>30.2814</v>
      </c>
      <c r="HF559">
        <v>999.9</v>
      </c>
      <c r="HG559">
        <v>26.9</v>
      </c>
      <c r="HH559">
        <v>47.1</v>
      </c>
      <c r="HI559">
        <v>31.8658</v>
      </c>
      <c r="HJ559">
        <v>61.5289</v>
      </c>
      <c r="HK559">
        <v>28.9704</v>
      </c>
      <c r="HL559">
        <v>1</v>
      </c>
      <c r="HM559">
        <v>0.323326</v>
      </c>
      <c r="HN559">
        <v>-0.588069</v>
      </c>
      <c r="HO559">
        <v>20.2964</v>
      </c>
      <c r="HP559">
        <v>5.21025</v>
      </c>
      <c r="HQ559">
        <v>11.98</v>
      </c>
      <c r="HR559">
        <v>4.96325</v>
      </c>
      <c r="HS559">
        <v>3.27403</v>
      </c>
      <c r="HT559">
        <v>9999</v>
      </c>
      <c r="HU559">
        <v>9999</v>
      </c>
      <c r="HV559">
        <v>9999</v>
      </c>
      <c r="HW559">
        <v>60.8</v>
      </c>
      <c r="HX559">
        <v>1.86401</v>
      </c>
      <c r="HY559">
        <v>1.86027</v>
      </c>
      <c r="HZ559">
        <v>1.85867</v>
      </c>
      <c r="IA559">
        <v>1.85993</v>
      </c>
      <c r="IB559">
        <v>1.85989</v>
      </c>
      <c r="IC559">
        <v>1.85852</v>
      </c>
      <c r="ID559">
        <v>1.85762</v>
      </c>
      <c r="IE559">
        <v>1.85242</v>
      </c>
      <c r="IF559">
        <v>0</v>
      </c>
      <c r="IG559">
        <v>0</v>
      </c>
      <c r="IH559">
        <v>0</v>
      </c>
      <c r="II559">
        <v>0</v>
      </c>
      <c r="IJ559" t="s">
        <v>433</v>
      </c>
      <c r="IK559" t="s">
        <v>434</v>
      </c>
      <c r="IL559" t="s">
        <v>435</v>
      </c>
      <c r="IM559" t="s">
        <v>435</v>
      </c>
      <c r="IN559" t="s">
        <v>435</v>
      </c>
      <c r="IO559" t="s">
        <v>435</v>
      </c>
      <c r="IP559">
        <v>0</v>
      </c>
      <c r="IQ559">
        <v>100</v>
      </c>
      <c r="IR559">
        <v>100</v>
      </c>
      <c r="IS559">
        <v>-1.349</v>
      </c>
      <c r="IT559">
        <v>-0.2457</v>
      </c>
      <c r="IU559">
        <v>-0.7885906718864093</v>
      </c>
      <c r="IV559">
        <v>-0.0007240741224296705</v>
      </c>
      <c r="IW559">
        <v>1.394155135453638E-07</v>
      </c>
      <c r="IX559">
        <v>-7.009397865246837E-11</v>
      </c>
      <c r="IY559">
        <v>-0.2677907096197649</v>
      </c>
      <c r="IZ559">
        <v>-0.01839738240005131</v>
      </c>
      <c r="JA559">
        <v>0.0009886339832832726</v>
      </c>
      <c r="JB559">
        <v>-4.895939666473346E-06</v>
      </c>
      <c r="JC559">
        <v>3</v>
      </c>
      <c r="JD559">
        <v>2018</v>
      </c>
      <c r="JE559">
        <v>1</v>
      </c>
      <c r="JF559">
        <v>26</v>
      </c>
      <c r="JG559">
        <v>15930.8</v>
      </c>
      <c r="JH559">
        <v>15930.5</v>
      </c>
      <c r="JI559">
        <v>2.26685</v>
      </c>
      <c r="JJ559">
        <v>2.69287</v>
      </c>
      <c r="JK559">
        <v>1.49658</v>
      </c>
      <c r="JL559">
        <v>2.37549</v>
      </c>
      <c r="JM559">
        <v>1.54785</v>
      </c>
      <c r="JN559">
        <v>2.38403</v>
      </c>
      <c r="JO559">
        <v>48.209</v>
      </c>
      <c r="JP559">
        <v>14.1758</v>
      </c>
      <c r="JQ559">
        <v>18</v>
      </c>
      <c r="JR559">
        <v>488.707</v>
      </c>
      <c r="JS559">
        <v>419.083</v>
      </c>
      <c r="JT559">
        <v>24.851</v>
      </c>
      <c r="JU559">
        <v>31.3507</v>
      </c>
      <c r="JV559">
        <v>29.9956</v>
      </c>
      <c r="JW559">
        <v>31.4555</v>
      </c>
      <c r="JX559">
        <v>31.4545</v>
      </c>
      <c r="JY559">
        <v>45.5363</v>
      </c>
      <c r="JZ559">
        <v>78.6977</v>
      </c>
      <c r="KA559">
        <v>0</v>
      </c>
      <c r="KB559">
        <v>25.0986</v>
      </c>
      <c r="KC559">
        <v>988.304</v>
      </c>
      <c r="KD559">
        <v>3.1873</v>
      </c>
      <c r="KE559">
        <v>100.2</v>
      </c>
      <c r="KF559">
        <v>99.95099999999999</v>
      </c>
    </row>
    <row r="560" spans="1:292">
      <c r="A560">
        <v>540</v>
      </c>
      <c r="B560">
        <v>1686163902.5</v>
      </c>
      <c r="C560">
        <v>14651.5</v>
      </c>
      <c r="D560" t="s">
        <v>1520</v>
      </c>
      <c r="E560" t="s">
        <v>1521</v>
      </c>
      <c r="F560">
        <v>5</v>
      </c>
      <c r="G560" t="s">
        <v>1403</v>
      </c>
      <c r="H560">
        <v>1686163894.678571</v>
      </c>
      <c r="I560">
        <f>(J560)/1000</f>
        <v>0</v>
      </c>
      <c r="J560">
        <f>IF(DO560, AM560, AG560)</f>
        <v>0</v>
      </c>
      <c r="K560">
        <f>IF(DO560, AH560, AF560)</f>
        <v>0</v>
      </c>
      <c r="L560">
        <f>DQ560 - IF(AT560&gt;1, K560*DK560*100.0/(AV560*EE560), 0)</f>
        <v>0</v>
      </c>
      <c r="M560">
        <f>((S560-I560/2)*L560-K560)/(S560+I560/2)</f>
        <v>0</v>
      </c>
      <c r="N560">
        <f>M560*(DX560+DY560)/1000.0</f>
        <v>0</v>
      </c>
      <c r="O560">
        <f>(DQ560 - IF(AT560&gt;1, K560*DK560*100.0/(AV560*EE560), 0))*(DX560+DY560)/1000.0</f>
        <v>0</v>
      </c>
      <c r="P560">
        <f>2.0/((1/R560-1/Q560)+SIGN(R560)*SQRT((1/R560-1/Q560)*(1/R560-1/Q560) + 4*DL560/((DL560+1)*(DL560+1))*(2*1/R560*1/Q560-1/Q560*1/Q560)))</f>
        <v>0</v>
      </c>
      <c r="Q560">
        <f>IF(LEFT(DM560,1)&lt;&gt;"0",IF(LEFT(DM560,1)="1",3.0,DN560),$D$5+$E$5*(EE560*DX560/($K$5*1000))+$F$5*(EE560*DX560/($K$5*1000))*MAX(MIN(DK560,$J$5),$I$5)*MAX(MIN(DK560,$J$5),$I$5)+$G$5*MAX(MIN(DK560,$J$5),$I$5)*(EE560*DX560/($K$5*1000))+$H$5*(EE560*DX560/($K$5*1000))*(EE560*DX560/($K$5*1000)))</f>
        <v>0</v>
      </c>
      <c r="R560">
        <f>I560*(1000-(1000*0.61365*exp(17.502*V560/(240.97+V560))/(DX560+DY560)+DS560)/2)/(1000*0.61365*exp(17.502*V560/(240.97+V560))/(DX560+DY560)-DS560)</f>
        <v>0</v>
      </c>
      <c r="S560">
        <f>1/((DL560+1)/(P560/1.6)+1/(Q560/1.37)) + DL560/((DL560+1)/(P560/1.6) + DL560/(Q560/1.37))</f>
        <v>0</v>
      </c>
      <c r="T560">
        <f>(DG560*DJ560)</f>
        <v>0</v>
      </c>
      <c r="U560">
        <f>(DZ560+(T560+2*0.95*5.67E-8*(((DZ560+$B$9)+273)^4-(DZ560+273)^4)-44100*I560)/(1.84*29.3*Q560+8*0.95*5.67E-8*(DZ560+273)^3))</f>
        <v>0</v>
      </c>
      <c r="V560">
        <f>($C$9*EA560+$D$9*EB560+$E$9*U560)</f>
        <v>0</v>
      </c>
      <c r="W560">
        <f>0.61365*exp(17.502*V560/(240.97+V560))</f>
        <v>0</v>
      </c>
      <c r="X560">
        <f>(Y560/Z560*100)</f>
        <v>0</v>
      </c>
      <c r="Y560">
        <f>DS560*(DX560+DY560)/1000</f>
        <v>0</v>
      </c>
      <c r="Z560">
        <f>0.61365*exp(17.502*DZ560/(240.97+DZ560))</f>
        <v>0</v>
      </c>
      <c r="AA560">
        <f>(W560-DS560*(DX560+DY560)/1000)</f>
        <v>0</v>
      </c>
      <c r="AB560">
        <f>(-I560*44100)</f>
        <v>0</v>
      </c>
      <c r="AC560">
        <f>2*29.3*Q560*0.92*(DZ560-V560)</f>
        <v>0</v>
      </c>
      <c r="AD560">
        <f>2*0.95*5.67E-8*(((DZ560+$B$9)+273)^4-(V560+273)^4)</f>
        <v>0</v>
      </c>
      <c r="AE560">
        <f>T560+AD560+AB560+AC560</f>
        <v>0</v>
      </c>
      <c r="AF560">
        <f>DW560*AT560*(DR560-DQ560*(1000-AT560*DT560)/(1000-AT560*DS560))/(100*DK560)</f>
        <v>0</v>
      </c>
      <c r="AG560">
        <f>1000*DW560*AT560*(DS560-DT560)/(100*DK560*(1000-AT560*DS560))</f>
        <v>0</v>
      </c>
      <c r="AH560">
        <f>(AI560 - AJ560 - DX560*1E3/(8.314*(DZ560+273.15)) * AL560/DW560 * AK560) * DW560/(100*DK560) * (1000 - DT560)/1000</f>
        <v>0</v>
      </c>
      <c r="AI560">
        <v>977.6926647039936</v>
      </c>
      <c r="AJ560">
        <v>884.9272000000001</v>
      </c>
      <c r="AK560">
        <v>3.408898705731098</v>
      </c>
      <c r="AL560">
        <v>66.85550641965871</v>
      </c>
      <c r="AM560">
        <f>(AO560 - AN560 + DX560*1E3/(8.314*(DZ560+273.15)) * AQ560/DW560 * AP560) * DW560/(100*DK560) * 1000/(1000 - AO560)</f>
        <v>0</v>
      </c>
      <c r="AN560">
        <v>3.277568174699359</v>
      </c>
      <c r="AO560">
        <v>21.7804703030303</v>
      </c>
      <c r="AP560">
        <v>0.0004836829648341116</v>
      </c>
      <c r="AQ560">
        <v>96.76421338397185</v>
      </c>
      <c r="AR560">
        <v>0</v>
      </c>
      <c r="AS560">
        <v>0</v>
      </c>
      <c r="AT560">
        <f>IF(AR560*$H$15&gt;=AV560,1.0,(AV560/(AV560-AR560*$H$15)))</f>
        <v>0</v>
      </c>
      <c r="AU560">
        <f>(AT560-1)*100</f>
        <v>0</v>
      </c>
      <c r="AV560">
        <f>MAX(0,($B$15+$C$15*EE560)/(1+$D$15*EE560)*DX560/(DZ560+273)*$E$15)</f>
        <v>0</v>
      </c>
      <c r="AW560" t="s">
        <v>429</v>
      </c>
      <c r="AX560" t="s">
        <v>429</v>
      </c>
      <c r="AY560">
        <v>0</v>
      </c>
      <c r="AZ560">
        <v>0</v>
      </c>
      <c r="BA560">
        <f>1-AY560/AZ560</f>
        <v>0</v>
      </c>
      <c r="BB560">
        <v>0</v>
      </c>
      <c r="BC560" t="s">
        <v>429</v>
      </c>
      <c r="BD560" t="s">
        <v>429</v>
      </c>
      <c r="BE560">
        <v>0</v>
      </c>
      <c r="BF560">
        <v>0</v>
      </c>
      <c r="BG560">
        <f>1-BE560/BF560</f>
        <v>0</v>
      </c>
      <c r="BH560">
        <v>0.5</v>
      </c>
      <c r="BI560">
        <f>DH560</f>
        <v>0</v>
      </c>
      <c r="BJ560">
        <f>K560</f>
        <v>0</v>
      </c>
      <c r="BK560">
        <f>BG560*BH560*BI560</f>
        <v>0</v>
      </c>
      <c r="BL560">
        <f>(BJ560-BB560)/BI560</f>
        <v>0</v>
      </c>
      <c r="BM560">
        <f>(AZ560-BF560)/BF560</f>
        <v>0</v>
      </c>
      <c r="BN560">
        <f>AY560/(BA560+AY560/BF560)</f>
        <v>0</v>
      </c>
      <c r="BO560" t="s">
        <v>429</v>
      </c>
      <c r="BP560">
        <v>0</v>
      </c>
      <c r="BQ560">
        <f>IF(BP560&lt;&gt;0, BP560, BN560)</f>
        <v>0</v>
      </c>
      <c r="BR560">
        <f>1-BQ560/BF560</f>
        <v>0</v>
      </c>
      <c r="BS560">
        <f>(BF560-BE560)/(BF560-BQ560)</f>
        <v>0</v>
      </c>
      <c r="BT560">
        <f>(AZ560-BF560)/(AZ560-BQ560)</f>
        <v>0</v>
      </c>
      <c r="BU560">
        <f>(BF560-BE560)/(BF560-AY560)</f>
        <v>0</v>
      </c>
      <c r="BV560">
        <f>(AZ560-BF560)/(AZ560-AY560)</f>
        <v>0</v>
      </c>
      <c r="BW560">
        <f>(BS560*BQ560/BE560)</f>
        <v>0</v>
      </c>
      <c r="BX560">
        <f>(1-BW560)</f>
        <v>0</v>
      </c>
      <c r="DG560">
        <f>$B$13*EF560+$C$13*EG560+$F$13*ER560*(1-EU560)</f>
        <v>0</v>
      </c>
      <c r="DH560">
        <f>DG560*DI560</f>
        <v>0</v>
      </c>
      <c r="DI560">
        <f>($B$13*$D$11+$C$13*$D$11+$F$13*((FE560+EW560)/MAX(FE560+EW560+FF560, 0.1)*$I$11+FF560/MAX(FE560+EW560+FF560, 0.1)*$J$11))/($B$13+$C$13+$F$13)</f>
        <v>0</v>
      </c>
      <c r="DJ560">
        <f>($B$13*$K$11+$C$13*$K$11+$F$13*((FE560+EW560)/MAX(FE560+EW560+FF560, 0.1)*$P$11+FF560/MAX(FE560+EW560+FF560, 0.1)*$Q$11))/($B$13+$C$13+$F$13)</f>
        <v>0</v>
      </c>
      <c r="DK560">
        <v>6</v>
      </c>
      <c r="DL560">
        <v>0.5</v>
      </c>
      <c r="DM560" t="s">
        <v>430</v>
      </c>
      <c r="DN560">
        <v>2</v>
      </c>
      <c r="DO560" t="b">
        <v>1</v>
      </c>
      <c r="DP560">
        <v>1686163894.678571</v>
      </c>
      <c r="DQ560">
        <v>841.1602857142858</v>
      </c>
      <c r="DR560">
        <v>958.4262857142857</v>
      </c>
      <c r="DS560">
        <v>21.81096785714286</v>
      </c>
      <c r="DT560">
        <v>3.319462142857142</v>
      </c>
      <c r="DU560">
        <v>842.5019642857142</v>
      </c>
      <c r="DV560">
        <v>22.05612142857143</v>
      </c>
      <c r="DW560">
        <v>499.9909642857143</v>
      </c>
      <c r="DX560">
        <v>90.59837142857143</v>
      </c>
      <c r="DY560">
        <v>0.09996988214285714</v>
      </c>
      <c r="DZ560">
        <v>28.57315714285715</v>
      </c>
      <c r="EA560">
        <v>28.00437142857143</v>
      </c>
      <c r="EB560">
        <v>999.9000000000002</v>
      </c>
      <c r="EC560">
        <v>0</v>
      </c>
      <c r="ED560">
        <v>0</v>
      </c>
      <c r="EE560">
        <v>10019.14928571429</v>
      </c>
      <c r="EF560">
        <v>0</v>
      </c>
      <c r="EG560">
        <v>930.1930357142857</v>
      </c>
      <c r="EH560">
        <v>-117.2658928571429</v>
      </c>
      <c r="EI560">
        <v>859.9155000000001</v>
      </c>
      <c r="EJ560">
        <v>961.6176785714288</v>
      </c>
      <c r="EK560">
        <v>18.49149285714286</v>
      </c>
      <c r="EL560">
        <v>958.4262857142857</v>
      </c>
      <c r="EM560">
        <v>3.319462142857142</v>
      </c>
      <c r="EN560">
        <v>1.9760375</v>
      </c>
      <c r="EO560">
        <v>0.3007376785714286</v>
      </c>
      <c r="EP560">
        <v>17.25361071428572</v>
      </c>
      <c r="EQ560">
        <v>-9.435918571428571</v>
      </c>
      <c r="ER560">
        <v>1999.985</v>
      </c>
      <c r="ES560">
        <v>0.9799940000000001</v>
      </c>
      <c r="ET560">
        <v>0.02000559999999999</v>
      </c>
      <c r="EU560">
        <v>0</v>
      </c>
      <c r="EV560">
        <v>951.9995</v>
      </c>
      <c r="EW560">
        <v>5.00078</v>
      </c>
      <c r="EX560">
        <v>28275.77857142857</v>
      </c>
      <c r="EY560">
        <v>16379.48571428571</v>
      </c>
      <c r="EZ560">
        <v>41.77892857142857</v>
      </c>
      <c r="FA560">
        <v>43.09125</v>
      </c>
      <c r="FB560">
        <v>41.95514285714285</v>
      </c>
      <c r="FC560">
        <v>42.60685714285713</v>
      </c>
      <c r="FD560">
        <v>42.75432142857142</v>
      </c>
      <c r="FE560">
        <v>1955.075</v>
      </c>
      <c r="FF560">
        <v>39.91</v>
      </c>
      <c r="FG560">
        <v>0</v>
      </c>
      <c r="FH560">
        <v>1686163896.1</v>
      </c>
      <c r="FI560">
        <v>0</v>
      </c>
      <c r="FJ560">
        <v>951.8368846153846</v>
      </c>
      <c r="FK560">
        <v>-36.60536752751985</v>
      </c>
      <c r="FL560">
        <v>-944.0478634370631</v>
      </c>
      <c r="FM560">
        <v>28269.45384615385</v>
      </c>
      <c r="FN560">
        <v>15</v>
      </c>
      <c r="FO560">
        <v>0</v>
      </c>
      <c r="FP560" t="s">
        <v>431</v>
      </c>
      <c r="FQ560">
        <v>1685208052.5</v>
      </c>
      <c r="FR560">
        <v>1685208070</v>
      </c>
      <c r="FS560">
        <v>0</v>
      </c>
      <c r="FT560">
        <v>0.013</v>
      </c>
      <c r="FU560">
        <v>-0.005</v>
      </c>
      <c r="FV560">
        <v>-0.464</v>
      </c>
      <c r="FW560">
        <v>-0.401</v>
      </c>
      <c r="FX560">
        <v>420</v>
      </c>
      <c r="FY560">
        <v>0</v>
      </c>
      <c r="FZ560">
        <v>0.03</v>
      </c>
      <c r="GA560">
        <v>0.02</v>
      </c>
      <c r="GB560">
        <v>-117.227375</v>
      </c>
      <c r="GC560">
        <v>-0.3035684802999439</v>
      </c>
      <c r="GD560">
        <v>0.08412600296578855</v>
      </c>
      <c r="GE560">
        <v>0</v>
      </c>
      <c r="GF560">
        <v>18.4873325</v>
      </c>
      <c r="GG560">
        <v>0.1340386491557097</v>
      </c>
      <c r="GH560">
        <v>0.01927031898412692</v>
      </c>
      <c r="GI560">
        <v>1</v>
      </c>
      <c r="GJ560">
        <v>1</v>
      </c>
      <c r="GK560">
        <v>2</v>
      </c>
      <c r="GL560" t="s">
        <v>439</v>
      </c>
      <c r="GM560">
        <v>3.09824</v>
      </c>
      <c r="GN560">
        <v>2.7583</v>
      </c>
      <c r="GO560">
        <v>0.146088</v>
      </c>
      <c r="GP560">
        <v>0.158102</v>
      </c>
      <c r="GQ560">
        <v>0.101981</v>
      </c>
      <c r="GR560">
        <v>0.0228189</v>
      </c>
      <c r="GS560">
        <v>21919.5</v>
      </c>
      <c r="GT560">
        <v>21266.3</v>
      </c>
      <c r="GU560">
        <v>26223.8</v>
      </c>
      <c r="GV560">
        <v>25610.8</v>
      </c>
      <c r="GW560">
        <v>37790.1</v>
      </c>
      <c r="GX560">
        <v>37968.8</v>
      </c>
      <c r="GY560">
        <v>45848.6</v>
      </c>
      <c r="GZ560">
        <v>42030.5</v>
      </c>
      <c r="HA560">
        <v>1.8504</v>
      </c>
      <c r="HB560">
        <v>1.71602</v>
      </c>
      <c r="HC560">
        <v>-0.140235</v>
      </c>
      <c r="HD560">
        <v>0</v>
      </c>
      <c r="HE560">
        <v>30.3139</v>
      </c>
      <c r="HF560">
        <v>999.9</v>
      </c>
      <c r="HG560">
        <v>26.9</v>
      </c>
      <c r="HH560">
        <v>47.1</v>
      </c>
      <c r="HI560">
        <v>31.8636</v>
      </c>
      <c r="HJ560">
        <v>61.6689</v>
      </c>
      <c r="HK560">
        <v>29.0665</v>
      </c>
      <c r="HL560">
        <v>1</v>
      </c>
      <c r="HM560">
        <v>0.320564</v>
      </c>
      <c r="HN560">
        <v>2.3223</v>
      </c>
      <c r="HO560">
        <v>20.2915</v>
      </c>
      <c r="HP560">
        <v>5.2104</v>
      </c>
      <c r="HQ560">
        <v>11.98</v>
      </c>
      <c r="HR560">
        <v>4.96315</v>
      </c>
      <c r="HS560">
        <v>3.27393</v>
      </c>
      <c r="HT560">
        <v>9999</v>
      </c>
      <c r="HU560">
        <v>9999</v>
      </c>
      <c r="HV560">
        <v>9999</v>
      </c>
      <c r="HW560">
        <v>60.8</v>
      </c>
      <c r="HX560">
        <v>1.86401</v>
      </c>
      <c r="HY560">
        <v>1.86025</v>
      </c>
      <c r="HZ560">
        <v>1.85867</v>
      </c>
      <c r="IA560">
        <v>1.85993</v>
      </c>
      <c r="IB560">
        <v>1.85989</v>
      </c>
      <c r="IC560">
        <v>1.85852</v>
      </c>
      <c r="ID560">
        <v>1.85761</v>
      </c>
      <c r="IE560">
        <v>1.85242</v>
      </c>
      <c r="IF560">
        <v>0</v>
      </c>
      <c r="IG560">
        <v>0</v>
      </c>
      <c r="IH560">
        <v>0</v>
      </c>
      <c r="II560">
        <v>0</v>
      </c>
      <c r="IJ560" t="s">
        <v>433</v>
      </c>
      <c r="IK560" t="s">
        <v>434</v>
      </c>
      <c r="IL560" t="s">
        <v>435</v>
      </c>
      <c r="IM560" t="s">
        <v>435</v>
      </c>
      <c r="IN560" t="s">
        <v>435</v>
      </c>
      <c r="IO560" t="s">
        <v>435</v>
      </c>
      <c r="IP560">
        <v>0</v>
      </c>
      <c r="IQ560">
        <v>100</v>
      </c>
      <c r="IR560">
        <v>100</v>
      </c>
      <c r="IS560">
        <v>-1.359</v>
      </c>
      <c r="IT560">
        <v>-0.2458</v>
      </c>
      <c r="IU560">
        <v>-0.7885906718864093</v>
      </c>
      <c r="IV560">
        <v>-0.0007240741224296705</v>
      </c>
      <c r="IW560">
        <v>1.394155135453638E-07</v>
      </c>
      <c r="IX560">
        <v>-7.009397865246837E-11</v>
      </c>
      <c r="IY560">
        <v>-0.2677907096197649</v>
      </c>
      <c r="IZ560">
        <v>-0.01839738240005131</v>
      </c>
      <c r="JA560">
        <v>0.0009886339832832726</v>
      </c>
      <c r="JB560">
        <v>-4.895939666473346E-06</v>
      </c>
      <c r="JC560">
        <v>3</v>
      </c>
      <c r="JD560">
        <v>2018</v>
      </c>
      <c r="JE560">
        <v>1</v>
      </c>
      <c r="JF560">
        <v>26</v>
      </c>
      <c r="JG560">
        <v>15930.8</v>
      </c>
      <c r="JH560">
        <v>15930.5</v>
      </c>
      <c r="JI560">
        <v>2.2937</v>
      </c>
      <c r="JJ560">
        <v>2.68799</v>
      </c>
      <c r="JK560">
        <v>1.49658</v>
      </c>
      <c r="JL560">
        <v>2.37427</v>
      </c>
      <c r="JM560">
        <v>1.54785</v>
      </c>
      <c r="JN560">
        <v>2.41821</v>
      </c>
      <c r="JO560">
        <v>48.209</v>
      </c>
      <c r="JP560">
        <v>14.1671</v>
      </c>
      <c r="JQ560">
        <v>18</v>
      </c>
      <c r="JR560">
        <v>488.642</v>
      </c>
      <c r="JS560">
        <v>418.772</v>
      </c>
      <c r="JT560">
        <v>25.2627</v>
      </c>
      <c r="JU560">
        <v>31.3652</v>
      </c>
      <c r="JV560">
        <v>29.9972</v>
      </c>
      <c r="JW560">
        <v>31.4608</v>
      </c>
      <c r="JX560">
        <v>31.4589</v>
      </c>
      <c r="JY560">
        <v>46.1529</v>
      </c>
      <c r="JZ560">
        <v>78.9896</v>
      </c>
      <c r="KA560">
        <v>0</v>
      </c>
      <c r="KB560">
        <v>25.0986</v>
      </c>
      <c r="KC560">
        <v>1008.34</v>
      </c>
      <c r="KD560">
        <v>3.15875</v>
      </c>
      <c r="KE560">
        <v>100.2</v>
      </c>
      <c r="KF560">
        <v>99.95010000000001</v>
      </c>
    </row>
    <row r="561" spans="1:292">
      <c r="A561">
        <v>541</v>
      </c>
      <c r="B561">
        <v>1686163908</v>
      </c>
      <c r="C561">
        <v>14657</v>
      </c>
      <c r="D561" t="s">
        <v>1522</v>
      </c>
      <c r="E561" t="s">
        <v>1523</v>
      </c>
      <c r="F561">
        <v>5</v>
      </c>
      <c r="G561" t="s">
        <v>1403</v>
      </c>
      <c r="H561">
        <v>1686163900.25</v>
      </c>
      <c r="I561">
        <f>(J561)/1000</f>
        <v>0</v>
      </c>
      <c r="J561">
        <f>IF(DO561, AM561, AG561)</f>
        <v>0</v>
      </c>
      <c r="K561">
        <f>IF(DO561, AH561, AF561)</f>
        <v>0</v>
      </c>
      <c r="L561">
        <f>DQ561 - IF(AT561&gt;1, K561*DK561*100.0/(AV561*EE561), 0)</f>
        <v>0</v>
      </c>
      <c r="M561">
        <f>((S561-I561/2)*L561-K561)/(S561+I561/2)</f>
        <v>0</v>
      </c>
      <c r="N561">
        <f>M561*(DX561+DY561)/1000.0</f>
        <v>0</v>
      </c>
      <c r="O561">
        <f>(DQ561 - IF(AT561&gt;1, K561*DK561*100.0/(AV561*EE561), 0))*(DX561+DY561)/1000.0</f>
        <v>0</v>
      </c>
      <c r="P561">
        <f>2.0/((1/R561-1/Q561)+SIGN(R561)*SQRT((1/R561-1/Q561)*(1/R561-1/Q561) + 4*DL561/((DL561+1)*(DL561+1))*(2*1/R561*1/Q561-1/Q561*1/Q561)))</f>
        <v>0</v>
      </c>
      <c r="Q561">
        <f>IF(LEFT(DM561,1)&lt;&gt;"0",IF(LEFT(DM561,1)="1",3.0,DN561),$D$5+$E$5*(EE561*DX561/($K$5*1000))+$F$5*(EE561*DX561/($K$5*1000))*MAX(MIN(DK561,$J$5),$I$5)*MAX(MIN(DK561,$J$5),$I$5)+$G$5*MAX(MIN(DK561,$J$5),$I$5)*(EE561*DX561/($K$5*1000))+$H$5*(EE561*DX561/($K$5*1000))*(EE561*DX561/($K$5*1000)))</f>
        <v>0</v>
      </c>
      <c r="R561">
        <f>I561*(1000-(1000*0.61365*exp(17.502*V561/(240.97+V561))/(DX561+DY561)+DS561)/2)/(1000*0.61365*exp(17.502*V561/(240.97+V561))/(DX561+DY561)-DS561)</f>
        <v>0</v>
      </c>
      <c r="S561">
        <f>1/((DL561+1)/(P561/1.6)+1/(Q561/1.37)) + DL561/((DL561+1)/(P561/1.6) + DL561/(Q561/1.37))</f>
        <v>0</v>
      </c>
      <c r="T561">
        <f>(DG561*DJ561)</f>
        <v>0</v>
      </c>
      <c r="U561">
        <f>(DZ561+(T561+2*0.95*5.67E-8*(((DZ561+$B$9)+273)^4-(DZ561+273)^4)-44100*I561)/(1.84*29.3*Q561+8*0.95*5.67E-8*(DZ561+273)^3))</f>
        <v>0</v>
      </c>
      <c r="V561">
        <f>($C$9*EA561+$D$9*EB561+$E$9*U561)</f>
        <v>0</v>
      </c>
      <c r="W561">
        <f>0.61365*exp(17.502*V561/(240.97+V561))</f>
        <v>0</v>
      </c>
      <c r="X561">
        <f>(Y561/Z561*100)</f>
        <v>0</v>
      </c>
      <c r="Y561">
        <f>DS561*(DX561+DY561)/1000</f>
        <v>0</v>
      </c>
      <c r="Z561">
        <f>0.61365*exp(17.502*DZ561/(240.97+DZ561))</f>
        <v>0</v>
      </c>
      <c r="AA561">
        <f>(W561-DS561*(DX561+DY561)/1000)</f>
        <v>0</v>
      </c>
      <c r="AB561">
        <f>(-I561*44100)</f>
        <v>0</v>
      </c>
      <c r="AC561">
        <f>2*29.3*Q561*0.92*(DZ561-V561)</f>
        <v>0</v>
      </c>
      <c r="AD561">
        <f>2*0.95*5.67E-8*(((DZ561+$B$9)+273)^4-(V561+273)^4)</f>
        <v>0</v>
      </c>
      <c r="AE561">
        <f>T561+AD561+AB561+AC561</f>
        <v>0</v>
      </c>
      <c r="AF561">
        <f>DW561*AT561*(DR561-DQ561*(1000-AT561*DT561)/(1000-AT561*DS561))/(100*DK561)</f>
        <v>0</v>
      </c>
      <c r="AG561">
        <f>1000*DW561*AT561*(DS561-DT561)/(100*DK561*(1000-AT561*DS561))</f>
        <v>0</v>
      </c>
      <c r="AH561">
        <f>(AI561 - AJ561 - DX561*1E3/(8.314*(DZ561+273.15)) * AL561/DW561 * AK561) * DW561/(100*DK561) * (1000 - DT561)/1000</f>
        <v>0</v>
      </c>
      <c r="AI561">
        <v>996.1962909897908</v>
      </c>
      <c r="AJ561">
        <v>903.6482909090906</v>
      </c>
      <c r="AK561">
        <v>3.410392514532072</v>
      </c>
      <c r="AL561">
        <v>66.85550641965871</v>
      </c>
      <c r="AM561">
        <f>(AO561 - AN561 + DX561*1E3/(8.314*(DZ561+273.15)) * AQ561/DW561 * AP561) * DW561/(100*DK561) * 1000/(1000 - AO561)</f>
        <v>0</v>
      </c>
      <c r="AN561">
        <v>3.237523551214423</v>
      </c>
      <c r="AO561">
        <v>21.75203151515151</v>
      </c>
      <c r="AP561">
        <v>-0.0009493538734301142</v>
      </c>
      <c r="AQ561">
        <v>96.76421338397185</v>
      </c>
      <c r="AR561">
        <v>0</v>
      </c>
      <c r="AS561">
        <v>0</v>
      </c>
      <c r="AT561">
        <f>IF(AR561*$H$15&gt;=AV561,1.0,(AV561/(AV561-AR561*$H$15)))</f>
        <v>0</v>
      </c>
      <c r="AU561">
        <f>(AT561-1)*100</f>
        <v>0</v>
      </c>
      <c r="AV561">
        <f>MAX(0,($B$15+$C$15*EE561)/(1+$D$15*EE561)*DX561/(DZ561+273)*$E$15)</f>
        <v>0</v>
      </c>
      <c r="AW561" t="s">
        <v>429</v>
      </c>
      <c r="AX561" t="s">
        <v>429</v>
      </c>
      <c r="AY561">
        <v>0</v>
      </c>
      <c r="AZ561">
        <v>0</v>
      </c>
      <c r="BA561">
        <f>1-AY561/AZ561</f>
        <v>0</v>
      </c>
      <c r="BB561">
        <v>0</v>
      </c>
      <c r="BC561" t="s">
        <v>429</v>
      </c>
      <c r="BD561" t="s">
        <v>429</v>
      </c>
      <c r="BE561">
        <v>0</v>
      </c>
      <c r="BF561">
        <v>0</v>
      </c>
      <c r="BG561">
        <f>1-BE561/BF561</f>
        <v>0</v>
      </c>
      <c r="BH561">
        <v>0.5</v>
      </c>
      <c r="BI561">
        <f>DH561</f>
        <v>0</v>
      </c>
      <c r="BJ561">
        <f>K561</f>
        <v>0</v>
      </c>
      <c r="BK561">
        <f>BG561*BH561*BI561</f>
        <v>0</v>
      </c>
      <c r="BL561">
        <f>(BJ561-BB561)/BI561</f>
        <v>0</v>
      </c>
      <c r="BM561">
        <f>(AZ561-BF561)/BF561</f>
        <v>0</v>
      </c>
      <c r="BN561">
        <f>AY561/(BA561+AY561/BF561)</f>
        <v>0</v>
      </c>
      <c r="BO561" t="s">
        <v>429</v>
      </c>
      <c r="BP561">
        <v>0</v>
      </c>
      <c r="BQ561">
        <f>IF(BP561&lt;&gt;0, BP561, BN561)</f>
        <v>0</v>
      </c>
      <c r="BR561">
        <f>1-BQ561/BF561</f>
        <v>0</v>
      </c>
      <c r="BS561">
        <f>(BF561-BE561)/(BF561-BQ561)</f>
        <v>0</v>
      </c>
      <c r="BT561">
        <f>(AZ561-BF561)/(AZ561-BQ561)</f>
        <v>0</v>
      </c>
      <c r="BU561">
        <f>(BF561-BE561)/(BF561-AY561)</f>
        <v>0</v>
      </c>
      <c r="BV561">
        <f>(AZ561-BF561)/(AZ561-AY561)</f>
        <v>0</v>
      </c>
      <c r="BW561">
        <f>(BS561*BQ561/BE561)</f>
        <v>0</v>
      </c>
      <c r="BX561">
        <f>(1-BW561)</f>
        <v>0</v>
      </c>
      <c r="DG561">
        <f>$B$13*EF561+$C$13*EG561+$F$13*ER561*(1-EU561)</f>
        <v>0</v>
      </c>
      <c r="DH561">
        <f>DG561*DI561</f>
        <v>0</v>
      </c>
      <c r="DI561">
        <f>($B$13*$D$11+$C$13*$D$11+$F$13*((FE561+EW561)/MAX(FE561+EW561+FF561, 0.1)*$I$11+FF561/MAX(FE561+EW561+FF561, 0.1)*$J$11))/($B$13+$C$13+$F$13)</f>
        <v>0</v>
      </c>
      <c r="DJ561">
        <f>($B$13*$K$11+$C$13*$K$11+$F$13*((FE561+EW561)/MAX(FE561+EW561+FF561, 0.1)*$P$11+FF561/MAX(FE561+EW561+FF561, 0.1)*$Q$11))/($B$13+$C$13+$F$13)</f>
        <v>0</v>
      </c>
      <c r="DK561">
        <v>6</v>
      </c>
      <c r="DL561">
        <v>0.5</v>
      </c>
      <c r="DM561" t="s">
        <v>430</v>
      </c>
      <c r="DN561">
        <v>2</v>
      </c>
      <c r="DO561" t="b">
        <v>1</v>
      </c>
      <c r="DP561">
        <v>1686163900.25</v>
      </c>
      <c r="DQ561">
        <v>859.8010714285714</v>
      </c>
      <c r="DR561">
        <v>977.0988928571427</v>
      </c>
      <c r="DS561">
        <v>21.78324642857143</v>
      </c>
      <c r="DT561">
        <v>3.267462142857144</v>
      </c>
      <c r="DU561">
        <v>861.1545714285713</v>
      </c>
      <c r="DV561">
        <v>22.02889642857143</v>
      </c>
      <c r="DW561">
        <v>500.0335714285715</v>
      </c>
      <c r="DX561">
        <v>90.59929999999999</v>
      </c>
      <c r="DY561">
        <v>0.1000291571428571</v>
      </c>
      <c r="DZ561">
        <v>28.58481428571429</v>
      </c>
      <c r="EA561">
        <v>28.02518214285714</v>
      </c>
      <c r="EB561">
        <v>999.9000000000002</v>
      </c>
      <c r="EC561">
        <v>0</v>
      </c>
      <c r="ED561">
        <v>0</v>
      </c>
      <c r="EE561">
        <v>10009.95142857143</v>
      </c>
      <c r="EF561">
        <v>0</v>
      </c>
      <c r="EG561">
        <v>927.947</v>
      </c>
      <c r="EH561">
        <v>-117.2978571428571</v>
      </c>
      <c r="EI561">
        <v>878.9470357142858</v>
      </c>
      <c r="EJ561">
        <v>980.3017142857143</v>
      </c>
      <c r="EK561">
        <v>18.51577857142857</v>
      </c>
      <c r="EL561">
        <v>977.0988928571427</v>
      </c>
      <c r="EM561">
        <v>3.267462142857144</v>
      </c>
      <c r="EN561">
        <v>1.973546785714286</v>
      </c>
      <c r="EO561">
        <v>0.2960296428571428</v>
      </c>
      <c r="EP561">
        <v>17.23367142857143</v>
      </c>
      <c r="EQ561">
        <v>-9.635733214285716</v>
      </c>
      <c r="ER561">
        <v>1999.9725</v>
      </c>
      <c r="ES561">
        <v>0.9799941071428575</v>
      </c>
      <c r="ET561">
        <v>0.02000549285714285</v>
      </c>
      <c r="EU561">
        <v>0</v>
      </c>
      <c r="EV561">
        <v>948.5823571428571</v>
      </c>
      <c r="EW561">
        <v>5.00078</v>
      </c>
      <c r="EX561">
        <v>28185.99285714286</v>
      </c>
      <c r="EY561">
        <v>16379.38571428571</v>
      </c>
      <c r="EZ561">
        <v>41.81471428571428</v>
      </c>
      <c r="FA561">
        <v>43.13364285714284</v>
      </c>
      <c r="FB561">
        <v>41.99971428571428</v>
      </c>
      <c r="FC561">
        <v>42.65157142857144</v>
      </c>
      <c r="FD561">
        <v>42.87260714285713</v>
      </c>
      <c r="FE561">
        <v>1955.0625</v>
      </c>
      <c r="FF561">
        <v>39.91</v>
      </c>
      <c r="FG561">
        <v>0</v>
      </c>
      <c r="FH561">
        <v>1686163901.5</v>
      </c>
      <c r="FI561">
        <v>0</v>
      </c>
      <c r="FJ561">
        <v>948.2740400000001</v>
      </c>
      <c r="FK561">
        <v>-39.46015380138909</v>
      </c>
      <c r="FL561">
        <v>-947.6076908326326</v>
      </c>
      <c r="FM561">
        <v>28178.552</v>
      </c>
      <c r="FN561">
        <v>15</v>
      </c>
      <c r="FO561">
        <v>0</v>
      </c>
      <c r="FP561" t="s">
        <v>431</v>
      </c>
      <c r="FQ561">
        <v>1685208052.5</v>
      </c>
      <c r="FR561">
        <v>1685208070</v>
      </c>
      <c r="FS561">
        <v>0</v>
      </c>
      <c r="FT561">
        <v>0.013</v>
      </c>
      <c r="FU561">
        <v>-0.005</v>
      </c>
      <c r="FV561">
        <v>-0.464</v>
      </c>
      <c r="FW561">
        <v>-0.401</v>
      </c>
      <c r="FX561">
        <v>420</v>
      </c>
      <c r="FY561">
        <v>0</v>
      </c>
      <c r="FZ561">
        <v>0.03</v>
      </c>
      <c r="GA561">
        <v>0.02</v>
      </c>
      <c r="GB561">
        <v>-117.282075</v>
      </c>
      <c r="GC561">
        <v>-0.2018724202627634</v>
      </c>
      <c r="GD561">
        <v>0.07648639993489013</v>
      </c>
      <c r="GE561">
        <v>0</v>
      </c>
      <c r="GF561">
        <v>18.49843</v>
      </c>
      <c r="GG561">
        <v>0.2210701688554952</v>
      </c>
      <c r="GH561">
        <v>0.024214398609092</v>
      </c>
      <c r="GI561">
        <v>1</v>
      </c>
      <c r="GJ561">
        <v>1</v>
      </c>
      <c r="GK561">
        <v>2</v>
      </c>
      <c r="GL561" t="s">
        <v>439</v>
      </c>
      <c r="GM561">
        <v>3.09815</v>
      </c>
      <c r="GN561">
        <v>2.75807</v>
      </c>
      <c r="GO561">
        <v>0.148103</v>
      </c>
      <c r="GP561">
        <v>0.159993</v>
      </c>
      <c r="GQ561">
        <v>0.101879</v>
      </c>
      <c r="GR561">
        <v>0.022276</v>
      </c>
      <c r="GS561">
        <v>21867.6</v>
      </c>
      <c r="GT561">
        <v>21218.6</v>
      </c>
      <c r="GU561">
        <v>26223.7</v>
      </c>
      <c r="GV561">
        <v>25610.9</v>
      </c>
      <c r="GW561">
        <v>37794.4</v>
      </c>
      <c r="GX561">
        <v>37990.6</v>
      </c>
      <c r="GY561">
        <v>45848.3</v>
      </c>
      <c r="GZ561">
        <v>42031</v>
      </c>
      <c r="HA561">
        <v>1.8503</v>
      </c>
      <c r="HB561">
        <v>1.7159</v>
      </c>
      <c r="HC561">
        <v>-0.139952</v>
      </c>
      <c r="HD561">
        <v>0</v>
      </c>
      <c r="HE561">
        <v>30.3572</v>
      </c>
      <c r="HF561">
        <v>999.9</v>
      </c>
      <c r="HG561">
        <v>26.9</v>
      </c>
      <c r="HH561">
        <v>47.1</v>
      </c>
      <c r="HI561">
        <v>31.8632</v>
      </c>
      <c r="HJ561">
        <v>61.6089</v>
      </c>
      <c r="HK561">
        <v>29.1506</v>
      </c>
      <c r="HL561">
        <v>1</v>
      </c>
      <c r="HM561">
        <v>0.324677</v>
      </c>
      <c r="HN561">
        <v>3.03742</v>
      </c>
      <c r="HO561">
        <v>20.28</v>
      </c>
      <c r="HP561">
        <v>5.2104</v>
      </c>
      <c r="HQ561">
        <v>11.98</v>
      </c>
      <c r="HR561">
        <v>4.96285</v>
      </c>
      <c r="HS561">
        <v>3.27393</v>
      </c>
      <c r="HT561">
        <v>9999</v>
      </c>
      <c r="HU561">
        <v>9999</v>
      </c>
      <c r="HV561">
        <v>9999</v>
      </c>
      <c r="HW561">
        <v>60.8</v>
      </c>
      <c r="HX561">
        <v>1.86401</v>
      </c>
      <c r="HY561">
        <v>1.86024</v>
      </c>
      <c r="HZ561">
        <v>1.85867</v>
      </c>
      <c r="IA561">
        <v>1.85995</v>
      </c>
      <c r="IB561">
        <v>1.85989</v>
      </c>
      <c r="IC561">
        <v>1.85852</v>
      </c>
      <c r="ID561">
        <v>1.8576</v>
      </c>
      <c r="IE561">
        <v>1.85242</v>
      </c>
      <c r="IF561">
        <v>0</v>
      </c>
      <c r="IG561">
        <v>0</v>
      </c>
      <c r="IH561">
        <v>0</v>
      </c>
      <c r="II561">
        <v>0</v>
      </c>
      <c r="IJ561" t="s">
        <v>433</v>
      </c>
      <c r="IK561" t="s">
        <v>434</v>
      </c>
      <c r="IL561" t="s">
        <v>435</v>
      </c>
      <c r="IM561" t="s">
        <v>435</v>
      </c>
      <c r="IN561" t="s">
        <v>435</v>
      </c>
      <c r="IO561" t="s">
        <v>435</v>
      </c>
      <c r="IP561">
        <v>0</v>
      </c>
      <c r="IQ561">
        <v>100</v>
      </c>
      <c r="IR561">
        <v>100</v>
      </c>
      <c r="IS561">
        <v>-1.37</v>
      </c>
      <c r="IT561">
        <v>-0.2463</v>
      </c>
      <c r="IU561">
        <v>-0.7885906718864093</v>
      </c>
      <c r="IV561">
        <v>-0.0007240741224296705</v>
      </c>
      <c r="IW561">
        <v>1.394155135453638E-07</v>
      </c>
      <c r="IX561">
        <v>-7.009397865246837E-11</v>
      </c>
      <c r="IY561">
        <v>-0.2677907096197649</v>
      </c>
      <c r="IZ561">
        <v>-0.01839738240005131</v>
      </c>
      <c r="JA561">
        <v>0.0009886339832832726</v>
      </c>
      <c r="JB561">
        <v>-4.895939666473346E-06</v>
      </c>
      <c r="JC561">
        <v>3</v>
      </c>
      <c r="JD561">
        <v>2018</v>
      </c>
      <c r="JE561">
        <v>1</v>
      </c>
      <c r="JF561">
        <v>26</v>
      </c>
      <c r="JG561">
        <v>15930.9</v>
      </c>
      <c r="JH561">
        <v>15930.6</v>
      </c>
      <c r="JI561">
        <v>2.3291</v>
      </c>
      <c r="JJ561">
        <v>2.68921</v>
      </c>
      <c r="JK561">
        <v>1.49658</v>
      </c>
      <c r="JL561">
        <v>2.37427</v>
      </c>
      <c r="JM561">
        <v>1.54907</v>
      </c>
      <c r="JN561">
        <v>2.4585</v>
      </c>
      <c r="JO561">
        <v>48.209</v>
      </c>
      <c r="JP561">
        <v>14.1671</v>
      </c>
      <c r="JQ561">
        <v>18</v>
      </c>
      <c r="JR561">
        <v>488.633</v>
      </c>
      <c r="JS561">
        <v>418.737</v>
      </c>
      <c r="JT561">
        <v>25.2245</v>
      </c>
      <c r="JU561">
        <v>31.3822</v>
      </c>
      <c r="JV561">
        <v>30.0015</v>
      </c>
      <c r="JW561">
        <v>31.4678</v>
      </c>
      <c r="JX561">
        <v>31.4648</v>
      </c>
      <c r="JY561">
        <v>46.7895</v>
      </c>
      <c r="JZ561">
        <v>78.9896</v>
      </c>
      <c r="KA561">
        <v>0</v>
      </c>
      <c r="KB561">
        <v>25.0209</v>
      </c>
      <c r="KC561">
        <v>1021.71</v>
      </c>
      <c r="KD561">
        <v>3.16862</v>
      </c>
      <c r="KE561">
        <v>100.199</v>
      </c>
      <c r="KF561">
        <v>99.9511</v>
      </c>
    </row>
    <row r="562" spans="1:292">
      <c r="A562">
        <v>542</v>
      </c>
      <c r="B562">
        <v>1686163912.5</v>
      </c>
      <c r="C562">
        <v>14661.5</v>
      </c>
      <c r="D562" t="s">
        <v>1524</v>
      </c>
      <c r="E562" t="s">
        <v>1525</v>
      </c>
      <c r="F562">
        <v>5</v>
      </c>
      <c r="G562" t="s">
        <v>1403</v>
      </c>
      <c r="H562">
        <v>1686163904.678571</v>
      </c>
      <c r="I562">
        <f>(J562)/1000</f>
        <v>0</v>
      </c>
      <c r="J562">
        <f>IF(DO562, AM562, AG562)</f>
        <v>0</v>
      </c>
      <c r="K562">
        <f>IF(DO562, AH562, AF562)</f>
        <v>0</v>
      </c>
      <c r="L562">
        <f>DQ562 - IF(AT562&gt;1, K562*DK562*100.0/(AV562*EE562), 0)</f>
        <v>0</v>
      </c>
      <c r="M562">
        <f>((S562-I562/2)*L562-K562)/(S562+I562/2)</f>
        <v>0</v>
      </c>
      <c r="N562">
        <f>M562*(DX562+DY562)/1000.0</f>
        <v>0</v>
      </c>
      <c r="O562">
        <f>(DQ562 - IF(AT562&gt;1, K562*DK562*100.0/(AV562*EE562), 0))*(DX562+DY562)/1000.0</f>
        <v>0</v>
      </c>
      <c r="P562">
        <f>2.0/((1/R562-1/Q562)+SIGN(R562)*SQRT((1/R562-1/Q562)*(1/R562-1/Q562) + 4*DL562/((DL562+1)*(DL562+1))*(2*1/R562*1/Q562-1/Q562*1/Q562)))</f>
        <v>0</v>
      </c>
      <c r="Q562">
        <f>IF(LEFT(DM562,1)&lt;&gt;"0",IF(LEFT(DM562,1)="1",3.0,DN562),$D$5+$E$5*(EE562*DX562/($K$5*1000))+$F$5*(EE562*DX562/($K$5*1000))*MAX(MIN(DK562,$J$5),$I$5)*MAX(MIN(DK562,$J$5),$I$5)+$G$5*MAX(MIN(DK562,$J$5),$I$5)*(EE562*DX562/($K$5*1000))+$H$5*(EE562*DX562/($K$5*1000))*(EE562*DX562/($K$5*1000)))</f>
        <v>0</v>
      </c>
      <c r="R562">
        <f>I562*(1000-(1000*0.61365*exp(17.502*V562/(240.97+V562))/(DX562+DY562)+DS562)/2)/(1000*0.61365*exp(17.502*V562/(240.97+V562))/(DX562+DY562)-DS562)</f>
        <v>0</v>
      </c>
      <c r="S562">
        <f>1/((DL562+1)/(P562/1.6)+1/(Q562/1.37)) + DL562/((DL562+1)/(P562/1.6) + DL562/(Q562/1.37))</f>
        <v>0</v>
      </c>
      <c r="T562">
        <f>(DG562*DJ562)</f>
        <v>0</v>
      </c>
      <c r="U562">
        <f>(DZ562+(T562+2*0.95*5.67E-8*(((DZ562+$B$9)+273)^4-(DZ562+273)^4)-44100*I562)/(1.84*29.3*Q562+8*0.95*5.67E-8*(DZ562+273)^3))</f>
        <v>0</v>
      </c>
      <c r="V562">
        <f>($C$9*EA562+$D$9*EB562+$E$9*U562)</f>
        <v>0</v>
      </c>
      <c r="W562">
        <f>0.61365*exp(17.502*V562/(240.97+V562))</f>
        <v>0</v>
      </c>
      <c r="X562">
        <f>(Y562/Z562*100)</f>
        <v>0</v>
      </c>
      <c r="Y562">
        <f>DS562*(DX562+DY562)/1000</f>
        <v>0</v>
      </c>
      <c r="Z562">
        <f>0.61365*exp(17.502*DZ562/(240.97+DZ562))</f>
        <v>0</v>
      </c>
      <c r="AA562">
        <f>(W562-DS562*(DX562+DY562)/1000)</f>
        <v>0</v>
      </c>
      <c r="AB562">
        <f>(-I562*44100)</f>
        <v>0</v>
      </c>
      <c r="AC562">
        <f>2*29.3*Q562*0.92*(DZ562-V562)</f>
        <v>0</v>
      </c>
      <c r="AD562">
        <f>2*0.95*5.67E-8*(((DZ562+$B$9)+273)^4-(V562+273)^4)</f>
        <v>0</v>
      </c>
      <c r="AE562">
        <f>T562+AD562+AB562+AC562</f>
        <v>0</v>
      </c>
      <c r="AF562">
        <f>DW562*AT562*(DR562-DQ562*(1000-AT562*DT562)/(1000-AT562*DS562))/(100*DK562)</f>
        <v>0</v>
      </c>
      <c r="AG562">
        <f>1000*DW562*AT562*(DS562-DT562)/(100*DK562*(1000-AT562*DS562))</f>
        <v>0</v>
      </c>
      <c r="AH562">
        <f>(AI562 - AJ562 - DX562*1E3/(8.314*(DZ562+273.15)) * AL562/DW562 * AK562) * DW562/(100*DK562) * (1000 - DT562)/1000</f>
        <v>0</v>
      </c>
      <c r="AI562">
        <v>1011.237329860848</v>
      </c>
      <c r="AJ562">
        <v>919.0458242424235</v>
      </c>
      <c r="AK562">
        <v>3.415464612684225</v>
      </c>
      <c r="AL562">
        <v>66.85550641965871</v>
      </c>
      <c r="AM562">
        <f>(AO562 - AN562 + DX562*1E3/(8.314*(DZ562+273.15)) * AQ562/DW562 * AP562) * DW562/(100*DK562) * 1000/(1000 - AO562)</f>
        <v>0</v>
      </c>
      <c r="AN562">
        <v>3.179260828553724</v>
      </c>
      <c r="AO562">
        <v>21.71908303030302</v>
      </c>
      <c r="AP562">
        <v>-0.007334327964413495</v>
      </c>
      <c r="AQ562">
        <v>96.76421338397185</v>
      </c>
      <c r="AR562">
        <v>0</v>
      </c>
      <c r="AS562">
        <v>0</v>
      </c>
      <c r="AT562">
        <f>IF(AR562*$H$15&gt;=AV562,1.0,(AV562/(AV562-AR562*$H$15)))</f>
        <v>0</v>
      </c>
      <c r="AU562">
        <f>(AT562-1)*100</f>
        <v>0</v>
      </c>
      <c r="AV562">
        <f>MAX(0,($B$15+$C$15*EE562)/(1+$D$15*EE562)*DX562/(DZ562+273)*$E$15)</f>
        <v>0</v>
      </c>
      <c r="AW562" t="s">
        <v>429</v>
      </c>
      <c r="AX562" t="s">
        <v>429</v>
      </c>
      <c r="AY562">
        <v>0</v>
      </c>
      <c r="AZ562">
        <v>0</v>
      </c>
      <c r="BA562">
        <f>1-AY562/AZ562</f>
        <v>0</v>
      </c>
      <c r="BB562">
        <v>0</v>
      </c>
      <c r="BC562" t="s">
        <v>429</v>
      </c>
      <c r="BD562" t="s">
        <v>429</v>
      </c>
      <c r="BE562">
        <v>0</v>
      </c>
      <c r="BF562">
        <v>0</v>
      </c>
      <c r="BG562">
        <f>1-BE562/BF562</f>
        <v>0</v>
      </c>
      <c r="BH562">
        <v>0.5</v>
      </c>
      <c r="BI562">
        <f>DH562</f>
        <v>0</v>
      </c>
      <c r="BJ562">
        <f>K562</f>
        <v>0</v>
      </c>
      <c r="BK562">
        <f>BG562*BH562*BI562</f>
        <v>0</v>
      </c>
      <c r="BL562">
        <f>(BJ562-BB562)/BI562</f>
        <v>0</v>
      </c>
      <c r="BM562">
        <f>(AZ562-BF562)/BF562</f>
        <v>0</v>
      </c>
      <c r="BN562">
        <f>AY562/(BA562+AY562/BF562)</f>
        <v>0</v>
      </c>
      <c r="BO562" t="s">
        <v>429</v>
      </c>
      <c r="BP562">
        <v>0</v>
      </c>
      <c r="BQ562">
        <f>IF(BP562&lt;&gt;0, BP562, BN562)</f>
        <v>0</v>
      </c>
      <c r="BR562">
        <f>1-BQ562/BF562</f>
        <v>0</v>
      </c>
      <c r="BS562">
        <f>(BF562-BE562)/(BF562-BQ562)</f>
        <v>0</v>
      </c>
      <c r="BT562">
        <f>(AZ562-BF562)/(AZ562-BQ562)</f>
        <v>0</v>
      </c>
      <c r="BU562">
        <f>(BF562-BE562)/(BF562-AY562)</f>
        <v>0</v>
      </c>
      <c r="BV562">
        <f>(AZ562-BF562)/(AZ562-AY562)</f>
        <v>0</v>
      </c>
      <c r="BW562">
        <f>(BS562*BQ562/BE562)</f>
        <v>0</v>
      </c>
      <c r="BX562">
        <f>(1-BW562)</f>
        <v>0</v>
      </c>
      <c r="DG562">
        <f>$B$13*EF562+$C$13*EG562+$F$13*ER562*(1-EU562)</f>
        <v>0</v>
      </c>
      <c r="DH562">
        <f>DG562*DI562</f>
        <v>0</v>
      </c>
      <c r="DI562">
        <f>($B$13*$D$11+$C$13*$D$11+$F$13*((FE562+EW562)/MAX(FE562+EW562+FF562, 0.1)*$I$11+FF562/MAX(FE562+EW562+FF562, 0.1)*$J$11))/($B$13+$C$13+$F$13)</f>
        <v>0</v>
      </c>
      <c r="DJ562">
        <f>($B$13*$K$11+$C$13*$K$11+$F$13*((FE562+EW562)/MAX(FE562+EW562+FF562, 0.1)*$P$11+FF562/MAX(FE562+EW562+FF562, 0.1)*$Q$11))/($B$13+$C$13+$F$13)</f>
        <v>0</v>
      </c>
      <c r="DK562">
        <v>6</v>
      </c>
      <c r="DL562">
        <v>0.5</v>
      </c>
      <c r="DM562" t="s">
        <v>430</v>
      </c>
      <c r="DN562">
        <v>2</v>
      </c>
      <c r="DO562" t="b">
        <v>1</v>
      </c>
      <c r="DP562">
        <v>1686163904.678571</v>
      </c>
      <c r="DQ562">
        <v>874.6038928571428</v>
      </c>
      <c r="DR562">
        <v>991.9051428571428</v>
      </c>
      <c r="DS562">
        <v>21.76178214285715</v>
      </c>
      <c r="DT562">
        <v>3.233515714285715</v>
      </c>
      <c r="DU562">
        <v>875.9669285714284</v>
      </c>
      <c r="DV562">
        <v>22.00781785714286</v>
      </c>
      <c r="DW562">
        <v>499.9996071428571</v>
      </c>
      <c r="DX562">
        <v>90.60010714285714</v>
      </c>
      <c r="DY562">
        <v>0.09997741785714284</v>
      </c>
      <c r="DZ562">
        <v>28.60821785714285</v>
      </c>
      <c r="EA562">
        <v>28.049975</v>
      </c>
      <c r="EB562">
        <v>999.9000000000002</v>
      </c>
      <c r="EC562">
        <v>0</v>
      </c>
      <c r="ED562">
        <v>0</v>
      </c>
      <c r="EE562">
        <v>10005.37821428571</v>
      </c>
      <c r="EF562">
        <v>0</v>
      </c>
      <c r="EG562">
        <v>926.293</v>
      </c>
      <c r="EH562">
        <v>-117.3018214285714</v>
      </c>
      <c r="EI562">
        <v>894.0597857142857</v>
      </c>
      <c r="EJ562">
        <v>995.1231428571429</v>
      </c>
      <c r="EK562">
        <v>18.52826428571429</v>
      </c>
      <c r="EL562">
        <v>991.9051428571428</v>
      </c>
      <c r="EM562">
        <v>3.233515714285715</v>
      </c>
      <c r="EN562">
        <v>1.971619642857143</v>
      </c>
      <c r="EO562">
        <v>0.2929567857142857</v>
      </c>
      <c r="EP562">
        <v>17.21822857142857</v>
      </c>
      <c r="EQ562">
        <v>-9.768501071428572</v>
      </c>
      <c r="ER562">
        <v>1999.969285714286</v>
      </c>
      <c r="ES562">
        <v>0.9799942142857146</v>
      </c>
      <c r="ET562">
        <v>0.02000537857142857</v>
      </c>
      <c r="EU562">
        <v>0</v>
      </c>
      <c r="EV562">
        <v>945.6700000000002</v>
      </c>
      <c r="EW562">
        <v>5.00078</v>
      </c>
      <c r="EX562">
        <v>28117.15714285715</v>
      </c>
      <c r="EY562">
        <v>16379.35714285714</v>
      </c>
      <c r="EZ562">
        <v>41.84589285714286</v>
      </c>
      <c r="FA562">
        <v>43.16710714285713</v>
      </c>
      <c r="FB562">
        <v>41.98639285714285</v>
      </c>
      <c r="FC562">
        <v>42.67164285714285</v>
      </c>
      <c r="FD562">
        <v>42.95292857142856</v>
      </c>
      <c r="FE562">
        <v>1955.059285714286</v>
      </c>
      <c r="FF562">
        <v>39.91</v>
      </c>
      <c r="FG562">
        <v>0</v>
      </c>
      <c r="FH562">
        <v>1686163906.3</v>
      </c>
      <c r="FI562">
        <v>0</v>
      </c>
      <c r="FJ562">
        <v>945.06668</v>
      </c>
      <c r="FK562">
        <v>-39.53676929579044</v>
      </c>
      <c r="FL562">
        <v>-941.7153862779244</v>
      </c>
      <c r="FM562">
        <v>28102.884</v>
      </c>
      <c r="FN562">
        <v>15</v>
      </c>
      <c r="FO562">
        <v>0</v>
      </c>
      <c r="FP562" t="s">
        <v>431</v>
      </c>
      <c r="FQ562">
        <v>1685208052.5</v>
      </c>
      <c r="FR562">
        <v>1685208070</v>
      </c>
      <c r="FS562">
        <v>0</v>
      </c>
      <c r="FT562">
        <v>0.013</v>
      </c>
      <c r="FU562">
        <v>-0.005</v>
      </c>
      <c r="FV562">
        <v>-0.464</v>
      </c>
      <c r="FW562">
        <v>-0.401</v>
      </c>
      <c r="FX562">
        <v>420</v>
      </c>
      <c r="FY562">
        <v>0</v>
      </c>
      <c r="FZ562">
        <v>0.03</v>
      </c>
      <c r="GA562">
        <v>0.02</v>
      </c>
      <c r="GB562">
        <v>-117.2974390243902</v>
      </c>
      <c r="GC562">
        <v>-0.3693240418119234</v>
      </c>
      <c r="GD562">
        <v>0.08080148778529114</v>
      </c>
      <c r="GE562">
        <v>0</v>
      </c>
      <c r="GF562">
        <v>18.52199756097561</v>
      </c>
      <c r="GG562">
        <v>0.1978662020906237</v>
      </c>
      <c r="GH562">
        <v>0.02287772894882763</v>
      </c>
      <c r="GI562">
        <v>1</v>
      </c>
      <c r="GJ562">
        <v>1</v>
      </c>
      <c r="GK562">
        <v>2</v>
      </c>
      <c r="GL562" t="s">
        <v>439</v>
      </c>
      <c r="GM562">
        <v>3.09819</v>
      </c>
      <c r="GN562">
        <v>2.75811</v>
      </c>
      <c r="GO562">
        <v>0.149736</v>
      </c>
      <c r="GP562">
        <v>0.161509</v>
      </c>
      <c r="GQ562">
        <v>0.101779</v>
      </c>
      <c r="GR562">
        <v>0.0222159</v>
      </c>
      <c r="GS562">
        <v>21825.3</v>
      </c>
      <c r="GT562">
        <v>21179.7</v>
      </c>
      <c r="GU562">
        <v>26223.2</v>
      </c>
      <c r="GV562">
        <v>25610.3</v>
      </c>
      <c r="GW562">
        <v>37798.1</v>
      </c>
      <c r="GX562">
        <v>37992.1</v>
      </c>
      <c r="GY562">
        <v>45847.4</v>
      </c>
      <c r="GZ562">
        <v>42030</v>
      </c>
      <c r="HA562">
        <v>1.84993</v>
      </c>
      <c r="HB562">
        <v>1.71583</v>
      </c>
      <c r="HC562">
        <v>-0.140592</v>
      </c>
      <c r="HD562">
        <v>0</v>
      </c>
      <c r="HE562">
        <v>30.3924</v>
      </c>
      <c r="HF562">
        <v>999.9</v>
      </c>
      <c r="HG562">
        <v>26.9</v>
      </c>
      <c r="HH562">
        <v>47.1</v>
      </c>
      <c r="HI562">
        <v>31.8656</v>
      </c>
      <c r="HJ562">
        <v>61.5689</v>
      </c>
      <c r="HK562">
        <v>29.0905</v>
      </c>
      <c r="HL562">
        <v>1</v>
      </c>
      <c r="HM562">
        <v>0.328834</v>
      </c>
      <c r="HN562">
        <v>3.54438</v>
      </c>
      <c r="HO562">
        <v>20.2695</v>
      </c>
      <c r="HP562">
        <v>5.21115</v>
      </c>
      <c r="HQ562">
        <v>11.98</v>
      </c>
      <c r="HR562">
        <v>4.9629</v>
      </c>
      <c r="HS562">
        <v>3.27393</v>
      </c>
      <c r="HT562">
        <v>9999</v>
      </c>
      <c r="HU562">
        <v>9999</v>
      </c>
      <c r="HV562">
        <v>9999</v>
      </c>
      <c r="HW562">
        <v>60.8</v>
      </c>
      <c r="HX562">
        <v>1.86401</v>
      </c>
      <c r="HY562">
        <v>1.86023</v>
      </c>
      <c r="HZ562">
        <v>1.85867</v>
      </c>
      <c r="IA562">
        <v>1.85993</v>
      </c>
      <c r="IB562">
        <v>1.85989</v>
      </c>
      <c r="IC562">
        <v>1.85852</v>
      </c>
      <c r="ID562">
        <v>1.8576</v>
      </c>
      <c r="IE562">
        <v>1.85242</v>
      </c>
      <c r="IF562">
        <v>0</v>
      </c>
      <c r="IG562">
        <v>0</v>
      </c>
      <c r="IH562">
        <v>0</v>
      </c>
      <c r="II562">
        <v>0</v>
      </c>
      <c r="IJ562" t="s">
        <v>433</v>
      </c>
      <c r="IK562" t="s">
        <v>434</v>
      </c>
      <c r="IL562" t="s">
        <v>435</v>
      </c>
      <c r="IM562" t="s">
        <v>435</v>
      </c>
      <c r="IN562" t="s">
        <v>435</v>
      </c>
      <c r="IO562" t="s">
        <v>435</v>
      </c>
      <c r="IP562">
        <v>0</v>
      </c>
      <c r="IQ562">
        <v>100</v>
      </c>
      <c r="IR562">
        <v>100</v>
      </c>
      <c r="IS562">
        <v>-1.38</v>
      </c>
      <c r="IT562">
        <v>-0.2468</v>
      </c>
      <c r="IU562">
        <v>-0.7885906718864093</v>
      </c>
      <c r="IV562">
        <v>-0.0007240741224296705</v>
      </c>
      <c r="IW562">
        <v>1.394155135453638E-07</v>
      </c>
      <c r="IX562">
        <v>-7.009397865246837E-11</v>
      </c>
      <c r="IY562">
        <v>-0.2677907096197649</v>
      </c>
      <c r="IZ562">
        <v>-0.01839738240005131</v>
      </c>
      <c r="JA562">
        <v>0.0009886339832832726</v>
      </c>
      <c r="JB562">
        <v>-4.895939666473346E-06</v>
      </c>
      <c r="JC562">
        <v>3</v>
      </c>
      <c r="JD562">
        <v>2018</v>
      </c>
      <c r="JE562">
        <v>1</v>
      </c>
      <c r="JF562">
        <v>26</v>
      </c>
      <c r="JG562">
        <v>15931</v>
      </c>
      <c r="JH562">
        <v>15930.7</v>
      </c>
      <c r="JI562">
        <v>2.35596</v>
      </c>
      <c r="JJ562">
        <v>2.68311</v>
      </c>
      <c r="JK562">
        <v>1.49658</v>
      </c>
      <c r="JL562">
        <v>2.37427</v>
      </c>
      <c r="JM562">
        <v>1.54785</v>
      </c>
      <c r="JN562">
        <v>2.47314</v>
      </c>
      <c r="JO562">
        <v>48.2396</v>
      </c>
      <c r="JP562">
        <v>14.1671</v>
      </c>
      <c r="JQ562">
        <v>18</v>
      </c>
      <c r="JR562">
        <v>488.453</v>
      </c>
      <c r="JS562">
        <v>418.732</v>
      </c>
      <c r="JT562">
        <v>25.1397</v>
      </c>
      <c r="JU562">
        <v>31.3954</v>
      </c>
      <c r="JV562">
        <v>30.0032</v>
      </c>
      <c r="JW562">
        <v>31.4738</v>
      </c>
      <c r="JX562">
        <v>31.4708</v>
      </c>
      <c r="JY562">
        <v>47.2983</v>
      </c>
      <c r="JZ562">
        <v>78.9896</v>
      </c>
      <c r="KA562">
        <v>0</v>
      </c>
      <c r="KB562">
        <v>25.0209</v>
      </c>
      <c r="KC562">
        <v>1041.75</v>
      </c>
      <c r="KD562">
        <v>3.18027</v>
      </c>
      <c r="KE562">
        <v>100.197</v>
      </c>
      <c r="KF562">
        <v>99.9486</v>
      </c>
    </row>
    <row r="563" spans="1:292">
      <c r="A563">
        <v>543</v>
      </c>
      <c r="B563">
        <v>1686163917.6</v>
      </c>
      <c r="C563">
        <v>14666.59999990463</v>
      </c>
      <c r="D563" t="s">
        <v>1526</v>
      </c>
      <c r="E563" t="s">
        <v>1527</v>
      </c>
      <c r="F563">
        <v>5</v>
      </c>
      <c r="G563" t="s">
        <v>1403</v>
      </c>
      <c r="H563">
        <v>1686163910.121428</v>
      </c>
      <c r="I563">
        <f>(J563)/1000</f>
        <v>0</v>
      </c>
      <c r="J563">
        <f>IF(DO563, AM563, AG563)</f>
        <v>0</v>
      </c>
      <c r="K563">
        <f>IF(DO563, AH563, AF563)</f>
        <v>0</v>
      </c>
      <c r="L563">
        <f>DQ563 - IF(AT563&gt;1, K563*DK563*100.0/(AV563*EE563), 0)</f>
        <v>0</v>
      </c>
      <c r="M563">
        <f>((S563-I563/2)*L563-K563)/(S563+I563/2)</f>
        <v>0</v>
      </c>
      <c r="N563">
        <f>M563*(DX563+DY563)/1000.0</f>
        <v>0</v>
      </c>
      <c r="O563">
        <f>(DQ563 - IF(AT563&gt;1, K563*DK563*100.0/(AV563*EE563), 0))*(DX563+DY563)/1000.0</f>
        <v>0</v>
      </c>
      <c r="P563">
        <f>2.0/((1/R563-1/Q563)+SIGN(R563)*SQRT((1/R563-1/Q563)*(1/R563-1/Q563) + 4*DL563/((DL563+1)*(DL563+1))*(2*1/R563*1/Q563-1/Q563*1/Q563)))</f>
        <v>0</v>
      </c>
      <c r="Q563">
        <f>IF(LEFT(DM563,1)&lt;&gt;"0",IF(LEFT(DM563,1)="1",3.0,DN563),$D$5+$E$5*(EE563*DX563/($K$5*1000))+$F$5*(EE563*DX563/($K$5*1000))*MAX(MIN(DK563,$J$5),$I$5)*MAX(MIN(DK563,$J$5),$I$5)+$G$5*MAX(MIN(DK563,$J$5),$I$5)*(EE563*DX563/($K$5*1000))+$H$5*(EE563*DX563/($K$5*1000))*(EE563*DX563/($K$5*1000)))</f>
        <v>0</v>
      </c>
      <c r="R563">
        <f>I563*(1000-(1000*0.61365*exp(17.502*V563/(240.97+V563))/(DX563+DY563)+DS563)/2)/(1000*0.61365*exp(17.502*V563/(240.97+V563))/(DX563+DY563)-DS563)</f>
        <v>0</v>
      </c>
      <c r="S563">
        <f>1/((DL563+1)/(P563/1.6)+1/(Q563/1.37)) + DL563/((DL563+1)/(P563/1.6) + DL563/(Q563/1.37))</f>
        <v>0</v>
      </c>
      <c r="T563">
        <f>(DG563*DJ563)</f>
        <v>0</v>
      </c>
      <c r="U563">
        <f>(DZ563+(T563+2*0.95*5.67E-8*(((DZ563+$B$9)+273)^4-(DZ563+273)^4)-44100*I563)/(1.84*29.3*Q563+8*0.95*5.67E-8*(DZ563+273)^3))</f>
        <v>0</v>
      </c>
      <c r="V563">
        <f>($C$9*EA563+$D$9*EB563+$E$9*U563)</f>
        <v>0</v>
      </c>
      <c r="W563">
        <f>0.61365*exp(17.502*V563/(240.97+V563))</f>
        <v>0</v>
      </c>
      <c r="X563">
        <f>(Y563/Z563*100)</f>
        <v>0</v>
      </c>
      <c r="Y563">
        <f>DS563*(DX563+DY563)/1000</f>
        <v>0</v>
      </c>
      <c r="Z563">
        <f>0.61365*exp(17.502*DZ563/(240.97+DZ563))</f>
        <v>0</v>
      </c>
      <c r="AA563">
        <f>(W563-DS563*(DX563+DY563)/1000)</f>
        <v>0</v>
      </c>
      <c r="AB563">
        <f>(-I563*44100)</f>
        <v>0</v>
      </c>
      <c r="AC563">
        <f>2*29.3*Q563*0.92*(DZ563-V563)</f>
        <v>0</v>
      </c>
      <c r="AD563">
        <f>2*0.95*5.67E-8*(((DZ563+$B$9)+273)^4-(V563+273)^4)</f>
        <v>0</v>
      </c>
      <c r="AE563">
        <f>T563+AD563+AB563+AC563</f>
        <v>0</v>
      </c>
      <c r="AF563">
        <f>DW563*AT563*(DR563-DQ563*(1000-AT563*DT563)/(1000-AT563*DS563))/(100*DK563)</f>
        <v>0</v>
      </c>
      <c r="AG563">
        <f>1000*DW563*AT563*(DS563-DT563)/(100*DK563*(1000-AT563*DS563))</f>
        <v>0</v>
      </c>
      <c r="AH563">
        <f>(AI563 - AJ563 - DX563*1E3/(8.314*(DZ563+273.15)) * AL563/DW563 * AK563) * DW563/(100*DK563) * (1000 - DT563)/1000</f>
        <v>0</v>
      </c>
      <c r="AI563">
        <v>1028.105569986189</v>
      </c>
      <c r="AJ563">
        <v>936.303503030303</v>
      </c>
      <c r="AK563">
        <v>3.37929377311487</v>
      </c>
      <c r="AL563">
        <v>66.85550641965871</v>
      </c>
      <c r="AM563">
        <f>(AO563 - AN563 + DX563*1E3/(8.314*(DZ563+273.15)) * AQ563/DW563 * AP563) * DW563/(100*DK563) * 1000/(1000 - AO563)</f>
        <v>0</v>
      </c>
      <c r="AN563">
        <v>3.17502989271137</v>
      </c>
      <c r="AO563">
        <v>21.70165939393938</v>
      </c>
      <c r="AP563">
        <v>-0.005590386306249313</v>
      </c>
      <c r="AQ563">
        <v>96.76421338397185</v>
      </c>
      <c r="AR563">
        <v>0</v>
      </c>
      <c r="AS563">
        <v>0</v>
      </c>
      <c r="AT563">
        <f>IF(AR563*$H$15&gt;=AV563,1.0,(AV563/(AV563-AR563*$H$15)))</f>
        <v>0</v>
      </c>
      <c r="AU563">
        <f>(AT563-1)*100</f>
        <v>0</v>
      </c>
      <c r="AV563">
        <f>MAX(0,($B$15+$C$15*EE563)/(1+$D$15*EE563)*DX563/(DZ563+273)*$E$15)</f>
        <v>0</v>
      </c>
      <c r="AW563" t="s">
        <v>429</v>
      </c>
      <c r="AX563" t="s">
        <v>429</v>
      </c>
      <c r="AY563">
        <v>0</v>
      </c>
      <c r="AZ563">
        <v>0</v>
      </c>
      <c r="BA563">
        <f>1-AY563/AZ563</f>
        <v>0</v>
      </c>
      <c r="BB563">
        <v>0</v>
      </c>
      <c r="BC563" t="s">
        <v>429</v>
      </c>
      <c r="BD563" t="s">
        <v>429</v>
      </c>
      <c r="BE563">
        <v>0</v>
      </c>
      <c r="BF563">
        <v>0</v>
      </c>
      <c r="BG563">
        <f>1-BE563/BF563</f>
        <v>0</v>
      </c>
      <c r="BH563">
        <v>0.5</v>
      </c>
      <c r="BI563">
        <f>DH563</f>
        <v>0</v>
      </c>
      <c r="BJ563">
        <f>K563</f>
        <v>0</v>
      </c>
      <c r="BK563">
        <f>BG563*BH563*BI563</f>
        <v>0</v>
      </c>
      <c r="BL563">
        <f>(BJ563-BB563)/BI563</f>
        <v>0</v>
      </c>
      <c r="BM563">
        <f>(AZ563-BF563)/BF563</f>
        <v>0</v>
      </c>
      <c r="BN563">
        <f>AY563/(BA563+AY563/BF563)</f>
        <v>0</v>
      </c>
      <c r="BO563" t="s">
        <v>429</v>
      </c>
      <c r="BP563">
        <v>0</v>
      </c>
      <c r="BQ563">
        <f>IF(BP563&lt;&gt;0, BP563, BN563)</f>
        <v>0</v>
      </c>
      <c r="BR563">
        <f>1-BQ563/BF563</f>
        <v>0</v>
      </c>
      <c r="BS563">
        <f>(BF563-BE563)/(BF563-BQ563)</f>
        <v>0</v>
      </c>
      <c r="BT563">
        <f>(AZ563-BF563)/(AZ563-BQ563)</f>
        <v>0</v>
      </c>
      <c r="BU563">
        <f>(BF563-BE563)/(BF563-AY563)</f>
        <v>0</v>
      </c>
      <c r="BV563">
        <f>(AZ563-BF563)/(AZ563-AY563)</f>
        <v>0</v>
      </c>
      <c r="BW563">
        <f>(BS563*BQ563/BE563)</f>
        <v>0</v>
      </c>
      <c r="BX563">
        <f>(1-BW563)</f>
        <v>0</v>
      </c>
      <c r="DG563">
        <f>$B$13*EF563+$C$13*EG563+$F$13*ER563*(1-EU563)</f>
        <v>0</v>
      </c>
      <c r="DH563">
        <f>DG563*DI563</f>
        <v>0</v>
      </c>
      <c r="DI563">
        <f>($B$13*$D$11+$C$13*$D$11+$F$13*((FE563+EW563)/MAX(FE563+EW563+FF563, 0.1)*$I$11+FF563/MAX(FE563+EW563+FF563, 0.1)*$J$11))/($B$13+$C$13+$F$13)</f>
        <v>0</v>
      </c>
      <c r="DJ563">
        <f>($B$13*$K$11+$C$13*$K$11+$F$13*((FE563+EW563)/MAX(FE563+EW563+FF563, 0.1)*$P$11+FF563/MAX(FE563+EW563+FF563, 0.1)*$Q$11))/($B$13+$C$13+$F$13)</f>
        <v>0</v>
      </c>
      <c r="DK563">
        <v>6</v>
      </c>
      <c r="DL563">
        <v>0.5</v>
      </c>
      <c r="DM563" t="s">
        <v>430</v>
      </c>
      <c r="DN563">
        <v>2</v>
      </c>
      <c r="DO563" t="b">
        <v>1</v>
      </c>
      <c r="DP563">
        <v>1686163910.121428</v>
      </c>
      <c r="DQ563">
        <v>892.7703571428573</v>
      </c>
      <c r="DR563">
        <v>1010.014178571429</v>
      </c>
      <c r="DS563">
        <v>21.73400357142858</v>
      </c>
      <c r="DT563">
        <v>3.196890357142857</v>
      </c>
      <c r="DU563">
        <v>894.1448571428572</v>
      </c>
      <c r="DV563">
        <v>21.98053214285714</v>
      </c>
      <c r="DW563">
        <v>500.0253571428571</v>
      </c>
      <c r="DX563">
        <v>90.60120357142857</v>
      </c>
      <c r="DY563">
        <v>0.1000596178571429</v>
      </c>
      <c r="DZ563">
        <v>28.642775</v>
      </c>
      <c r="EA563">
        <v>28.08925357142857</v>
      </c>
      <c r="EB563">
        <v>999.9000000000002</v>
      </c>
      <c r="EC563">
        <v>0</v>
      </c>
      <c r="ED563">
        <v>0</v>
      </c>
      <c r="EE563">
        <v>9990.283214285713</v>
      </c>
      <c r="EF563">
        <v>0</v>
      </c>
      <c r="EG563">
        <v>924.5089999999999</v>
      </c>
      <c r="EH563">
        <v>-117.2448571428572</v>
      </c>
      <c r="EI563">
        <v>912.6043214285716</v>
      </c>
      <c r="EJ563">
        <v>1013.255071428571</v>
      </c>
      <c r="EK563">
        <v>18.53712142857142</v>
      </c>
      <c r="EL563">
        <v>1010.014178571429</v>
      </c>
      <c r="EM563">
        <v>3.196890357142857</v>
      </c>
      <c r="EN563">
        <v>1.969127142857143</v>
      </c>
      <c r="EO563">
        <v>0.28964225</v>
      </c>
      <c r="EP563">
        <v>17.19823214285714</v>
      </c>
      <c r="EQ563">
        <v>-9.912211071428572</v>
      </c>
      <c r="ER563">
        <v>1999.966785714286</v>
      </c>
      <c r="ES563">
        <v>0.9799943214285717</v>
      </c>
      <c r="ET563">
        <v>0.02000526785714285</v>
      </c>
      <c r="EU563">
        <v>0</v>
      </c>
      <c r="EV563">
        <v>942.1595</v>
      </c>
      <c r="EW563">
        <v>5.00078</v>
      </c>
      <c r="EX563">
        <v>28026.675</v>
      </c>
      <c r="EY563">
        <v>16379.325</v>
      </c>
      <c r="EZ563">
        <v>41.88832142857143</v>
      </c>
      <c r="FA563">
        <v>43.20507142857142</v>
      </c>
      <c r="FB563">
        <v>42.01767857142857</v>
      </c>
      <c r="FC563">
        <v>42.7162857142857</v>
      </c>
      <c r="FD563">
        <v>43.01317857142857</v>
      </c>
      <c r="FE563">
        <v>1955.056785714286</v>
      </c>
      <c r="FF563">
        <v>39.91</v>
      </c>
      <c r="FG563">
        <v>0</v>
      </c>
      <c r="FH563">
        <v>1686163911.1</v>
      </c>
      <c r="FI563">
        <v>0</v>
      </c>
      <c r="FJ563">
        <v>941.9773999999999</v>
      </c>
      <c r="FK563">
        <v>-38.44146159994857</v>
      </c>
      <c r="FL563">
        <v>-1031.369232939405</v>
      </c>
      <c r="FM563">
        <v>28020.952</v>
      </c>
      <c r="FN563">
        <v>15</v>
      </c>
      <c r="FO563">
        <v>0</v>
      </c>
      <c r="FP563" t="s">
        <v>431</v>
      </c>
      <c r="FQ563">
        <v>1685208052.5</v>
      </c>
      <c r="FR563">
        <v>1685208070</v>
      </c>
      <c r="FS563">
        <v>0</v>
      </c>
      <c r="FT563">
        <v>0.013</v>
      </c>
      <c r="FU563">
        <v>-0.005</v>
      </c>
      <c r="FV563">
        <v>-0.464</v>
      </c>
      <c r="FW563">
        <v>-0.401</v>
      </c>
      <c r="FX563">
        <v>420</v>
      </c>
      <c r="FY563">
        <v>0</v>
      </c>
      <c r="FZ563">
        <v>0.03</v>
      </c>
      <c r="GA563">
        <v>0.02</v>
      </c>
      <c r="GB563">
        <v>-117.2550975609756</v>
      </c>
      <c r="GC563">
        <v>0.3541661024842107</v>
      </c>
      <c r="GD563">
        <v>0.1331761724967364</v>
      </c>
      <c r="GE563">
        <v>0</v>
      </c>
      <c r="GF563">
        <v>18.52834146341463</v>
      </c>
      <c r="GG563">
        <v>0.1293239237194293</v>
      </c>
      <c r="GH563">
        <v>0.0205190568842572</v>
      </c>
      <c r="GI563">
        <v>1</v>
      </c>
      <c r="GJ563">
        <v>1</v>
      </c>
      <c r="GK563">
        <v>2</v>
      </c>
      <c r="GL563" t="s">
        <v>439</v>
      </c>
      <c r="GM563">
        <v>3.09813</v>
      </c>
      <c r="GN563">
        <v>2.75804</v>
      </c>
      <c r="GO563">
        <v>0.151555</v>
      </c>
      <c r="GP563">
        <v>0.163138</v>
      </c>
      <c r="GQ563">
        <v>0.101731</v>
      </c>
      <c r="GR563">
        <v>0.0222058</v>
      </c>
      <c r="GS563">
        <v>21777.6</v>
      </c>
      <c r="GT563">
        <v>21137.5</v>
      </c>
      <c r="GU563">
        <v>26222.1</v>
      </c>
      <c r="GV563">
        <v>25609.1</v>
      </c>
      <c r="GW563">
        <v>37798.5</v>
      </c>
      <c r="GX563">
        <v>37991</v>
      </c>
      <c r="GY563">
        <v>45845</v>
      </c>
      <c r="GZ563">
        <v>42028.1</v>
      </c>
      <c r="HA563">
        <v>1.85005</v>
      </c>
      <c r="HB563">
        <v>1.71555</v>
      </c>
      <c r="HC563">
        <v>-0.140965</v>
      </c>
      <c r="HD563">
        <v>0</v>
      </c>
      <c r="HE563">
        <v>30.437</v>
      </c>
      <c r="HF563">
        <v>999.9</v>
      </c>
      <c r="HG563">
        <v>26.9</v>
      </c>
      <c r="HH563">
        <v>47.1</v>
      </c>
      <c r="HI563">
        <v>31.8663</v>
      </c>
      <c r="HJ563">
        <v>61.6199</v>
      </c>
      <c r="HK563">
        <v>29.1747</v>
      </c>
      <c r="HL563">
        <v>1</v>
      </c>
      <c r="HM563">
        <v>0.332835</v>
      </c>
      <c r="HN563">
        <v>3.90229</v>
      </c>
      <c r="HO563">
        <v>20.2608</v>
      </c>
      <c r="HP563">
        <v>5.21205</v>
      </c>
      <c r="HQ563">
        <v>11.9801</v>
      </c>
      <c r="HR563">
        <v>4.963</v>
      </c>
      <c r="HS563">
        <v>3.27408</v>
      </c>
      <c r="HT563">
        <v>9999</v>
      </c>
      <c r="HU563">
        <v>9999</v>
      </c>
      <c r="HV563">
        <v>9999</v>
      </c>
      <c r="HW563">
        <v>60.8</v>
      </c>
      <c r="HX563">
        <v>1.86401</v>
      </c>
      <c r="HY563">
        <v>1.86021</v>
      </c>
      <c r="HZ563">
        <v>1.85867</v>
      </c>
      <c r="IA563">
        <v>1.85991</v>
      </c>
      <c r="IB563">
        <v>1.85989</v>
      </c>
      <c r="IC563">
        <v>1.85852</v>
      </c>
      <c r="ID563">
        <v>1.85762</v>
      </c>
      <c r="IE563">
        <v>1.85242</v>
      </c>
      <c r="IF563">
        <v>0</v>
      </c>
      <c r="IG563">
        <v>0</v>
      </c>
      <c r="IH563">
        <v>0</v>
      </c>
      <c r="II563">
        <v>0</v>
      </c>
      <c r="IJ563" t="s">
        <v>433</v>
      </c>
      <c r="IK563" t="s">
        <v>434</v>
      </c>
      <c r="IL563" t="s">
        <v>435</v>
      </c>
      <c r="IM563" t="s">
        <v>435</v>
      </c>
      <c r="IN563" t="s">
        <v>435</v>
      </c>
      <c r="IO563" t="s">
        <v>435</v>
      </c>
      <c r="IP563">
        <v>0</v>
      </c>
      <c r="IQ563">
        <v>100</v>
      </c>
      <c r="IR563">
        <v>100</v>
      </c>
      <c r="IS563">
        <v>-1.39</v>
      </c>
      <c r="IT563">
        <v>-0.247</v>
      </c>
      <c r="IU563">
        <v>-0.7885906718864093</v>
      </c>
      <c r="IV563">
        <v>-0.0007240741224296705</v>
      </c>
      <c r="IW563">
        <v>1.394155135453638E-07</v>
      </c>
      <c r="IX563">
        <v>-7.009397865246837E-11</v>
      </c>
      <c r="IY563">
        <v>-0.2677907096197649</v>
      </c>
      <c r="IZ563">
        <v>-0.01839738240005131</v>
      </c>
      <c r="JA563">
        <v>0.0009886339832832726</v>
      </c>
      <c r="JB563">
        <v>-4.895939666473346E-06</v>
      </c>
      <c r="JC563">
        <v>3</v>
      </c>
      <c r="JD563">
        <v>2018</v>
      </c>
      <c r="JE563">
        <v>1</v>
      </c>
      <c r="JF563">
        <v>26</v>
      </c>
      <c r="JG563">
        <v>15931.1</v>
      </c>
      <c r="JH563">
        <v>15930.8</v>
      </c>
      <c r="JI563">
        <v>2.38647</v>
      </c>
      <c r="JJ563">
        <v>2.68555</v>
      </c>
      <c r="JK563">
        <v>1.49658</v>
      </c>
      <c r="JL563">
        <v>2.37427</v>
      </c>
      <c r="JM563">
        <v>1.54785</v>
      </c>
      <c r="JN563">
        <v>2.4353</v>
      </c>
      <c r="JO563">
        <v>48.2396</v>
      </c>
      <c r="JP563">
        <v>14.1408</v>
      </c>
      <c r="JQ563">
        <v>18</v>
      </c>
      <c r="JR563">
        <v>488.59</v>
      </c>
      <c r="JS563">
        <v>418.608</v>
      </c>
      <c r="JT563">
        <v>25.0151</v>
      </c>
      <c r="JU563">
        <v>31.4125</v>
      </c>
      <c r="JV563">
        <v>30.0037</v>
      </c>
      <c r="JW563">
        <v>31.4824</v>
      </c>
      <c r="JX563">
        <v>31.4765</v>
      </c>
      <c r="JY563">
        <v>47.9342</v>
      </c>
      <c r="JZ563">
        <v>78.9896</v>
      </c>
      <c r="KA563">
        <v>0</v>
      </c>
      <c r="KB563">
        <v>24.9269</v>
      </c>
      <c r="KC563">
        <v>1055.11</v>
      </c>
      <c r="KD563">
        <v>3.17482</v>
      </c>
      <c r="KE563">
        <v>100.192</v>
      </c>
      <c r="KF563">
        <v>99.9442</v>
      </c>
    </row>
    <row r="564" spans="1:292">
      <c r="A564">
        <v>544</v>
      </c>
      <c r="B564">
        <v>1686163922.6</v>
      </c>
      <c r="C564">
        <v>14671.59999990463</v>
      </c>
      <c r="D564" t="s">
        <v>1528</v>
      </c>
      <c r="E564" t="s">
        <v>1529</v>
      </c>
      <c r="F564">
        <v>5</v>
      </c>
      <c r="G564" t="s">
        <v>1403</v>
      </c>
      <c r="H564">
        <v>1686163914.975</v>
      </c>
      <c r="I564">
        <f>(J564)/1000</f>
        <v>0</v>
      </c>
      <c r="J564">
        <f>IF(DO564, AM564, AG564)</f>
        <v>0</v>
      </c>
      <c r="K564">
        <f>IF(DO564, AH564, AF564)</f>
        <v>0</v>
      </c>
      <c r="L564">
        <f>DQ564 - IF(AT564&gt;1, K564*DK564*100.0/(AV564*EE564), 0)</f>
        <v>0</v>
      </c>
      <c r="M564">
        <f>((S564-I564/2)*L564-K564)/(S564+I564/2)</f>
        <v>0</v>
      </c>
      <c r="N564">
        <f>M564*(DX564+DY564)/1000.0</f>
        <v>0</v>
      </c>
      <c r="O564">
        <f>(DQ564 - IF(AT564&gt;1, K564*DK564*100.0/(AV564*EE564), 0))*(DX564+DY564)/1000.0</f>
        <v>0</v>
      </c>
      <c r="P564">
        <f>2.0/((1/R564-1/Q564)+SIGN(R564)*SQRT((1/R564-1/Q564)*(1/R564-1/Q564) + 4*DL564/((DL564+1)*(DL564+1))*(2*1/R564*1/Q564-1/Q564*1/Q564)))</f>
        <v>0</v>
      </c>
      <c r="Q564">
        <f>IF(LEFT(DM564,1)&lt;&gt;"0",IF(LEFT(DM564,1)="1",3.0,DN564),$D$5+$E$5*(EE564*DX564/($K$5*1000))+$F$5*(EE564*DX564/($K$5*1000))*MAX(MIN(DK564,$J$5),$I$5)*MAX(MIN(DK564,$J$5),$I$5)+$G$5*MAX(MIN(DK564,$J$5),$I$5)*(EE564*DX564/($K$5*1000))+$H$5*(EE564*DX564/($K$5*1000))*(EE564*DX564/($K$5*1000)))</f>
        <v>0</v>
      </c>
      <c r="R564">
        <f>I564*(1000-(1000*0.61365*exp(17.502*V564/(240.97+V564))/(DX564+DY564)+DS564)/2)/(1000*0.61365*exp(17.502*V564/(240.97+V564))/(DX564+DY564)-DS564)</f>
        <v>0</v>
      </c>
      <c r="S564">
        <f>1/((DL564+1)/(P564/1.6)+1/(Q564/1.37)) + DL564/((DL564+1)/(P564/1.6) + DL564/(Q564/1.37))</f>
        <v>0</v>
      </c>
      <c r="T564">
        <f>(DG564*DJ564)</f>
        <v>0</v>
      </c>
      <c r="U564">
        <f>(DZ564+(T564+2*0.95*5.67E-8*(((DZ564+$B$9)+273)^4-(DZ564+273)^4)-44100*I564)/(1.84*29.3*Q564+8*0.95*5.67E-8*(DZ564+273)^3))</f>
        <v>0</v>
      </c>
      <c r="V564">
        <f>($C$9*EA564+$D$9*EB564+$E$9*U564)</f>
        <v>0</v>
      </c>
      <c r="W564">
        <f>0.61365*exp(17.502*V564/(240.97+V564))</f>
        <v>0</v>
      </c>
      <c r="X564">
        <f>(Y564/Z564*100)</f>
        <v>0</v>
      </c>
      <c r="Y564">
        <f>DS564*(DX564+DY564)/1000</f>
        <v>0</v>
      </c>
      <c r="Z564">
        <f>0.61365*exp(17.502*DZ564/(240.97+DZ564))</f>
        <v>0</v>
      </c>
      <c r="AA564">
        <f>(W564-DS564*(DX564+DY564)/1000)</f>
        <v>0</v>
      </c>
      <c r="AB564">
        <f>(-I564*44100)</f>
        <v>0</v>
      </c>
      <c r="AC564">
        <f>2*29.3*Q564*0.92*(DZ564-V564)</f>
        <v>0</v>
      </c>
      <c r="AD564">
        <f>2*0.95*5.67E-8*(((DZ564+$B$9)+273)^4-(V564+273)^4)</f>
        <v>0</v>
      </c>
      <c r="AE564">
        <f>T564+AD564+AB564+AC564</f>
        <v>0</v>
      </c>
      <c r="AF564">
        <f>DW564*AT564*(DR564-DQ564*(1000-AT564*DT564)/(1000-AT564*DS564))/(100*DK564)</f>
        <v>0</v>
      </c>
      <c r="AG564">
        <f>1000*DW564*AT564*(DS564-DT564)/(100*DK564*(1000-AT564*DS564))</f>
        <v>0</v>
      </c>
      <c r="AH564">
        <f>(AI564 - AJ564 - DX564*1E3/(8.314*(DZ564+273.15)) * AL564/DW564 * AK564) * DW564/(100*DK564) * (1000 - DT564)/1000</f>
        <v>0</v>
      </c>
      <c r="AI564">
        <v>1043.818414955949</v>
      </c>
      <c r="AJ564">
        <v>952.7086727272728</v>
      </c>
      <c r="AK564">
        <v>3.282783158365133</v>
      </c>
      <c r="AL564">
        <v>66.85550641965871</v>
      </c>
      <c r="AM564">
        <f>(AO564 - AN564 + DX564*1E3/(8.314*(DZ564+273.15)) * AQ564/DW564 * AP564) * DW564/(100*DK564) * 1000/(1000 - AO564)</f>
        <v>0</v>
      </c>
      <c r="AN564">
        <v>3.174817798634419</v>
      </c>
      <c r="AO564">
        <v>21.66983515151516</v>
      </c>
      <c r="AP564">
        <v>-0.007561199714022707</v>
      </c>
      <c r="AQ564">
        <v>96.76421338397185</v>
      </c>
      <c r="AR564">
        <v>0</v>
      </c>
      <c r="AS564">
        <v>0</v>
      </c>
      <c r="AT564">
        <f>IF(AR564*$H$15&gt;=AV564,1.0,(AV564/(AV564-AR564*$H$15)))</f>
        <v>0</v>
      </c>
      <c r="AU564">
        <f>(AT564-1)*100</f>
        <v>0</v>
      </c>
      <c r="AV564">
        <f>MAX(0,($B$15+$C$15*EE564)/(1+$D$15*EE564)*DX564/(DZ564+273)*$E$15)</f>
        <v>0</v>
      </c>
      <c r="AW564" t="s">
        <v>429</v>
      </c>
      <c r="AX564" t="s">
        <v>429</v>
      </c>
      <c r="AY564">
        <v>0</v>
      </c>
      <c r="AZ564">
        <v>0</v>
      </c>
      <c r="BA564">
        <f>1-AY564/AZ564</f>
        <v>0</v>
      </c>
      <c r="BB564">
        <v>0</v>
      </c>
      <c r="BC564" t="s">
        <v>429</v>
      </c>
      <c r="BD564" t="s">
        <v>429</v>
      </c>
      <c r="BE564">
        <v>0</v>
      </c>
      <c r="BF564">
        <v>0</v>
      </c>
      <c r="BG564">
        <f>1-BE564/BF564</f>
        <v>0</v>
      </c>
      <c r="BH564">
        <v>0.5</v>
      </c>
      <c r="BI564">
        <f>DH564</f>
        <v>0</v>
      </c>
      <c r="BJ564">
        <f>K564</f>
        <v>0</v>
      </c>
      <c r="BK564">
        <f>BG564*BH564*BI564</f>
        <v>0</v>
      </c>
      <c r="BL564">
        <f>(BJ564-BB564)/BI564</f>
        <v>0</v>
      </c>
      <c r="BM564">
        <f>(AZ564-BF564)/BF564</f>
        <v>0</v>
      </c>
      <c r="BN564">
        <f>AY564/(BA564+AY564/BF564)</f>
        <v>0</v>
      </c>
      <c r="BO564" t="s">
        <v>429</v>
      </c>
      <c r="BP564">
        <v>0</v>
      </c>
      <c r="BQ564">
        <f>IF(BP564&lt;&gt;0, BP564, BN564)</f>
        <v>0</v>
      </c>
      <c r="BR564">
        <f>1-BQ564/BF564</f>
        <v>0</v>
      </c>
      <c r="BS564">
        <f>(BF564-BE564)/(BF564-BQ564)</f>
        <v>0</v>
      </c>
      <c r="BT564">
        <f>(AZ564-BF564)/(AZ564-BQ564)</f>
        <v>0</v>
      </c>
      <c r="BU564">
        <f>(BF564-BE564)/(BF564-AY564)</f>
        <v>0</v>
      </c>
      <c r="BV564">
        <f>(AZ564-BF564)/(AZ564-AY564)</f>
        <v>0</v>
      </c>
      <c r="BW564">
        <f>(BS564*BQ564/BE564)</f>
        <v>0</v>
      </c>
      <c r="BX564">
        <f>(1-BW564)</f>
        <v>0</v>
      </c>
      <c r="DG564">
        <f>$B$13*EF564+$C$13*EG564+$F$13*ER564*(1-EU564)</f>
        <v>0</v>
      </c>
      <c r="DH564">
        <f>DG564*DI564</f>
        <v>0</v>
      </c>
      <c r="DI564">
        <f>($B$13*$D$11+$C$13*$D$11+$F$13*((FE564+EW564)/MAX(FE564+EW564+FF564, 0.1)*$I$11+FF564/MAX(FE564+EW564+FF564, 0.1)*$J$11))/($B$13+$C$13+$F$13)</f>
        <v>0</v>
      </c>
      <c r="DJ564">
        <f>($B$13*$K$11+$C$13*$K$11+$F$13*((FE564+EW564)/MAX(FE564+EW564+FF564, 0.1)*$P$11+FF564/MAX(FE564+EW564+FF564, 0.1)*$Q$11))/($B$13+$C$13+$F$13)</f>
        <v>0</v>
      </c>
      <c r="DK564">
        <v>6</v>
      </c>
      <c r="DL564">
        <v>0.5</v>
      </c>
      <c r="DM564" t="s">
        <v>430</v>
      </c>
      <c r="DN564">
        <v>2</v>
      </c>
      <c r="DO564" t="b">
        <v>1</v>
      </c>
      <c r="DP564">
        <v>1686163914.975</v>
      </c>
      <c r="DQ564">
        <v>908.8319642857143</v>
      </c>
      <c r="DR564">
        <v>1025.835714285714</v>
      </c>
      <c r="DS564">
        <v>21.70743214285714</v>
      </c>
      <c r="DT564">
        <v>3.176364642857143</v>
      </c>
      <c r="DU564">
        <v>910.2168214285715</v>
      </c>
      <c r="DV564">
        <v>21.95442857142857</v>
      </c>
      <c r="DW564">
        <v>500.0292857142858</v>
      </c>
      <c r="DX564">
        <v>90.60175714285715</v>
      </c>
      <c r="DY564">
        <v>0.1000982964285714</v>
      </c>
      <c r="DZ564">
        <v>28.66291428571429</v>
      </c>
      <c r="EA564">
        <v>28.12105357142857</v>
      </c>
      <c r="EB564">
        <v>999.9000000000002</v>
      </c>
      <c r="EC564">
        <v>0</v>
      </c>
      <c r="ED564">
        <v>0</v>
      </c>
      <c r="EE564">
        <v>9985.759642857143</v>
      </c>
      <c r="EF564">
        <v>0</v>
      </c>
      <c r="EG564">
        <v>923.0766428571427</v>
      </c>
      <c r="EH564">
        <v>-117.0048214285714</v>
      </c>
      <c r="EI564">
        <v>928.9977500000001</v>
      </c>
      <c r="EJ564">
        <v>1029.106428571429</v>
      </c>
      <c r="EK564">
        <v>18.53107142857143</v>
      </c>
      <c r="EL564">
        <v>1025.835714285714</v>
      </c>
      <c r="EM564">
        <v>3.176364642857143</v>
      </c>
      <c r="EN564">
        <v>1.966732142857143</v>
      </c>
      <c r="EO564">
        <v>0.2877843928571429</v>
      </c>
      <c r="EP564">
        <v>17.17900714285715</v>
      </c>
      <c r="EQ564">
        <v>-9.993080714285714</v>
      </c>
      <c r="ER564">
        <v>1999.987857142857</v>
      </c>
      <c r="ES564">
        <v>0.9799947500000002</v>
      </c>
      <c r="ET564">
        <v>0.02000482857142857</v>
      </c>
      <c r="EU564">
        <v>0</v>
      </c>
      <c r="EV564">
        <v>938.9297142857142</v>
      </c>
      <c r="EW564">
        <v>5.00078</v>
      </c>
      <c r="EX564">
        <v>27933.70357142857</v>
      </c>
      <c r="EY564">
        <v>16379.49285714286</v>
      </c>
      <c r="EZ564">
        <v>41.92396428571428</v>
      </c>
      <c r="FA564">
        <v>43.24524999999999</v>
      </c>
      <c r="FB564">
        <v>42.0065357142857</v>
      </c>
      <c r="FC564">
        <v>42.76096428571429</v>
      </c>
      <c r="FD564">
        <v>43.05114285714285</v>
      </c>
      <c r="FE564">
        <v>1955.077857142857</v>
      </c>
      <c r="FF564">
        <v>39.91</v>
      </c>
      <c r="FG564">
        <v>0</v>
      </c>
      <c r="FH564">
        <v>1686163915.9</v>
      </c>
      <c r="FI564">
        <v>0</v>
      </c>
      <c r="FJ564">
        <v>938.8024399999999</v>
      </c>
      <c r="FK564">
        <v>-39.36053840480457</v>
      </c>
      <c r="FL564">
        <v>-1280.507691315724</v>
      </c>
      <c r="FM564">
        <v>27928.552</v>
      </c>
      <c r="FN564">
        <v>15</v>
      </c>
      <c r="FO564">
        <v>0</v>
      </c>
      <c r="FP564" t="s">
        <v>431</v>
      </c>
      <c r="FQ564">
        <v>1685208052.5</v>
      </c>
      <c r="FR564">
        <v>1685208070</v>
      </c>
      <c r="FS564">
        <v>0</v>
      </c>
      <c r="FT564">
        <v>0.013</v>
      </c>
      <c r="FU564">
        <v>-0.005</v>
      </c>
      <c r="FV564">
        <v>-0.464</v>
      </c>
      <c r="FW564">
        <v>-0.401</v>
      </c>
      <c r="FX564">
        <v>420</v>
      </c>
      <c r="FY564">
        <v>0</v>
      </c>
      <c r="FZ564">
        <v>0.03</v>
      </c>
      <c r="GA564">
        <v>0.02</v>
      </c>
      <c r="GB564">
        <v>-117.0995121951219</v>
      </c>
      <c r="GC564">
        <v>2.875149078167174</v>
      </c>
      <c r="GD564">
        <v>0.3127321086848914</v>
      </c>
      <c r="GE564">
        <v>0</v>
      </c>
      <c r="GF564">
        <v>18.53126829268292</v>
      </c>
      <c r="GG564">
        <v>-0.07704615927335508</v>
      </c>
      <c r="GH564">
        <v>0.01827860856934688</v>
      </c>
      <c r="GI564">
        <v>1</v>
      </c>
      <c r="GJ564">
        <v>1</v>
      </c>
      <c r="GK564">
        <v>2</v>
      </c>
      <c r="GL564" t="s">
        <v>439</v>
      </c>
      <c r="GM564">
        <v>3.09819</v>
      </c>
      <c r="GN564">
        <v>2.75808</v>
      </c>
      <c r="GO564">
        <v>0.153266</v>
      </c>
      <c r="GP564">
        <v>0.164752</v>
      </c>
      <c r="GQ564">
        <v>0.101625</v>
      </c>
      <c r="GR564">
        <v>0.0222033</v>
      </c>
      <c r="GS564">
        <v>21732.5</v>
      </c>
      <c r="GT564">
        <v>21096</v>
      </c>
      <c r="GU564">
        <v>26220.7</v>
      </c>
      <c r="GV564">
        <v>25608.3</v>
      </c>
      <c r="GW564">
        <v>37801.6</v>
      </c>
      <c r="GX564">
        <v>37989.7</v>
      </c>
      <c r="GY564">
        <v>45843</v>
      </c>
      <c r="GZ564">
        <v>42026.4</v>
      </c>
      <c r="HA564">
        <v>1.85012</v>
      </c>
      <c r="HB564">
        <v>1.71548</v>
      </c>
      <c r="HC564">
        <v>-0.142217</v>
      </c>
      <c r="HD564">
        <v>0</v>
      </c>
      <c r="HE564">
        <v>30.4766</v>
      </c>
      <c r="HF564">
        <v>999.9</v>
      </c>
      <c r="HG564">
        <v>26.9</v>
      </c>
      <c r="HH564">
        <v>47.1</v>
      </c>
      <c r="HI564">
        <v>31.8669</v>
      </c>
      <c r="HJ564">
        <v>61.8099</v>
      </c>
      <c r="HK564">
        <v>29.0104</v>
      </c>
      <c r="HL564">
        <v>1</v>
      </c>
      <c r="HM564">
        <v>0.336494</v>
      </c>
      <c r="HN564">
        <v>4.20286</v>
      </c>
      <c r="HO564">
        <v>20.253</v>
      </c>
      <c r="HP564">
        <v>5.21265</v>
      </c>
      <c r="HQ564">
        <v>11.9801</v>
      </c>
      <c r="HR564">
        <v>4.96295</v>
      </c>
      <c r="HS564">
        <v>3.27423</v>
      </c>
      <c r="HT564">
        <v>9999</v>
      </c>
      <c r="HU564">
        <v>9999</v>
      </c>
      <c r="HV564">
        <v>9999</v>
      </c>
      <c r="HW564">
        <v>60.8</v>
      </c>
      <c r="HX564">
        <v>1.86401</v>
      </c>
      <c r="HY564">
        <v>1.86025</v>
      </c>
      <c r="HZ564">
        <v>1.85867</v>
      </c>
      <c r="IA564">
        <v>1.85989</v>
      </c>
      <c r="IB564">
        <v>1.85988</v>
      </c>
      <c r="IC564">
        <v>1.85852</v>
      </c>
      <c r="ID564">
        <v>1.8576</v>
      </c>
      <c r="IE564">
        <v>1.85242</v>
      </c>
      <c r="IF564">
        <v>0</v>
      </c>
      <c r="IG564">
        <v>0</v>
      </c>
      <c r="IH564">
        <v>0</v>
      </c>
      <c r="II564">
        <v>0</v>
      </c>
      <c r="IJ564" t="s">
        <v>433</v>
      </c>
      <c r="IK564" t="s">
        <v>434</v>
      </c>
      <c r="IL564" t="s">
        <v>435</v>
      </c>
      <c r="IM564" t="s">
        <v>435</v>
      </c>
      <c r="IN564" t="s">
        <v>435</v>
      </c>
      <c r="IO564" t="s">
        <v>435</v>
      </c>
      <c r="IP564">
        <v>0</v>
      </c>
      <c r="IQ564">
        <v>100</v>
      </c>
      <c r="IR564">
        <v>100</v>
      </c>
      <c r="IS564">
        <v>-1.401</v>
      </c>
      <c r="IT564">
        <v>-0.2476</v>
      </c>
      <c r="IU564">
        <v>-0.7885906718864093</v>
      </c>
      <c r="IV564">
        <v>-0.0007240741224296705</v>
      </c>
      <c r="IW564">
        <v>1.394155135453638E-07</v>
      </c>
      <c r="IX564">
        <v>-7.009397865246837E-11</v>
      </c>
      <c r="IY564">
        <v>-0.2677907096197649</v>
      </c>
      <c r="IZ564">
        <v>-0.01839738240005131</v>
      </c>
      <c r="JA564">
        <v>0.0009886339832832726</v>
      </c>
      <c r="JB564">
        <v>-4.895939666473346E-06</v>
      </c>
      <c r="JC564">
        <v>3</v>
      </c>
      <c r="JD564">
        <v>2018</v>
      </c>
      <c r="JE564">
        <v>1</v>
      </c>
      <c r="JF564">
        <v>26</v>
      </c>
      <c r="JG564">
        <v>15931.2</v>
      </c>
      <c r="JH564">
        <v>15930.9</v>
      </c>
      <c r="JI564">
        <v>2.41699</v>
      </c>
      <c r="JJ564">
        <v>2.68677</v>
      </c>
      <c r="JK564">
        <v>1.49658</v>
      </c>
      <c r="JL564">
        <v>2.37549</v>
      </c>
      <c r="JM564">
        <v>1.54785</v>
      </c>
      <c r="JN564">
        <v>2.48657</v>
      </c>
      <c r="JO564">
        <v>48.2703</v>
      </c>
      <c r="JP564">
        <v>14.1495</v>
      </c>
      <c r="JQ564">
        <v>18</v>
      </c>
      <c r="JR564">
        <v>488.69</v>
      </c>
      <c r="JS564">
        <v>418.608</v>
      </c>
      <c r="JT564">
        <v>24.8653</v>
      </c>
      <c r="JU564">
        <v>31.4284</v>
      </c>
      <c r="JV564">
        <v>30.0037</v>
      </c>
      <c r="JW564">
        <v>31.49</v>
      </c>
      <c r="JX564">
        <v>31.4834</v>
      </c>
      <c r="JY564">
        <v>48.5119</v>
      </c>
      <c r="JZ564">
        <v>78.9896</v>
      </c>
      <c r="KA564">
        <v>0</v>
      </c>
      <c r="KB564">
        <v>24.7974</v>
      </c>
      <c r="KC564">
        <v>1075.14</v>
      </c>
      <c r="KD564">
        <v>3.18535</v>
      </c>
      <c r="KE564">
        <v>100.188</v>
      </c>
      <c r="KF564">
        <v>99.94029999999999</v>
      </c>
    </row>
    <row r="565" spans="1:292">
      <c r="A565">
        <v>545</v>
      </c>
      <c r="B565">
        <v>1686163927.6</v>
      </c>
      <c r="C565">
        <v>14676.59999990463</v>
      </c>
      <c r="D565" t="s">
        <v>1530</v>
      </c>
      <c r="E565" t="s">
        <v>1531</v>
      </c>
      <c r="F565">
        <v>5</v>
      </c>
      <c r="G565" t="s">
        <v>1403</v>
      </c>
      <c r="H565">
        <v>1686163919.846428</v>
      </c>
      <c r="I565">
        <f>(J565)/1000</f>
        <v>0</v>
      </c>
      <c r="J565">
        <f>IF(DO565, AM565, AG565)</f>
        <v>0</v>
      </c>
      <c r="K565">
        <f>IF(DO565, AH565, AF565)</f>
        <v>0</v>
      </c>
      <c r="L565">
        <f>DQ565 - IF(AT565&gt;1, K565*DK565*100.0/(AV565*EE565), 0)</f>
        <v>0</v>
      </c>
      <c r="M565">
        <f>((S565-I565/2)*L565-K565)/(S565+I565/2)</f>
        <v>0</v>
      </c>
      <c r="N565">
        <f>M565*(DX565+DY565)/1000.0</f>
        <v>0</v>
      </c>
      <c r="O565">
        <f>(DQ565 - IF(AT565&gt;1, K565*DK565*100.0/(AV565*EE565), 0))*(DX565+DY565)/1000.0</f>
        <v>0</v>
      </c>
      <c r="P565">
        <f>2.0/((1/R565-1/Q565)+SIGN(R565)*SQRT((1/R565-1/Q565)*(1/R565-1/Q565) + 4*DL565/((DL565+1)*(DL565+1))*(2*1/R565*1/Q565-1/Q565*1/Q565)))</f>
        <v>0</v>
      </c>
      <c r="Q565">
        <f>IF(LEFT(DM565,1)&lt;&gt;"0",IF(LEFT(DM565,1)="1",3.0,DN565),$D$5+$E$5*(EE565*DX565/($K$5*1000))+$F$5*(EE565*DX565/($K$5*1000))*MAX(MIN(DK565,$J$5),$I$5)*MAX(MIN(DK565,$J$5),$I$5)+$G$5*MAX(MIN(DK565,$J$5),$I$5)*(EE565*DX565/($K$5*1000))+$H$5*(EE565*DX565/($K$5*1000))*(EE565*DX565/($K$5*1000)))</f>
        <v>0</v>
      </c>
      <c r="R565">
        <f>I565*(1000-(1000*0.61365*exp(17.502*V565/(240.97+V565))/(DX565+DY565)+DS565)/2)/(1000*0.61365*exp(17.502*V565/(240.97+V565))/(DX565+DY565)-DS565)</f>
        <v>0</v>
      </c>
      <c r="S565">
        <f>1/((DL565+1)/(P565/1.6)+1/(Q565/1.37)) + DL565/((DL565+1)/(P565/1.6) + DL565/(Q565/1.37))</f>
        <v>0</v>
      </c>
      <c r="T565">
        <f>(DG565*DJ565)</f>
        <v>0</v>
      </c>
      <c r="U565">
        <f>(DZ565+(T565+2*0.95*5.67E-8*(((DZ565+$B$9)+273)^4-(DZ565+273)^4)-44100*I565)/(1.84*29.3*Q565+8*0.95*5.67E-8*(DZ565+273)^3))</f>
        <v>0</v>
      </c>
      <c r="V565">
        <f>($C$9*EA565+$D$9*EB565+$E$9*U565)</f>
        <v>0</v>
      </c>
      <c r="W565">
        <f>0.61365*exp(17.502*V565/(240.97+V565))</f>
        <v>0</v>
      </c>
      <c r="X565">
        <f>(Y565/Z565*100)</f>
        <v>0</v>
      </c>
      <c r="Y565">
        <f>DS565*(DX565+DY565)/1000</f>
        <v>0</v>
      </c>
      <c r="Z565">
        <f>0.61365*exp(17.502*DZ565/(240.97+DZ565))</f>
        <v>0</v>
      </c>
      <c r="AA565">
        <f>(W565-DS565*(DX565+DY565)/1000)</f>
        <v>0</v>
      </c>
      <c r="AB565">
        <f>(-I565*44100)</f>
        <v>0</v>
      </c>
      <c r="AC565">
        <f>2*29.3*Q565*0.92*(DZ565-V565)</f>
        <v>0</v>
      </c>
      <c r="AD565">
        <f>2*0.95*5.67E-8*(((DZ565+$B$9)+273)^4-(V565+273)^4)</f>
        <v>0</v>
      </c>
      <c r="AE565">
        <f>T565+AD565+AB565+AC565</f>
        <v>0</v>
      </c>
      <c r="AF565">
        <f>DW565*AT565*(DR565-DQ565*(1000-AT565*DT565)/(1000-AT565*DS565))/(100*DK565)</f>
        <v>0</v>
      </c>
      <c r="AG565">
        <f>1000*DW565*AT565*(DS565-DT565)/(100*DK565*(1000-AT565*DS565))</f>
        <v>0</v>
      </c>
      <c r="AH565">
        <f>(AI565 - AJ565 - DX565*1E3/(8.314*(DZ565+273.15)) * AL565/DW565 * AK565) * DW565/(100*DK565) * (1000 - DT565)/1000</f>
        <v>0</v>
      </c>
      <c r="AI565">
        <v>1060.318532143364</v>
      </c>
      <c r="AJ565">
        <v>969.1156060606057</v>
      </c>
      <c r="AK565">
        <v>3.283217666286514</v>
      </c>
      <c r="AL565">
        <v>66.85550641965871</v>
      </c>
      <c r="AM565">
        <f>(AO565 - AN565 + DX565*1E3/(8.314*(DZ565+273.15)) * AQ565/DW565 * AP565) * DW565/(100*DK565) * 1000/(1000 - AO565)</f>
        <v>0</v>
      </c>
      <c r="AN565">
        <v>3.1751007763451</v>
      </c>
      <c r="AO565">
        <v>21.66311212121211</v>
      </c>
      <c r="AP565">
        <v>-0.000401834379514969</v>
      </c>
      <c r="AQ565">
        <v>96.76421338397185</v>
      </c>
      <c r="AR565">
        <v>0</v>
      </c>
      <c r="AS565">
        <v>0</v>
      </c>
      <c r="AT565">
        <f>IF(AR565*$H$15&gt;=AV565,1.0,(AV565/(AV565-AR565*$H$15)))</f>
        <v>0</v>
      </c>
      <c r="AU565">
        <f>(AT565-1)*100</f>
        <v>0</v>
      </c>
      <c r="AV565">
        <f>MAX(0,($B$15+$C$15*EE565)/(1+$D$15*EE565)*DX565/(DZ565+273)*$E$15)</f>
        <v>0</v>
      </c>
      <c r="AW565" t="s">
        <v>429</v>
      </c>
      <c r="AX565" t="s">
        <v>429</v>
      </c>
      <c r="AY565">
        <v>0</v>
      </c>
      <c r="AZ565">
        <v>0</v>
      </c>
      <c r="BA565">
        <f>1-AY565/AZ565</f>
        <v>0</v>
      </c>
      <c r="BB565">
        <v>0</v>
      </c>
      <c r="BC565" t="s">
        <v>429</v>
      </c>
      <c r="BD565" t="s">
        <v>429</v>
      </c>
      <c r="BE565">
        <v>0</v>
      </c>
      <c r="BF565">
        <v>0</v>
      </c>
      <c r="BG565">
        <f>1-BE565/BF565</f>
        <v>0</v>
      </c>
      <c r="BH565">
        <v>0.5</v>
      </c>
      <c r="BI565">
        <f>DH565</f>
        <v>0</v>
      </c>
      <c r="BJ565">
        <f>K565</f>
        <v>0</v>
      </c>
      <c r="BK565">
        <f>BG565*BH565*BI565</f>
        <v>0</v>
      </c>
      <c r="BL565">
        <f>(BJ565-BB565)/BI565</f>
        <v>0</v>
      </c>
      <c r="BM565">
        <f>(AZ565-BF565)/BF565</f>
        <v>0</v>
      </c>
      <c r="BN565">
        <f>AY565/(BA565+AY565/BF565)</f>
        <v>0</v>
      </c>
      <c r="BO565" t="s">
        <v>429</v>
      </c>
      <c r="BP565">
        <v>0</v>
      </c>
      <c r="BQ565">
        <f>IF(BP565&lt;&gt;0, BP565, BN565)</f>
        <v>0</v>
      </c>
      <c r="BR565">
        <f>1-BQ565/BF565</f>
        <v>0</v>
      </c>
      <c r="BS565">
        <f>(BF565-BE565)/(BF565-BQ565)</f>
        <v>0</v>
      </c>
      <c r="BT565">
        <f>(AZ565-BF565)/(AZ565-BQ565)</f>
        <v>0</v>
      </c>
      <c r="BU565">
        <f>(BF565-BE565)/(BF565-AY565)</f>
        <v>0</v>
      </c>
      <c r="BV565">
        <f>(AZ565-BF565)/(AZ565-AY565)</f>
        <v>0</v>
      </c>
      <c r="BW565">
        <f>(BS565*BQ565/BE565)</f>
        <v>0</v>
      </c>
      <c r="BX565">
        <f>(1-BW565)</f>
        <v>0</v>
      </c>
      <c r="DG565">
        <f>$B$13*EF565+$C$13*EG565+$F$13*ER565*(1-EU565)</f>
        <v>0</v>
      </c>
      <c r="DH565">
        <f>DG565*DI565</f>
        <v>0</v>
      </c>
      <c r="DI565">
        <f>($B$13*$D$11+$C$13*$D$11+$F$13*((FE565+EW565)/MAX(FE565+EW565+FF565, 0.1)*$I$11+FF565/MAX(FE565+EW565+FF565, 0.1)*$J$11))/($B$13+$C$13+$F$13)</f>
        <v>0</v>
      </c>
      <c r="DJ565">
        <f>($B$13*$K$11+$C$13*$K$11+$F$13*((FE565+EW565)/MAX(FE565+EW565+FF565, 0.1)*$P$11+FF565/MAX(FE565+EW565+FF565, 0.1)*$Q$11))/($B$13+$C$13+$F$13)</f>
        <v>0</v>
      </c>
      <c r="DK565">
        <v>6</v>
      </c>
      <c r="DL565">
        <v>0.5</v>
      </c>
      <c r="DM565" t="s">
        <v>430</v>
      </c>
      <c r="DN565">
        <v>2</v>
      </c>
      <c r="DO565" t="b">
        <v>1</v>
      </c>
      <c r="DP565">
        <v>1686163919.846428</v>
      </c>
      <c r="DQ565">
        <v>924.7423928571427</v>
      </c>
      <c r="DR565">
        <v>1041.631071428571</v>
      </c>
      <c r="DS565">
        <v>21.68648928571428</v>
      </c>
      <c r="DT565">
        <v>3.174889285714286</v>
      </c>
      <c r="DU565">
        <v>926.1375357142857</v>
      </c>
      <c r="DV565">
        <v>21.93385357142857</v>
      </c>
      <c r="DW565">
        <v>500.0235000000001</v>
      </c>
      <c r="DX565">
        <v>90.60178214285715</v>
      </c>
      <c r="DY565">
        <v>0.1001280607142857</v>
      </c>
      <c r="DZ565">
        <v>28.67146071428572</v>
      </c>
      <c r="EA565">
        <v>28.14843214285714</v>
      </c>
      <c r="EB565">
        <v>999.9000000000002</v>
      </c>
      <c r="EC565">
        <v>0</v>
      </c>
      <c r="ED565">
        <v>0</v>
      </c>
      <c r="EE565">
        <v>9983.188928571428</v>
      </c>
      <c r="EF565">
        <v>0</v>
      </c>
      <c r="EG565">
        <v>921.6140714285713</v>
      </c>
      <c r="EH565">
        <v>-116.8892142857143</v>
      </c>
      <c r="EI565">
        <v>945.2411071428572</v>
      </c>
      <c r="EJ565">
        <v>1044.949642857143</v>
      </c>
      <c r="EK565">
        <v>18.51161071428572</v>
      </c>
      <c r="EL565">
        <v>1041.631071428571</v>
      </c>
      <c r="EM565">
        <v>3.174889285714286</v>
      </c>
      <c r="EN565">
        <v>1.964835714285714</v>
      </c>
      <c r="EO565">
        <v>0.2876508214285715</v>
      </c>
      <c r="EP565">
        <v>17.16377142857143</v>
      </c>
      <c r="EQ565">
        <v>-9.998950000000002</v>
      </c>
      <c r="ER565">
        <v>1999.995</v>
      </c>
      <c r="ES565">
        <v>0.9799950714285716</v>
      </c>
      <c r="ET565">
        <v>0.0200045</v>
      </c>
      <c r="EU565">
        <v>0</v>
      </c>
      <c r="EV565">
        <v>935.7966071428572</v>
      </c>
      <c r="EW565">
        <v>5.00078</v>
      </c>
      <c r="EX565">
        <v>27850.43928571429</v>
      </c>
      <c r="EY565">
        <v>16379.55714285714</v>
      </c>
      <c r="EZ565">
        <v>41.95746428571427</v>
      </c>
      <c r="FA565">
        <v>43.28767857142856</v>
      </c>
      <c r="FB565">
        <v>42.03546428571428</v>
      </c>
      <c r="FC565">
        <v>42.78775</v>
      </c>
      <c r="FD565">
        <v>43.05342857142857</v>
      </c>
      <c r="FE565">
        <v>1955.085</v>
      </c>
      <c r="FF565">
        <v>39.91</v>
      </c>
      <c r="FG565">
        <v>0</v>
      </c>
      <c r="FH565">
        <v>1686163921.3</v>
      </c>
      <c r="FI565">
        <v>0</v>
      </c>
      <c r="FJ565">
        <v>935.4916153846153</v>
      </c>
      <c r="FK565">
        <v>-38.91596584393307</v>
      </c>
      <c r="FL565">
        <v>-964.0478648844855</v>
      </c>
      <c r="FM565">
        <v>27842.26153846154</v>
      </c>
      <c r="FN565">
        <v>15</v>
      </c>
      <c r="FO565">
        <v>0</v>
      </c>
      <c r="FP565" t="s">
        <v>431</v>
      </c>
      <c r="FQ565">
        <v>1685208052.5</v>
      </c>
      <c r="FR565">
        <v>1685208070</v>
      </c>
      <c r="FS565">
        <v>0</v>
      </c>
      <c r="FT565">
        <v>0.013</v>
      </c>
      <c r="FU565">
        <v>-0.005</v>
      </c>
      <c r="FV565">
        <v>-0.464</v>
      </c>
      <c r="FW565">
        <v>-0.401</v>
      </c>
      <c r="FX565">
        <v>420</v>
      </c>
      <c r="FY565">
        <v>0</v>
      </c>
      <c r="FZ565">
        <v>0.03</v>
      </c>
      <c r="GA565">
        <v>0.02</v>
      </c>
      <c r="GB565">
        <v>-116.9993658536586</v>
      </c>
      <c r="GC565">
        <v>1.875147818187684</v>
      </c>
      <c r="GD565">
        <v>0.2833236325922127</v>
      </c>
      <c r="GE565">
        <v>0</v>
      </c>
      <c r="GF565">
        <v>18.52246585365853</v>
      </c>
      <c r="GG565">
        <v>-0.237504485876496</v>
      </c>
      <c r="GH565">
        <v>0.02318065435802833</v>
      </c>
      <c r="GI565">
        <v>1</v>
      </c>
      <c r="GJ565">
        <v>1</v>
      </c>
      <c r="GK565">
        <v>2</v>
      </c>
      <c r="GL565" t="s">
        <v>439</v>
      </c>
      <c r="GM565">
        <v>3.09827</v>
      </c>
      <c r="GN565">
        <v>2.75807</v>
      </c>
      <c r="GO565">
        <v>0.154963</v>
      </c>
      <c r="GP565">
        <v>0.166389</v>
      </c>
      <c r="GQ565">
        <v>0.10159</v>
      </c>
      <c r="GR565">
        <v>0.0222171</v>
      </c>
      <c r="GS565">
        <v>21688.1</v>
      </c>
      <c r="GT565">
        <v>21053.7</v>
      </c>
      <c r="GU565">
        <v>26219.8</v>
      </c>
      <c r="GV565">
        <v>25607.2</v>
      </c>
      <c r="GW565">
        <v>37801.7</v>
      </c>
      <c r="GX565">
        <v>37988</v>
      </c>
      <c r="GY565">
        <v>45841.1</v>
      </c>
      <c r="GZ565">
        <v>42024.9</v>
      </c>
      <c r="HA565">
        <v>1.84982</v>
      </c>
      <c r="HB565">
        <v>1.71502</v>
      </c>
      <c r="HC565">
        <v>-0.143088</v>
      </c>
      <c r="HD565">
        <v>0</v>
      </c>
      <c r="HE565">
        <v>30.5123</v>
      </c>
      <c r="HF565">
        <v>999.9</v>
      </c>
      <c r="HG565">
        <v>26.9</v>
      </c>
      <c r="HH565">
        <v>47.1</v>
      </c>
      <c r="HI565">
        <v>31.8662</v>
      </c>
      <c r="HJ565">
        <v>61.9099</v>
      </c>
      <c r="HK565">
        <v>28.9904</v>
      </c>
      <c r="HL565">
        <v>1</v>
      </c>
      <c r="HM565">
        <v>0.339616</v>
      </c>
      <c r="HN565">
        <v>4.4989</v>
      </c>
      <c r="HO565">
        <v>20.2449</v>
      </c>
      <c r="HP565">
        <v>5.2125</v>
      </c>
      <c r="HQ565">
        <v>11.9804</v>
      </c>
      <c r="HR565">
        <v>4.963</v>
      </c>
      <c r="HS565">
        <v>3.27413</v>
      </c>
      <c r="HT565">
        <v>9999</v>
      </c>
      <c r="HU565">
        <v>9999</v>
      </c>
      <c r="HV565">
        <v>9999</v>
      </c>
      <c r="HW565">
        <v>60.8</v>
      </c>
      <c r="HX565">
        <v>1.86401</v>
      </c>
      <c r="HY565">
        <v>1.86023</v>
      </c>
      <c r="HZ565">
        <v>1.85866</v>
      </c>
      <c r="IA565">
        <v>1.85989</v>
      </c>
      <c r="IB565">
        <v>1.85989</v>
      </c>
      <c r="IC565">
        <v>1.85852</v>
      </c>
      <c r="ID565">
        <v>1.85761</v>
      </c>
      <c r="IE565">
        <v>1.85242</v>
      </c>
      <c r="IF565">
        <v>0</v>
      </c>
      <c r="IG565">
        <v>0</v>
      </c>
      <c r="IH565">
        <v>0</v>
      </c>
      <c r="II565">
        <v>0</v>
      </c>
      <c r="IJ565" t="s">
        <v>433</v>
      </c>
      <c r="IK565" t="s">
        <v>434</v>
      </c>
      <c r="IL565" t="s">
        <v>435</v>
      </c>
      <c r="IM565" t="s">
        <v>435</v>
      </c>
      <c r="IN565" t="s">
        <v>435</v>
      </c>
      <c r="IO565" t="s">
        <v>435</v>
      </c>
      <c r="IP565">
        <v>0</v>
      </c>
      <c r="IQ565">
        <v>100</v>
      </c>
      <c r="IR565">
        <v>100</v>
      </c>
      <c r="IS565">
        <v>-1.411</v>
      </c>
      <c r="IT565">
        <v>-0.2478</v>
      </c>
      <c r="IU565">
        <v>-0.7885906718864093</v>
      </c>
      <c r="IV565">
        <v>-0.0007240741224296705</v>
      </c>
      <c r="IW565">
        <v>1.394155135453638E-07</v>
      </c>
      <c r="IX565">
        <v>-7.009397865246837E-11</v>
      </c>
      <c r="IY565">
        <v>-0.2677907096197649</v>
      </c>
      <c r="IZ565">
        <v>-0.01839738240005131</v>
      </c>
      <c r="JA565">
        <v>0.0009886339832832726</v>
      </c>
      <c r="JB565">
        <v>-4.895939666473346E-06</v>
      </c>
      <c r="JC565">
        <v>3</v>
      </c>
      <c r="JD565">
        <v>2018</v>
      </c>
      <c r="JE565">
        <v>1</v>
      </c>
      <c r="JF565">
        <v>26</v>
      </c>
      <c r="JG565">
        <v>15931.3</v>
      </c>
      <c r="JH565">
        <v>15931</v>
      </c>
      <c r="JI565">
        <v>2.44751</v>
      </c>
      <c r="JJ565">
        <v>2.67944</v>
      </c>
      <c r="JK565">
        <v>1.49658</v>
      </c>
      <c r="JL565">
        <v>2.37427</v>
      </c>
      <c r="JM565">
        <v>1.54785</v>
      </c>
      <c r="JN565">
        <v>2.48291</v>
      </c>
      <c r="JO565">
        <v>48.2703</v>
      </c>
      <c r="JP565">
        <v>14.1408</v>
      </c>
      <c r="JQ565">
        <v>18</v>
      </c>
      <c r="JR565">
        <v>488.58</v>
      </c>
      <c r="JS565">
        <v>418.4</v>
      </c>
      <c r="JT565">
        <v>24.7039</v>
      </c>
      <c r="JU565">
        <v>31.4455</v>
      </c>
      <c r="JV565">
        <v>30.0034</v>
      </c>
      <c r="JW565">
        <v>31.4994</v>
      </c>
      <c r="JX565">
        <v>31.492</v>
      </c>
      <c r="JY565">
        <v>49.1701</v>
      </c>
      <c r="JZ565">
        <v>78.9896</v>
      </c>
      <c r="KA565">
        <v>0</v>
      </c>
      <c r="KB565">
        <v>24.6422</v>
      </c>
      <c r="KC565">
        <v>1088.52</v>
      </c>
      <c r="KD565">
        <v>3.18535</v>
      </c>
      <c r="KE565">
        <v>100.184</v>
      </c>
      <c r="KF565">
        <v>99.9365</v>
      </c>
    </row>
    <row r="566" spans="1:292">
      <c r="A566">
        <v>546</v>
      </c>
      <c r="B566">
        <v>1686163932.6</v>
      </c>
      <c r="C566">
        <v>14681.59999990463</v>
      </c>
      <c r="D566" t="s">
        <v>1532</v>
      </c>
      <c r="E566" t="s">
        <v>1533</v>
      </c>
      <c r="F566">
        <v>5</v>
      </c>
      <c r="G566" t="s">
        <v>1403</v>
      </c>
      <c r="H566">
        <v>1686163925.1</v>
      </c>
      <c r="I566">
        <f>(J566)/1000</f>
        <v>0</v>
      </c>
      <c r="J566">
        <f>IF(DO566, AM566, AG566)</f>
        <v>0</v>
      </c>
      <c r="K566">
        <f>IF(DO566, AH566, AF566)</f>
        <v>0</v>
      </c>
      <c r="L566">
        <f>DQ566 - IF(AT566&gt;1, K566*DK566*100.0/(AV566*EE566), 0)</f>
        <v>0</v>
      </c>
      <c r="M566">
        <f>((S566-I566/2)*L566-K566)/(S566+I566/2)</f>
        <v>0</v>
      </c>
      <c r="N566">
        <f>M566*(DX566+DY566)/1000.0</f>
        <v>0</v>
      </c>
      <c r="O566">
        <f>(DQ566 - IF(AT566&gt;1, K566*DK566*100.0/(AV566*EE566), 0))*(DX566+DY566)/1000.0</f>
        <v>0</v>
      </c>
      <c r="P566">
        <f>2.0/((1/R566-1/Q566)+SIGN(R566)*SQRT((1/R566-1/Q566)*(1/R566-1/Q566) + 4*DL566/((DL566+1)*(DL566+1))*(2*1/R566*1/Q566-1/Q566*1/Q566)))</f>
        <v>0</v>
      </c>
      <c r="Q566">
        <f>IF(LEFT(DM566,1)&lt;&gt;"0",IF(LEFT(DM566,1)="1",3.0,DN566),$D$5+$E$5*(EE566*DX566/($K$5*1000))+$F$5*(EE566*DX566/($K$5*1000))*MAX(MIN(DK566,$J$5),$I$5)*MAX(MIN(DK566,$J$5),$I$5)+$G$5*MAX(MIN(DK566,$J$5),$I$5)*(EE566*DX566/($K$5*1000))+$H$5*(EE566*DX566/($K$5*1000))*(EE566*DX566/($K$5*1000)))</f>
        <v>0</v>
      </c>
      <c r="R566">
        <f>I566*(1000-(1000*0.61365*exp(17.502*V566/(240.97+V566))/(DX566+DY566)+DS566)/2)/(1000*0.61365*exp(17.502*V566/(240.97+V566))/(DX566+DY566)-DS566)</f>
        <v>0</v>
      </c>
      <c r="S566">
        <f>1/((DL566+1)/(P566/1.6)+1/(Q566/1.37)) + DL566/((DL566+1)/(P566/1.6) + DL566/(Q566/1.37))</f>
        <v>0</v>
      </c>
      <c r="T566">
        <f>(DG566*DJ566)</f>
        <v>0</v>
      </c>
      <c r="U566">
        <f>(DZ566+(T566+2*0.95*5.67E-8*(((DZ566+$B$9)+273)^4-(DZ566+273)^4)-44100*I566)/(1.84*29.3*Q566+8*0.95*5.67E-8*(DZ566+273)^3))</f>
        <v>0</v>
      </c>
      <c r="V566">
        <f>($C$9*EA566+$D$9*EB566+$E$9*U566)</f>
        <v>0</v>
      </c>
      <c r="W566">
        <f>0.61365*exp(17.502*V566/(240.97+V566))</f>
        <v>0</v>
      </c>
      <c r="X566">
        <f>(Y566/Z566*100)</f>
        <v>0</v>
      </c>
      <c r="Y566">
        <f>DS566*(DX566+DY566)/1000</f>
        <v>0</v>
      </c>
      <c r="Z566">
        <f>0.61365*exp(17.502*DZ566/(240.97+DZ566))</f>
        <v>0</v>
      </c>
      <c r="AA566">
        <f>(W566-DS566*(DX566+DY566)/1000)</f>
        <v>0</v>
      </c>
      <c r="AB566">
        <f>(-I566*44100)</f>
        <v>0</v>
      </c>
      <c r="AC566">
        <f>2*29.3*Q566*0.92*(DZ566-V566)</f>
        <v>0</v>
      </c>
      <c r="AD566">
        <f>2*0.95*5.67E-8*(((DZ566+$B$9)+273)^4-(V566+273)^4)</f>
        <v>0</v>
      </c>
      <c r="AE566">
        <f>T566+AD566+AB566+AC566</f>
        <v>0</v>
      </c>
      <c r="AF566">
        <f>DW566*AT566*(DR566-DQ566*(1000-AT566*DT566)/(1000-AT566*DS566))/(100*DK566)</f>
        <v>0</v>
      </c>
      <c r="AG566">
        <f>1000*DW566*AT566*(DS566-DT566)/(100*DK566*(1000-AT566*DS566))</f>
        <v>0</v>
      </c>
      <c r="AH566">
        <f>(AI566 - AJ566 - DX566*1E3/(8.314*(DZ566+273.15)) * AL566/DW566 * AK566) * DW566/(100*DK566) * (1000 - DT566)/1000</f>
        <v>0</v>
      </c>
      <c r="AI566">
        <v>1077.108916044164</v>
      </c>
      <c r="AJ566">
        <v>985.6679030303031</v>
      </c>
      <c r="AK566">
        <v>3.316776176864472</v>
      </c>
      <c r="AL566">
        <v>66.85550641965871</v>
      </c>
      <c r="AM566">
        <f>(AO566 - AN566 + DX566*1E3/(8.314*(DZ566+273.15)) * AQ566/DW566 * AP566) * DW566/(100*DK566) * 1000/(1000 - AO566)</f>
        <v>0</v>
      </c>
      <c r="AN566">
        <v>3.176479392673116</v>
      </c>
      <c r="AO566">
        <v>21.64302424242424</v>
      </c>
      <c r="AP566">
        <v>-0.003806032984750196</v>
      </c>
      <c r="AQ566">
        <v>96.76421338397185</v>
      </c>
      <c r="AR566">
        <v>0</v>
      </c>
      <c r="AS566">
        <v>0</v>
      </c>
      <c r="AT566">
        <f>IF(AR566*$H$15&gt;=AV566,1.0,(AV566/(AV566-AR566*$H$15)))</f>
        <v>0</v>
      </c>
      <c r="AU566">
        <f>(AT566-1)*100</f>
        <v>0</v>
      </c>
      <c r="AV566">
        <f>MAX(0,($B$15+$C$15*EE566)/(1+$D$15*EE566)*DX566/(DZ566+273)*$E$15)</f>
        <v>0</v>
      </c>
      <c r="AW566" t="s">
        <v>429</v>
      </c>
      <c r="AX566" t="s">
        <v>429</v>
      </c>
      <c r="AY566">
        <v>0</v>
      </c>
      <c r="AZ566">
        <v>0</v>
      </c>
      <c r="BA566">
        <f>1-AY566/AZ566</f>
        <v>0</v>
      </c>
      <c r="BB566">
        <v>0</v>
      </c>
      <c r="BC566" t="s">
        <v>429</v>
      </c>
      <c r="BD566" t="s">
        <v>429</v>
      </c>
      <c r="BE566">
        <v>0</v>
      </c>
      <c r="BF566">
        <v>0</v>
      </c>
      <c r="BG566">
        <f>1-BE566/BF566</f>
        <v>0</v>
      </c>
      <c r="BH566">
        <v>0.5</v>
      </c>
      <c r="BI566">
        <f>DH566</f>
        <v>0</v>
      </c>
      <c r="BJ566">
        <f>K566</f>
        <v>0</v>
      </c>
      <c r="BK566">
        <f>BG566*BH566*BI566</f>
        <v>0</v>
      </c>
      <c r="BL566">
        <f>(BJ566-BB566)/BI566</f>
        <v>0</v>
      </c>
      <c r="BM566">
        <f>(AZ566-BF566)/BF566</f>
        <v>0</v>
      </c>
      <c r="BN566">
        <f>AY566/(BA566+AY566/BF566)</f>
        <v>0</v>
      </c>
      <c r="BO566" t="s">
        <v>429</v>
      </c>
      <c r="BP566">
        <v>0</v>
      </c>
      <c r="BQ566">
        <f>IF(BP566&lt;&gt;0, BP566, BN566)</f>
        <v>0</v>
      </c>
      <c r="BR566">
        <f>1-BQ566/BF566</f>
        <v>0</v>
      </c>
      <c r="BS566">
        <f>(BF566-BE566)/(BF566-BQ566)</f>
        <v>0</v>
      </c>
      <c r="BT566">
        <f>(AZ566-BF566)/(AZ566-BQ566)</f>
        <v>0</v>
      </c>
      <c r="BU566">
        <f>(BF566-BE566)/(BF566-AY566)</f>
        <v>0</v>
      </c>
      <c r="BV566">
        <f>(AZ566-BF566)/(AZ566-AY566)</f>
        <v>0</v>
      </c>
      <c r="BW566">
        <f>(BS566*BQ566/BE566)</f>
        <v>0</v>
      </c>
      <c r="BX566">
        <f>(1-BW566)</f>
        <v>0</v>
      </c>
      <c r="DG566">
        <f>$B$13*EF566+$C$13*EG566+$F$13*ER566*(1-EU566)</f>
        <v>0</v>
      </c>
      <c r="DH566">
        <f>DG566*DI566</f>
        <v>0</v>
      </c>
      <c r="DI566">
        <f>($B$13*$D$11+$C$13*$D$11+$F$13*((FE566+EW566)/MAX(FE566+EW566+FF566, 0.1)*$I$11+FF566/MAX(FE566+EW566+FF566, 0.1)*$J$11))/($B$13+$C$13+$F$13)</f>
        <v>0</v>
      </c>
      <c r="DJ566">
        <f>($B$13*$K$11+$C$13*$K$11+$F$13*((FE566+EW566)/MAX(FE566+EW566+FF566, 0.1)*$P$11+FF566/MAX(FE566+EW566+FF566, 0.1)*$Q$11))/($B$13+$C$13+$F$13)</f>
        <v>0</v>
      </c>
      <c r="DK566">
        <v>6</v>
      </c>
      <c r="DL566">
        <v>0.5</v>
      </c>
      <c r="DM566" t="s">
        <v>430</v>
      </c>
      <c r="DN566">
        <v>2</v>
      </c>
      <c r="DO566" t="b">
        <v>1</v>
      </c>
      <c r="DP566">
        <v>1686163925.1</v>
      </c>
      <c r="DQ566">
        <v>941.7124444444446</v>
      </c>
      <c r="DR566">
        <v>1058.775185185185</v>
      </c>
      <c r="DS566">
        <v>21.66739629629629</v>
      </c>
      <c r="DT566">
        <v>3.175469999999999</v>
      </c>
      <c r="DU566">
        <v>943.1187407407406</v>
      </c>
      <c r="DV566">
        <v>21.91508518518519</v>
      </c>
      <c r="DW566">
        <v>500.0102222222222</v>
      </c>
      <c r="DX566">
        <v>90.60210370370372</v>
      </c>
      <c r="DY566">
        <v>0.1000489518518519</v>
      </c>
      <c r="DZ566">
        <v>28.67246296296296</v>
      </c>
      <c r="EA566">
        <v>28.16834814814815</v>
      </c>
      <c r="EB566">
        <v>999.9000000000001</v>
      </c>
      <c r="EC566">
        <v>0</v>
      </c>
      <c r="ED566">
        <v>0</v>
      </c>
      <c r="EE566">
        <v>9988.727407407408</v>
      </c>
      <c r="EF566">
        <v>0</v>
      </c>
      <c r="EG566">
        <v>919.8799259259259</v>
      </c>
      <c r="EH566">
        <v>-117.0631111111111</v>
      </c>
      <c r="EI566">
        <v>962.5686666666666</v>
      </c>
      <c r="EJ566">
        <v>1062.148148148148</v>
      </c>
      <c r="EK566">
        <v>18.49192962962963</v>
      </c>
      <c r="EL566">
        <v>1058.775185185185</v>
      </c>
      <c r="EM566">
        <v>3.175469999999999</v>
      </c>
      <c r="EN566">
        <v>1.963111851851852</v>
      </c>
      <c r="EO566">
        <v>0.2877043703703703</v>
      </c>
      <c r="EP566">
        <v>17.1499074074074</v>
      </c>
      <c r="EQ566">
        <v>-9.996594074074075</v>
      </c>
      <c r="ER566">
        <v>2000.002592592592</v>
      </c>
      <c r="ES566">
        <v>0.9799955555555556</v>
      </c>
      <c r="ET566">
        <v>0.020004</v>
      </c>
      <c r="EU566">
        <v>0</v>
      </c>
      <c r="EV566">
        <v>932.5908888888889</v>
      </c>
      <c r="EW566">
        <v>5.00078</v>
      </c>
      <c r="EX566">
        <v>27769.11851851852</v>
      </c>
      <c r="EY566">
        <v>16379.63333333333</v>
      </c>
      <c r="EZ566">
        <v>41.99288888888889</v>
      </c>
      <c r="FA566">
        <v>43.33544444444443</v>
      </c>
      <c r="FB566">
        <v>42.05992592592592</v>
      </c>
      <c r="FC566">
        <v>42.82851851851851</v>
      </c>
      <c r="FD566">
        <v>43.03455555555556</v>
      </c>
      <c r="FE566">
        <v>1955.092592592593</v>
      </c>
      <c r="FF566">
        <v>39.91</v>
      </c>
      <c r="FG566">
        <v>0</v>
      </c>
      <c r="FH566">
        <v>1686163926.1</v>
      </c>
      <c r="FI566">
        <v>0</v>
      </c>
      <c r="FJ566">
        <v>932.5613846153846</v>
      </c>
      <c r="FK566">
        <v>-35.30434189141292</v>
      </c>
      <c r="FL566">
        <v>-696.6222228843093</v>
      </c>
      <c r="FM566">
        <v>27770.03076923077</v>
      </c>
      <c r="FN566">
        <v>15</v>
      </c>
      <c r="FO566">
        <v>0</v>
      </c>
      <c r="FP566" t="s">
        <v>431</v>
      </c>
      <c r="FQ566">
        <v>1685208052.5</v>
      </c>
      <c r="FR566">
        <v>1685208070</v>
      </c>
      <c r="FS566">
        <v>0</v>
      </c>
      <c r="FT566">
        <v>0.013</v>
      </c>
      <c r="FU566">
        <v>-0.005</v>
      </c>
      <c r="FV566">
        <v>-0.464</v>
      </c>
      <c r="FW566">
        <v>-0.401</v>
      </c>
      <c r="FX566">
        <v>420</v>
      </c>
      <c r="FY566">
        <v>0</v>
      </c>
      <c r="FZ566">
        <v>0.03</v>
      </c>
      <c r="GA566">
        <v>0.02</v>
      </c>
      <c r="GB566">
        <v>-117.04</v>
      </c>
      <c r="GC566">
        <v>-1.515535889650282</v>
      </c>
      <c r="GD566">
        <v>0.3478588864439862</v>
      </c>
      <c r="GE566">
        <v>0</v>
      </c>
      <c r="GF566">
        <v>18.50481463414634</v>
      </c>
      <c r="GG566">
        <v>-0.2296737554436903</v>
      </c>
      <c r="GH566">
        <v>0.02278359016844623</v>
      </c>
      <c r="GI566">
        <v>1</v>
      </c>
      <c r="GJ566">
        <v>1</v>
      </c>
      <c r="GK566">
        <v>2</v>
      </c>
      <c r="GL566" t="s">
        <v>439</v>
      </c>
      <c r="GM566">
        <v>3.09818</v>
      </c>
      <c r="GN566">
        <v>2.7579</v>
      </c>
      <c r="GO566">
        <v>0.156663</v>
      </c>
      <c r="GP566">
        <v>0.168043</v>
      </c>
      <c r="GQ566">
        <v>0.10153</v>
      </c>
      <c r="GR566">
        <v>0.0222235</v>
      </c>
      <c r="GS566">
        <v>21643.5</v>
      </c>
      <c r="GT566">
        <v>21011</v>
      </c>
      <c r="GU566">
        <v>26218.7</v>
      </c>
      <c r="GV566">
        <v>25606.2</v>
      </c>
      <c r="GW566">
        <v>37803</v>
      </c>
      <c r="GX566">
        <v>37986.6</v>
      </c>
      <c r="GY566">
        <v>45839.3</v>
      </c>
      <c r="GZ566">
        <v>42023.5</v>
      </c>
      <c r="HA566">
        <v>1.84945</v>
      </c>
      <c r="HB566">
        <v>1.71487</v>
      </c>
      <c r="HC566">
        <v>-0.144392</v>
      </c>
      <c r="HD566">
        <v>0</v>
      </c>
      <c r="HE566">
        <v>30.539</v>
      </c>
      <c r="HF566">
        <v>999.9</v>
      </c>
      <c r="HG566">
        <v>27</v>
      </c>
      <c r="HH566">
        <v>47.1</v>
      </c>
      <c r="HI566">
        <v>31.9826</v>
      </c>
      <c r="HJ566">
        <v>61.7699</v>
      </c>
      <c r="HK566">
        <v>28.9944</v>
      </c>
      <c r="HL566">
        <v>1</v>
      </c>
      <c r="HM566">
        <v>0.342764</v>
      </c>
      <c r="HN566">
        <v>4.80512</v>
      </c>
      <c r="HO566">
        <v>20.2356</v>
      </c>
      <c r="HP566">
        <v>5.21325</v>
      </c>
      <c r="HQ566">
        <v>11.9801</v>
      </c>
      <c r="HR566">
        <v>4.9633</v>
      </c>
      <c r="HS566">
        <v>3.27418</v>
      </c>
      <c r="HT566">
        <v>9999</v>
      </c>
      <c r="HU566">
        <v>9999</v>
      </c>
      <c r="HV566">
        <v>9999</v>
      </c>
      <c r="HW566">
        <v>60.9</v>
      </c>
      <c r="HX566">
        <v>1.86401</v>
      </c>
      <c r="HY566">
        <v>1.86021</v>
      </c>
      <c r="HZ566">
        <v>1.85866</v>
      </c>
      <c r="IA566">
        <v>1.8599</v>
      </c>
      <c r="IB566">
        <v>1.85988</v>
      </c>
      <c r="IC566">
        <v>1.85852</v>
      </c>
      <c r="ID566">
        <v>1.8576</v>
      </c>
      <c r="IE566">
        <v>1.85242</v>
      </c>
      <c r="IF566">
        <v>0</v>
      </c>
      <c r="IG566">
        <v>0</v>
      </c>
      <c r="IH566">
        <v>0</v>
      </c>
      <c r="II566">
        <v>0</v>
      </c>
      <c r="IJ566" t="s">
        <v>433</v>
      </c>
      <c r="IK566" t="s">
        <v>434</v>
      </c>
      <c r="IL566" t="s">
        <v>435</v>
      </c>
      <c r="IM566" t="s">
        <v>435</v>
      </c>
      <c r="IN566" t="s">
        <v>435</v>
      </c>
      <c r="IO566" t="s">
        <v>435</v>
      </c>
      <c r="IP566">
        <v>0</v>
      </c>
      <c r="IQ566">
        <v>100</v>
      </c>
      <c r="IR566">
        <v>100</v>
      </c>
      <c r="IS566">
        <v>-1.422</v>
      </c>
      <c r="IT566">
        <v>-0.2482</v>
      </c>
      <c r="IU566">
        <v>-0.7885906718864093</v>
      </c>
      <c r="IV566">
        <v>-0.0007240741224296705</v>
      </c>
      <c r="IW566">
        <v>1.394155135453638E-07</v>
      </c>
      <c r="IX566">
        <v>-7.009397865246837E-11</v>
      </c>
      <c r="IY566">
        <v>-0.2677907096197649</v>
      </c>
      <c r="IZ566">
        <v>-0.01839738240005131</v>
      </c>
      <c r="JA566">
        <v>0.0009886339832832726</v>
      </c>
      <c r="JB566">
        <v>-4.895939666473346E-06</v>
      </c>
      <c r="JC566">
        <v>3</v>
      </c>
      <c r="JD566">
        <v>2018</v>
      </c>
      <c r="JE566">
        <v>1</v>
      </c>
      <c r="JF566">
        <v>26</v>
      </c>
      <c r="JG566">
        <v>15931.3</v>
      </c>
      <c r="JH566">
        <v>15931</v>
      </c>
      <c r="JI566">
        <v>2.47925</v>
      </c>
      <c r="JJ566">
        <v>2.67822</v>
      </c>
      <c r="JK566">
        <v>1.49658</v>
      </c>
      <c r="JL566">
        <v>2.37549</v>
      </c>
      <c r="JM566">
        <v>1.54785</v>
      </c>
      <c r="JN566">
        <v>2.44141</v>
      </c>
      <c r="JO566">
        <v>48.2703</v>
      </c>
      <c r="JP566">
        <v>14.1408</v>
      </c>
      <c r="JQ566">
        <v>18</v>
      </c>
      <c r="JR566">
        <v>488.423</v>
      </c>
      <c r="JS566">
        <v>418.368</v>
      </c>
      <c r="JT566">
        <v>24.5316</v>
      </c>
      <c r="JU566">
        <v>31.4627</v>
      </c>
      <c r="JV566">
        <v>30.0033</v>
      </c>
      <c r="JW566">
        <v>31.5086</v>
      </c>
      <c r="JX566">
        <v>31.5004</v>
      </c>
      <c r="JY566">
        <v>49.7452</v>
      </c>
      <c r="JZ566">
        <v>78.9896</v>
      </c>
      <c r="KA566">
        <v>0</v>
      </c>
      <c r="KB566">
        <v>24.4669</v>
      </c>
      <c r="KC566">
        <v>1108.56</v>
      </c>
      <c r="KD566">
        <v>3.18535</v>
      </c>
      <c r="KE566">
        <v>100.18</v>
      </c>
      <c r="KF566">
        <v>99.93300000000001</v>
      </c>
    </row>
    <row r="567" spans="1:292">
      <c r="A567">
        <v>547</v>
      </c>
      <c r="B567">
        <v>1686163937.6</v>
      </c>
      <c r="C567">
        <v>14686.59999990463</v>
      </c>
      <c r="D567" t="s">
        <v>1534</v>
      </c>
      <c r="E567" t="s">
        <v>1535</v>
      </c>
      <c r="F567">
        <v>5</v>
      </c>
      <c r="G567" t="s">
        <v>1403</v>
      </c>
      <c r="H567">
        <v>1686163929.814285</v>
      </c>
      <c r="I567">
        <f>(J567)/1000</f>
        <v>0</v>
      </c>
      <c r="J567">
        <f>IF(DO567, AM567, AG567)</f>
        <v>0</v>
      </c>
      <c r="K567">
        <f>IF(DO567, AH567, AF567)</f>
        <v>0</v>
      </c>
      <c r="L567">
        <f>DQ567 - IF(AT567&gt;1, K567*DK567*100.0/(AV567*EE567), 0)</f>
        <v>0</v>
      </c>
      <c r="M567">
        <f>((S567-I567/2)*L567-K567)/(S567+I567/2)</f>
        <v>0</v>
      </c>
      <c r="N567">
        <f>M567*(DX567+DY567)/1000.0</f>
        <v>0</v>
      </c>
      <c r="O567">
        <f>(DQ567 - IF(AT567&gt;1, K567*DK567*100.0/(AV567*EE567), 0))*(DX567+DY567)/1000.0</f>
        <v>0</v>
      </c>
      <c r="P567">
        <f>2.0/((1/R567-1/Q567)+SIGN(R567)*SQRT((1/R567-1/Q567)*(1/R567-1/Q567) + 4*DL567/((DL567+1)*(DL567+1))*(2*1/R567*1/Q567-1/Q567*1/Q567)))</f>
        <v>0</v>
      </c>
      <c r="Q567">
        <f>IF(LEFT(DM567,1)&lt;&gt;"0",IF(LEFT(DM567,1)="1",3.0,DN567),$D$5+$E$5*(EE567*DX567/($K$5*1000))+$F$5*(EE567*DX567/($K$5*1000))*MAX(MIN(DK567,$J$5),$I$5)*MAX(MIN(DK567,$J$5),$I$5)+$G$5*MAX(MIN(DK567,$J$5),$I$5)*(EE567*DX567/($K$5*1000))+$H$5*(EE567*DX567/($K$5*1000))*(EE567*DX567/($K$5*1000)))</f>
        <v>0</v>
      </c>
      <c r="R567">
        <f>I567*(1000-(1000*0.61365*exp(17.502*V567/(240.97+V567))/(DX567+DY567)+DS567)/2)/(1000*0.61365*exp(17.502*V567/(240.97+V567))/(DX567+DY567)-DS567)</f>
        <v>0</v>
      </c>
      <c r="S567">
        <f>1/((DL567+1)/(P567/1.6)+1/(Q567/1.37)) + DL567/((DL567+1)/(P567/1.6) + DL567/(Q567/1.37))</f>
        <v>0</v>
      </c>
      <c r="T567">
        <f>(DG567*DJ567)</f>
        <v>0</v>
      </c>
      <c r="U567">
        <f>(DZ567+(T567+2*0.95*5.67E-8*(((DZ567+$B$9)+273)^4-(DZ567+273)^4)-44100*I567)/(1.84*29.3*Q567+8*0.95*5.67E-8*(DZ567+273)^3))</f>
        <v>0</v>
      </c>
      <c r="V567">
        <f>($C$9*EA567+$D$9*EB567+$E$9*U567)</f>
        <v>0</v>
      </c>
      <c r="W567">
        <f>0.61365*exp(17.502*V567/(240.97+V567))</f>
        <v>0</v>
      </c>
      <c r="X567">
        <f>(Y567/Z567*100)</f>
        <v>0</v>
      </c>
      <c r="Y567">
        <f>DS567*(DX567+DY567)/1000</f>
        <v>0</v>
      </c>
      <c r="Z567">
        <f>0.61365*exp(17.502*DZ567/(240.97+DZ567))</f>
        <v>0</v>
      </c>
      <c r="AA567">
        <f>(W567-DS567*(DX567+DY567)/1000)</f>
        <v>0</v>
      </c>
      <c r="AB567">
        <f>(-I567*44100)</f>
        <v>0</v>
      </c>
      <c r="AC567">
        <f>2*29.3*Q567*0.92*(DZ567-V567)</f>
        <v>0</v>
      </c>
      <c r="AD567">
        <f>2*0.95*5.67E-8*(((DZ567+$B$9)+273)^4-(V567+273)^4)</f>
        <v>0</v>
      </c>
      <c r="AE567">
        <f>T567+AD567+AB567+AC567</f>
        <v>0</v>
      </c>
      <c r="AF567">
        <f>DW567*AT567*(DR567-DQ567*(1000-AT567*DT567)/(1000-AT567*DS567))/(100*DK567)</f>
        <v>0</v>
      </c>
      <c r="AG567">
        <f>1000*DW567*AT567*(DS567-DT567)/(100*DK567*(1000-AT567*DS567))</f>
        <v>0</v>
      </c>
      <c r="AH567">
        <f>(AI567 - AJ567 - DX567*1E3/(8.314*(DZ567+273.15)) * AL567/DW567 * AK567) * DW567/(100*DK567) * (1000 - DT567)/1000</f>
        <v>0</v>
      </c>
      <c r="AI567">
        <v>1093.916927003256</v>
      </c>
      <c r="AJ567">
        <v>1002.524739393939</v>
      </c>
      <c r="AK567">
        <v>3.376211247258083</v>
      </c>
      <c r="AL567">
        <v>66.85550641965871</v>
      </c>
      <c r="AM567">
        <f>(AO567 - AN567 + DX567*1E3/(8.314*(DZ567+273.15)) * AQ567/DW567 * AP567) * DW567/(100*DK567) * 1000/(1000 - AO567)</f>
        <v>0</v>
      </c>
      <c r="AN567">
        <v>3.178734446786254</v>
      </c>
      <c r="AO567">
        <v>21.61315878787878</v>
      </c>
      <c r="AP567">
        <v>-0.00640785838994106</v>
      </c>
      <c r="AQ567">
        <v>96.76421338397185</v>
      </c>
      <c r="AR567">
        <v>0</v>
      </c>
      <c r="AS567">
        <v>0</v>
      </c>
      <c r="AT567">
        <f>IF(AR567*$H$15&gt;=AV567,1.0,(AV567/(AV567-AR567*$H$15)))</f>
        <v>0</v>
      </c>
      <c r="AU567">
        <f>(AT567-1)*100</f>
        <v>0</v>
      </c>
      <c r="AV567">
        <f>MAX(0,($B$15+$C$15*EE567)/(1+$D$15*EE567)*DX567/(DZ567+273)*$E$15)</f>
        <v>0</v>
      </c>
      <c r="AW567" t="s">
        <v>429</v>
      </c>
      <c r="AX567" t="s">
        <v>429</v>
      </c>
      <c r="AY567">
        <v>0</v>
      </c>
      <c r="AZ567">
        <v>0</v>
      </c>
      <c r="BA567">
        <f>1-AY567/AZ567</f>
        <v>0</v>
      </c>
      <c r="BB567">
        <v>0</v>
      </c>
      <c r="BC567" t="s">
        <v>429</v>
      </c>
      <c r="BD567" t="s">
        <v>429</v>
      </c>
      <c r="BE567">
        <v>0</v>
      </c>
      <c r="BF567">
        <v>0</v>
      </c>
      <c r="BG567">
        <f>1-BE567/BF567</f>
        <v>0</v>
      </c>
      <c r="BH567">
        <v>0.5</v>
      </c>
      <c r="BI567">
        <f>DH567</f>
        <v>0</v>
      </c>
      <c r="BJ567">
        <f>K567</f>
        <v>0</v>
      </c>
      <c r="BK567">
        <f>BG567*BH567*BI567</f>
        <v>0</v>
      </c>
      <c r="BL567">
        <f>(BJ567-BB567)/BI567</f>
        <v>0</v>
      </c>
      <c r="BM567">
        <f>(AZ567-BF567)/BF567</f>
        <v>0</v>
      </c>
      <c r="BN567">
        <f>AY567/(BA567+AY567/BF567)</f>
        <v>0</v>
      </c>
      <c r="BO567" t="s">
        <v>429</v>
      </c>
      <c r="BP567">
        <v>0</v>
      </c>
      <c r="BQ567">
        <f>IF(BP567&lt;&gt;0, BP567, BN567)</f>
        <v>0</v>
      </c>
      <c r="BR567">
        <f>1-BQ567/BF567</f>
        <v>0</v>
      </c>
      <c r="BS567">
        <f>(BF567-BE567)/(BF567-BQ567)</f>
        <v>0</v>
      </c>
      <c r="BT567">
        <f>(AZ567-BF567)/(AZ567-BQ567)</f>
        <v>0</v>
      </c>
      <c r="BU567">
        <f>(BF567-BE567)/(BF567-AY567)</f>
        <v>0</v>
      </c>
      <c r="BV567">
        <f>(AZ567-BF567)/(AZ567-AY567)</f>
        <v>0</v>
      </c>
      <c r="BW567">
        <f>(BS567*BQ567/BE567)</f>
        <v>0</v>
      </c>
      <c r="BX567">
        <f>(1-BW567)</f>
        <v>0</v>
      </c>
      <c r="DG567">
        <f>$B$13*EF567+$C$13*EG567+$F$13*ER567*(1-EU567)</f>
        <v>0</v>
      </c>
      <c r="DH567">
        <f>DG567*DI567</f>
        <v>0</v>
      </c>
      <c r="DI567">
        <f>($B$13*$D$11+$C$13*$D$11+$F$13*((FE567+EW567)/MAX(FE567+EW567+FF567, 0.1)*$I$11+FF567/MAX(FE567+EW567+FF567, 0.1)*$J$11))/($B$13+$C$13+$F$13)</f>
        <v>0</v>
      </c>
      <c r="DJ567">
        <f>($B$13*$K$11+$C$13*$K$11+$F$13*((FE567+EW567)/MAX(FE567+EW567+FF567, 0.1)*$P$11+FF567/MAX(FE567+EW567+FF567, 0.1)*$Q$11))/($B$13+$C$13+$F$13)</f>
        <v>0</v>
      </c>
      <c r="DK567">
        <v>6</v>
      </c>
      <c r="DL567">
        <v>0.5</v>
      </c>
      <c r="DM567" t="s">
        <v>430</v>
      </c>
      <c r="DN567">
        <v>2</v>
      </c>
      <c r="DO567" t="b">
        <v>1</v>
      </c>
      <c r="DP567">
        <v>1686163929.814285</v>
      </c>
      <c r="DQ567">
        <v>957.0009642857141</v>
      </c>
      <c r="DR567">
        <v>1074.460714285714</v>
      </c>
      <c r="DS567">
        <v>21.64913928571428</v>
      </c>
      <c r="DT567">
        <v>3.176663571428571</v>
      </c>
      <c r="DU567">
        <v>958.4172857142855</v>
      </c>
      <c r="DV567">
        <v>21.89714285714286</v>
      </c>
      <c r="DW567">
        <v>499.9938571428571</v>
      </c>
      <c r="DX567">
        <v>90.60223928571429</v>
      </c>
      <c r="DY567">
        <v>0.1000321357142857</v>
      </c>
      <c r="DZ567">
        <v>28.66808571428572</v>
      </c>
      <c r="EA567">
        <v>28.179475</v>
      </c>
      <c r="EB567">
        <v>999.9000000000002</v>
      </c>
      <c r="EC567">
        <v>0</v>
      </c>
      <c r="ED567">
        <v>0</v>
      </c>
      <c r="EE567">
        <v>9986.469642857144</v>
      </c>
      <c r="EF567">
        <v>0</v>
      </c>
      <c r="EG567">
        <v>918.182607142857</v>
      </c>
      <c r="EH567">
        <v>-117.4595</v>
      </c>
      <c r="EI567">
        <v>978.1776071428573</v>
      </c>
      <c r="EJ567">
        <v>1077.884642857143</v>
      </c>
      <c r="EK567">
        <v>18.47248214285714</v>
      </c>
      <c r="EL567">
        <v>1074.460714285714</v>
      </c>
      <c r="EM567">
        <v>3.176663571428571</v>
      </c>
      <c r="EN567">
        <v>1.96146</v>
      </c>
      <c r="EO567">
        <v>0.2878128928571429</v>
      </c>
      <c r="EP567">
        <v>17.13661071428571</v>
      </c>
      <c r="EQ567">
        <v>-9.991824285714285</v>
      </c>
      <c r="ER567">
        <v>2000.016428571429</v>
      </c>
      <c r="ES567">
        <v>0.9799960357142857</v>
      </c>
      <c r="ET567">
        <v>0.02000350357142857</v>
      </c>
      <c r="EU567">
        <v>0</v>
      </c>
      <c r="EV567">
        <v>930.1722142857142</v>
      </c>
      <c r="EW567">
        <v>5.00078</v>
      </c>
      <c r="EX567">
        <v>27719.1107142857</v>
      </c>
      <c r="EY567">
        <v>16379.74642857143</v>
      </c>
      <c r="EZ567">
        <v>42.01771428571427</v>
      </c>
      <c r="FA567">
        <v>43.37257142857142</v>
      </c>
      <c r="FB567">
        <v>42.12024999999999</v>
      </c>
      <c r="FC567">
        <v>42.85914285714286</v>
      </c>
      <c r="FD567">
        <v>43.04225</v>
      </c>
      <c r="FE567">
        <v>1955.106428571429</v>
      </c>
      <c r="FF567">
        <v>39.91</v>
      </c>
      <c r="FG567">
        <v>0</v>
      </c>
      <c r="FH567">
        <v>1686163930.9</v>
      </c>
      <c r="FI567">
        <v>0</v>
      </c>
      <c r="FJ567">
        <v>930.0581923076923</v>
      </c>
      <c r="FK567">
        <v>-28.49658119027882</v>
      </c>
      <c r="FL567">
        <v>-690.6017094216886</v>
      </c>
      <c r="FM567">
        <v>27717.83461538461</v>
      </c>
      <c r="FN567">
        <v>15</v>
      </c>
      <c r="FO567">
        <v>0</v>
      </c>
      <c r="FP567" t="s">
        <v>431</v>
      </c>
      <c r="FQ567">
        <v>1685208052.5</v>
      </c>
      <c r="FR567">
        <v>1685208070</v>
      </c>
      <c r="FS567">
        <v>0</v>
      </c>
      <c r="FT567">
        <v>0.013</v>
      </c>
      <c r="FU567">
        <v>-0.005</v>
      </c>
      <c r="FV567">
        <v>-0.464</v>
      </c>
      <c r="FW567">
        <v>-0.401</v>
      </c>
      <c r="FX567">
        <v>420</v>
      </c>
      <c r="FY567">
        <v>0</v>
      </c>
      <c r="FZ567">
        <v>0.03</v>
      </c>
      <c r="GA567">
        <v>0.02</v>
      </c>
      <c r="GB567">
        <v>-117.2159268292683</v>
      </c>
      <c r="GC567">
        <v>-4.942076655052195</v>
      </c>
      <c r="GD567">
        <v>0.5065670393716435</v>
      </c>
      <c r="GE567">
        <v>0</v>
      </c>
      <c r="GF567">
        <v>18.48610731707317</v>
      </c>
      <c r="GG567">
        <v>-0.2452202090592268</v>
      </c>
      <c r="GH567">
        <v>0.02446433332418908</v>
      </c>
      <c r="GI567">
        <v>1</v>
      </c>
      <c r="GJ567">
        <v>1</v>
      </c>
      <c r="GK567">
        <v>2</v>
      </c>
      <c r="GL567" t="s">
        <v>439</v>
      </c>
      <c r="GM567">
        <v>3.09837</v>
      </c>
      <c r="GN567">
        <v>2.75805</v>
      </c>
      <c r="GO567">
        <v>0.158372</v>
      </c>
      <c r="GP567">
        <v>0.169658</v>
      </c>
      <c r="GQ567">
        <v>0.101434</v>
      </c>
      <c r="GR567">
        <v>0.0222301</v>
      </c>
      <c r="GS567">
        <v>21598.7</v>
      </c>
      <c r="GT567">
        <v>20969.4</v>
      </c>
      <c r="GU567">
        <v>26217.6</v>
      </c>
      <c r="GV567">
        <v>25605.3</v>
      </c>
      <c r="GW567">
        <v>37805.7</v>
      </c>
      <c r="GX567">
        <v>37985</v>
      </c>
      <c r="GY567">
        <v>45837.3</v>
      </c>
      <c r="GZ567">
        <v>42021.8</v>
      </c>
      <c r="HA567">
        <v>1.84947</v>
      </c>
      <c r="HB567">
        <v>1.7147</v>
      </c>
      <c r="HC567">
        <v>-0.145435</v>
      </c>
      <c r="HD567">
        <v>0</v>
      </c>
      <c r="HE567">
        <v>30.565</v>
      </c>
      <c r="HF567">
        <v>999.9</v>
      </c>
      <c r="HG567">
        <v>27</v>
      </c>
      <c r="HH567">
        <v>47.1</v>
      </c>
      <c r="HI567">
        <v>31.9822</v>
      </c>
      <c r="HJ567">
        <v>62.2299</v>
      </c>
      <c r="HK567">
        <v>28.8381</v>
      </c>
      <c r="HL567">
        <v>1</v>
      </c>
      <c r="HM567">
        <v>0.3461</v>
      </c>
      <c r="HN567">
        <v>5.03921</v>
      </c>
      <c r="HO567">
        <v>20.2284</v>
      </c>
      <c r="HP567">
        <v>5.21265</v>
      </c>
      <c r="HQ567">
        <v>11.9801</v>
      </c>
      <c r="HR567">
        <v>4.9634</v>
      </c>
      <c r="HS567">
        <v>3.27405</v>
      </c>
      <c r="HT567">
        <v>9999</v>
      </c>
      <c r="HU567">
        <v>9999</v>
      </c>
      <c r="HV567">
        <v>9999</v>
      </c>
      <c r="HW567">
        <v>60.9</v>
      </c>
      <c r="HX567">
        <v>1.86401</v>
      </c>
      <c r="HY567">
        <v>1.86021</v>
      </c>
      <c r="HZ567">
        <v>1.85867</v>
      </c>
      <c r="IA567">
        <v>1.85989</v>
      </c>
      <c r="IB567">
        <v>1.85989</v>
      </c>
      <c r="IC567">
        <v>1.85852</v>
      </c>
      <c r="ID567">
        <v>1.8576</v>
      </c>
      <c r="IE567">
        <v>1.85242</v>
      </c>
      <c r="IF567">
        <v>0</v>
      </c>
      <c r="IG567">
        <v>0</v>
      </c>
      <c r="IH567">
        <v>0</v>
      </c>
      <c r="II567">
        <v>0</v>
      </c>
      <c r="IJ567" t="s">
        <v>433</v>
      </c>
      <c r="IK567" t="s">
        <v>434</v>
      </c>
      <c r="IL567" t="s">
        <v>435</v>
      </c>
      <c r="IM567" t="s">
        <v>435</v>
      </c>
      <c r="IN567" t="s">
        <v>435</v>
      </c>
      <c r="IO567" t="s">
        <v>435</v>
      </c>
      <c r="IP567">
        <v>0</v>
      </c>
      <c r="IQ567">
        <v>100</v>
      </c>
      <c r="IR567">
        <v>100</v>
      </c>
      <c r="IS567">
        <v>-1.433</v>
      </c>
      <c r="IT567">
        <v>-0.2486</v>
      </c>
      <c r="IU567">
        <v>-0.7885906718864093</v>
      </c>
      <c r="IV567">
        <v>-0.0007240741224296705</v>
      </c>
      <c r="IW567">
        <v>1.394155135453638E-07</v>
      </c>
      <c r="IX567">
        <v>-7.009397865246837E-11</v>
      </c>
      <c r="IY567">
        <v>-0.2677907096197649</v>
      </c>
      <c r="IZ567">
        <v>-0.01839738240005131</v>
      </c>
      <c r="JA567">
        <v>0.0009886339832832726</v>
      </c>
      <c r="JB567">
        <v>-4.895939666473346E-06</v>
      </c>
      <c r="JC567">
        <v>3</v>
      </c>
      <c r="JD567">
        <v>2018</v>
      </c>
      <c r="JE567">
        <v>1</v>
      </c>
      <c r="JF567">
        <v>26</v>
      </c>
      <c r="JG567">
        <v>15931.4</v>
      </c>
      <c r="JH567">
        <v>15931.1</v>
      </c>
      <c r="JI567">
        <v>2.50977</v>
      </c>
      <c r="JJ567">
        <v>2.677</v>
      </c>
      <c r="JK567">
        <v>1.49658</v>
      </c>
      <c r="JL567">
        <v>2.37549</v>
      </c>
      <c r="JM567">
        <v>1.54785</v>
      </c>
      <c r="JN567">
        <v>2.45483</v>
      </c>
      <c r="JO567">
        <v>48.3009</v>
      </c>
      <c r="JP567">
        <v>14.1233</v>
      </c>
      <c r="JQ567">
        <v>18</v>
      </c>
      <c r="JR567">
        <v>488.516</v>
      </c>
      <c r="JS567">
        <v>418.328</v>
      </c>
      <c r="JT567">
        <v>24.3393</v>
      </c>
      <c r="JU567">
        <v>31.482</v>
      </c>
      <c r="JV567">
        <v>30.0033</v>
      </c>
      <c r="JW567">
        <v>31.5193</v>
      </c>
      <c r="JX567">
        <v>31.51</v>
      </c>
      <c r="JY567">
        <v>50.403</v>
      </c>
      <c r="JZ567">
        <v>78.9896</v>
      </c>
      <c r="KA567">
        <v>0</v>
      </c>
      <c r="KB567">
        <v>24.286</v>
      </c>
      <c r="KC567">
        <v>1122</v>
      </c>
      <c r="KD567">
        <v>3.19313</v>
      </c>
      <c r="KE567">
        <v>100.175</v>
      </c>
      <c r="KF567">
        <v>99.9293</v>
      </c>
    </row>
    <row r="568" spans="1:292">
      <c r="A568">
        <v>548</v>
      </c>
      <c r="B568">
        <v>1686163942.6</v>
      </c>
      <c r="C568">
        <v>14691.59999990463</v>
      </c>
      <c r="D568" t="s">
        <v>1536</v>
      </c>
      <c r="E568" t="s">
        <v>1537</v>
      </c>
      <c r="F568">
        <v>5</v>
      </c>
      <c r="G568" t="s">
        <v>1403</v>
      </c>
      <c r="H568">
        <v>1686163935.1</v>
      </c>
      <c r="I568">
        <f>(J568)/1000</f>
        <v>0</v>
      </c>
      <c r="J568">
        <f>IF(DO568, AM568, AG568)</f>
        <v>0</v>
      </c>
      <c r="K568">
        <f>IF(DO568, AH568, AF568)</f>
        <v>0</v>
      </c>
      <c r="L568">
        <f>DQ568 - IF(AT568&gt;1, K568*DK568*100.0/(AV568*EE568), 0)</f>
        <v>0</v>
      </c>
      <c r="M568">
        <f>((S568-I568/2)*L568-K568)/(S568+I568/2)</f>
        <v>0</v>
      </c>
      <c r="N568">
        <f>M568*(DX568+DY568)/1000.0</f>
        <v>0</v>
      </c>
      <c r="O568">
        <f>(DQ568 - IF(AT568&gt;1, K568*DK568*100.0/(AV568*EE568), 0))*(DX568+DY568)/1000.0</f>
        <v>0</v>
      </c>
      <c r="P568">
        <f>2.0/((1/R568-1/Q568)+SIGN(R568)*SQRT((1/R568-1/Q568)*(1/R568-1/Q568) + 4*DL568/((DL568+1)*(DL568+1))*(2*1/R568*1/Q568-1/Q568*1/Q568)))</f>
        <v>0</v>
      </c>
      <c r="Q568">
        <f>IF(LEFT(DM568,1)&lt;&gt;"0",IF(LEFT(DM568,1)="1",3.0,DN568),$D$5+$E$5*(EE568*DX568/($K$5*1000))+$F$5*(EE568*DX568/($K$5*1000))*MAX(MIN(DK568,$J$5),$I$5)*MAX(MIN(DK568,$J$5),$I$5)+$G$5*MAX(MIN(DK568,$J$5),$I$5)*(EE568*DX568/($K$5*1000))+$H$5*(EE568*DX568/($K$5*1000))*(EE568*DX568/($K$5*1000)))</f>
        <v>0</v>
      </c>
      <c r="R568">
        <f>I568*(1000-(1000*0.61365*exp(17.502*V568/(240.97+V568))/(DX568+DY568)+DS568)/2)/(1000*0.61365*exp(17.502*V568/(240.97+V568))/(DX568+DY568)-DS568)</f>
        <v>0</v>
      </c>
      <c r="S568">
        <f>1/((DL568+1)/(P568/1.6)+1/(Q568/1.37)) + DL568/((DL568+1)/(P568/1.6) + DL568/(Q568/1.37))</f>
        <v>0</v>
      </c>
      <c r="T568">
        <f>(DG568*DJ568)</f>
        <v>0</v>
      </c>
      <c r="U568">
        <f>(DZ568+(T568+2*0.95*5.67E-8*(((DZ568+$B$9)+273)^4-(DZ568+273)^4)-44100*I568)/(1.84*29.3*Q568+8*0.95*5.67E-8*(DZ568+273)^3))</f>
        <v>0</v>
      </c>
      <c r="V568">
        <f>($C$9*EA568+$D$9*EB568+$E$9*U568)</f>
        <v>0</v>
      </c>
      <c r="W568">
        <f>0.61365*exp(17.502*V568/(240.97+V568))</f>
        <v>0</v>
      </c>
      <c r="X568">
        <f>(Y568/Z568*100)</f>
        <v>0</v>
      </c>
      <c r="Y568">
        <f>DS568*(DX568+DY568)/1000</f>
        <v>0</v>
      </c>
      <c r="Z568">
        <f>0.61365*exp(17.502*DZ568/(240.97+DZ568))</f>
        <v>0</v>
      </c>
      <c r="AA568">
        <f>(W568-DS568*(DX568+DY568)/1000)</f>
        <v>0</v>
      </c>
      <c r="AB568">
        <f>(-I568*44100)</f>
        <v>0</v>
      </c>
      <c r="AC568">
        <f>2*29.3*Q568*0.92*(DZ568-V568)</f>
        <v>0</v>
      </c>
      <c r="AD568">
        <f>2*0.95*5.67E-8*(((DZ568+$B$9)+273)^4-(V568+273)^4)</f>
        <v>0</v>
      </c>
      <c r="AE568">
        <f>T568+AD568+AB568+AC568</f>
        <v>0</v>
      </c>
      <c r="AF568">
        <f>DW568*AT568*(DR568-DQ568*(1000-AT568*DT568)/(1000-AT568*DS568))/(100*DK568)</f>
        <v>0</v>
      </c>
      <c r="AG568">
        <f>1000*DW568*AT568*(DS568-DT568)/(100*DK568*(1000-AT568*DS568))</f>
        <v>0</v>
      </c>
      <c r="AH568">
        <f>(AI568 - AJ568 - DX568*1E3/(8.314*(DZ568+273.15)) * AL568/DW568 * AK568) * DW568/(100*DK568) * (1000 - DT568)/1000</f>
        <v>0</v>
      </c>
      <c r="AI568">
        <v>1110.755470108716</v>
      </c>
      <c r="AJ568">
        <v>1019.318424242424</v>
      </c>
      <c r="AK568">
        <v>3.375552017750767</v>
      </c>
      <c r="AL568">
        <v>66.85550641965871</v>
      </c>
      <c r="AM568">
        <f>(AO568 - AN568 + DX568*1E3/(8.314*(DZ568+273.15)) * AQ568/DW568 * AP568) * DW568/(100*DK568) * 1000/(1000 - AO568)</f>
        <v>0</v>
      </c>
      <c r="AN568">
        <v>3.179425753602943</v>
      </c>
      <c r="AO568">
        <v>21.58949333333333</v>
      </c>
      <c r="AP568">
        <v>-0.0008042272494608563</v>
      </c>
      <c r="AQ568">
        <v>96.76421338397185</v>
      </c>
      <c r="AR568">
        <v>0</v>
      </c>
      <c r="AS568">
        <v>0</v>
      </c>
      <c r="AT568">
        <f>IF(AR568*$H$15&gt;=AV568,1.0,(AV568/(AV568-AR568*$H$15)))</f>
        <v>0</v>
      </c>
      <c r="AU568">
        <f>(AT568-1)*100</f>
        <v>0</v>
      </c>
      <c r="AV568">
        <f>MAX(0,($B$15+$C$15*EE568)/(1+$D$15*EE568)*DX568/(DZ568+273)*$E$15)</f>
        <v>0</v>
      </c>
      <c r="AW568" t="s">
        <v>429</v>
      </c>
      <c r="AX568" t="s">
        <v>429</v>
      </c>
      <c r="AY568">
        <v>0</v>
      </c>
      <c r="AZ568">
        <v>0</v>
      </c>
      <c r="BA568">
        <f>1-AY568/AZ568</f>
        <v>0</v>
      </c>
      <c r="BB568">
        <v>0</v>
      </c>
      <c r="BC568" t="s">
        <v>429</v>
      </c>
      <c r="BD568" t="s">
        <v>429</v>
      </c>
      <c r="BE568">
        <v>0</v>
      </c>
      <c r="BF568">
        <v>0</v>
      </c>
      <c r="BG568">
        <f>1-BE568/BF568</f>
        <v>0</v>
      </c>
      <c r="BH568">
        <v>0.5</v>
      </c>
      <c r="BI568">
        <f>DH568</f>
        <v>0</v>
      </c>
      <c r="BJ568">
        <f>K568</f>
        <v>0</v>
      </c>
      <c r="BK568">
        <f>BG568*BH568*BI568</f>
        <v>0</v>
      </c>
      <c r="BL568">
        <f>(BJ568-BB568)/BI568</f>
        <v>0</v>
      </c>
      <c r="BM568">
        <f>(AZ568-BF568)/BF568</f>
        <v>0</v>
      </c>
      <c r="BN568">
        <f>AY568/(BA568+AY568/BF568)</f>
        <v>0</v>
      </c>
      <c r="BO568" t="s">
        <v>429</v>
      </c>
      <c r="BP568">
        <v>0</v>
      </c>
      <c r="BQ568">
        <f>IF(BP568&lt;&gt;0, BP568, BN568)</f>
        <v>0</v>
      </c>
      <c r="BR568">
        <f>1-BQ568/BF568</f>
        <v>0</v>
      </c>
      <c r="BS568">
        <f>(BF568-BE568)/(BF568-BQ568)</f>
        <v>0</v>
      </c>
      <c r="BT568">
        <f>(AZ568-BF568)/(AZ568-BQ568)</f>
        <v>0</v>
      </c>
      <c r="BU568">
        <f>(BF568-BE568)/(BF568-AY568)</f>
        <v>0</v>
      </c>
      <c r="BV568">
        <f>(AZ568-BF568)/(AZ568-AY568)</f>
        <v>0</v>
      </c>
      <c r="BW568">
        <f>(BS568*BQ568/BE568)</f>
        <v>0</v>
      </c>
      <c r="BX568">
        <f>(1-BW568)</f>
        <v>0</v>
      </c>
      <c r="DG568">
        <f>$B$13*EF568+$C$13*EG568+$F$13*ER568*(1-EU568)</f>
        <v>0</v>
      </c>
      <c r="DH568">
        <f>DG568*DI568</f>
        <v>0</v>
      </c>
      <c r="DI568">
        <f>($B$13*$D$11+$C$13*$D$11+$F$13*((FE568+EW568)/MAX(FE568+EW568+FF568, 0.1)*$I$11+FF568/MAX(FE568+EW568+FF568, 0.1)*$J$11))/($B$13+$C$13+$F$13)</f>
        <v>0</v>
      </c>
      <c r="DJ568">
        <f>($B$13*$K$11+$C$13*$K$11+$F$13*((FE568+EW568)/MAX(FE568+EW568+FF568, 0.1)*$P$11+FF568/MAX(FE568+EW568+FF568, 0.1)*$Q$11))/($B$13+$C$13+$F$13)</f>
        <v>0</v>
      </c>
      <c r="DK568">
        <v>6</v>
      </c>
      <c r="DL568">
        <v>0.5</v>
      </c>
      <c r="DM568" t="s">
        <v>430</v>
      </c>
      <c r="DN568">
        <v>2</v>
      </c>
      <c r="DO568" t="b">
        <v>1</v>
      </c>
      <c r="DP568">
        <v>1686163935.1</v>
      </c>
      <c r="DQ568">
        <v>974.2461111111111</v>
      </c>
      <c r="DR568">
        <v>1092.176666666667</v>
      </c>
      <c r="DS568">
        <v>21.6274074074074</v>
      </c>
      <c r="DT568">
        <v>3.178278888888889</v>
      </c>
      <c r="DU568">
        <v>975.6736296296297</v>
      </c>
      <c r="DV568">
        <v>21.87578888888888</v>
      </c>
      <c r="DW568">
        <v>500.0062592592593</v>
      </c>
      <c r="DX568">
        <v>90.60311111111113</v>
      </c>
      <c r="DY568">
        <v>0.1000260777777778</v>
      </c>
      <c r="DZ568">
        <v>28.66135925925926</v>
      </c>
      <c r="EA568">
        <v>28.18745555555556</v>
      </c>
      <c r="EB568">
        <v>999.9000000000001</v>
      </c>
      <c r="EC568">
        <v>0</v>
      </c>
      <c r="ED568">
        <v>0</v>
      </c>
      <c r="EE568">
        <v>9984.907407407407</v>
      </c>
      <c r="EF568">
        <v>0</v>
      </c>
      <c r="EG568">
        <v>916.3505555555556</v>
      </c>
      <c r="EH568">
        <v>-117.9308148148148</v>
      </c>
      <c r="EI568">
        <v>995.7817777777777</v>
      </c>
      <c r="EJ568">
        <v>1095.659259259259</v>
      </c>
      <c r="EK568">
        <v>18.44912592592593</v>
      </c>
      <c r="EL568">
        <v>1092.176666666667</v>
      </c>
      <c r="EM568">
        <v>3.178278888888889</v>
      </c>
      <c r="EN568">
        <v>1.959509629629629</v>
      </c>
      <c r="EO568">
        <v>0.287962</v>
      </c>
      <c r="EP568">
        <v>17.12089259259259</v>
      </c>
      <c r="EQ568">
        <v>-9.98527074074074</v>
      </c>
      <c r="ER568">
        <v>2000.009629629629</v>
      </c>
      <c r="ES568">
        <v>0.9799962222222223</v>
      </c>
      <c r="ET568">
        <v>0.02000330740740741</v>
      </c>
      <c r="EU568">
        <v>0</v>
      </c>
      <c r="EV568">
        <v>927.8308518518518</v>
      </c>
      <c r="EW568">
        <v>5.00078</v>
      </c>
      <c r="EX568">
        <v>27662.41851851852</v>
      </c>
      <c r="EY568">
        <v>16379.7</v>
      </c>
      <c r="EZ568">
        <v>42.05540740740739</v>
      </c>
      <c r="FA568">
        <v>43.40948148148149</v>
      </c>
      <c r="FB568">
        <v>42.15492592592592</v>
      </c>
      <c r="FC568">
        <v>42.91411111111111</v>
      </c>
      <c r="FD568">
        <v>43.06229629629629</v>
      </c>
      <c r="FE568">
        <v>1955.099629629629</v>
      </c>
      <c r="FF568">
        <v>39.91</v>
      </c>
      <c r="FG568">
        <v>0</v>
      </c>
      <c r="FH568">
        <v>1686163936.3</v>
      </c>
      <c r="FI568">
        <v>0</v>
      </c>
      <c r="FJ568">
        <v>927.55588</v>
      </c>
      <c r="FK568">
        <v>-23.42769234084325</v>
      </c>
      <c r="FL568">
        <v>-554.561539259859</v>
      </c>
      <c r="FM568">
        <v>27657.008</v>
      </c>
      <c r="FN568">
        <v>15</v>
      </c>
      <c r="FO568">
        <v>0</v>
      </c>
      <c r="FP568" t="s">
        <v>431</v>
      </c>
      <c r="FQ568">
        <v>1685208052.5</v>
      </c>
      <c r="FR568">
        <v>1685208070</v>
      </c>
      <c r="FS568">
        <v>0</v>
      </c>
      <c r="FT568">
        <v>0.013</v>
      </c>
      <c r="FU568">
        <v>-0.005</v>
      </c>
      <c r="FV568">
        <v>-0.464</v>
      </c>
      <c r="FW568">
        <v>-0.401</v>
      </c>
      <c r="FX568">
        <v>420</v>
      </c>
      <c r="FY568">
        <v>0</v>
      </c>
      <c r="FZ568">
        <v>0.03</v>
      </c>
      <c r="GA568">
        <v>0.02</v>
      </c>
      <c r="GB568">
        <v>-117.6688</v>
      </c>
      <c r="GC568">
        <v>-5.150544090056052</v>
      </c>
      <c r="GD568">
        <v>0.5071101556861191</v>
      </c>
      <c r="GE568">
        <v>0</v>
      </c>
      <c r="GF568">
        <v>18.4607375</v>
      </c>
      <c r="GG568">
        <v>-0.2659463414634749</v>
      </c>
      <c r="GH568">
        <v>0.02588848863394694</v>
      </c>
      <c r="GI568">
        <v>1</v>
      </c>
      <c r="GJ568">
        <v>1</v>
      </c>
      <c r="GK568">
        <v>2</v>
      </c>
      <c r="GL568" t="s">
        <v>439</v>
      </c>
      <c r="GM568">
        <v>3.09815</v>
      </c>
      <c r="GN568">
        <v>2.75807</v>
      </c>
      <c r="GO568">
        <v>0.160067</v>
      </c>
      <c r="GP568">
        <v>0.171295</v>
      </c>
      <c r="GQ568">
        <v>0.101345</v>
      </c>
      <c r="GR568">
        <v>0.0222513</v>
      </c>
      <c r="GS568">
        <v>21554.1</v>
      </c>
      <c r="GT568">
        <v>20927.3</v>
      </c>
      <c r="GU568">
        <v>26216.5</v>
      </c>
      <c r="GV568">
        <v>25604.4</v>
      </c>
      <c r="GW568">
        <v>37808.3</v>
      </c>
      <c r="GX568">
        <v>37983.2</v>
      </c>
      <c r="GY568">
        <v>45835.6</v>
      </c>
      <c r="GZ568">
        <v>42020.5</v>
      </c>
      <c r="HA568">
        <v>1.84923</v>
      </c>
      <c r="HB568">
        <v>1.71483</v>
      </c>
      <c r="HC568">
        <v>-0.146862</v>
      </c>
      <c r="HD568">
        <v>0</v>
      </c>
      <c r="HE568">
        <v>30.5911</v>
      </c>
      <c r="HF568">
        <v>999.9</v>
      </c>
      <c r="HG568">
        <v>27</v>
      </c>
      <c r="HH568">
        <v>47.1</v>
      </c>
      <c r="HI568">
        <v>31.9819</v>
      </c>
      <c r="HJ568">
        <v>62.3299</v>
      </c>
      <c r="HK568">
        <v>29.1106</v>
      </c>
      <c r="HL568">
        <v>1</v>
      </c>
      <c r="HM568">
        <v>0.349144</v>
      </c>
      <c r="HN568">
        <v>5.30483</v>
      </c>
      <c r="HO568">
        <v>20.2199</v>
      </c>
      <c r="HP568">
        <v>5.2128</v>
      </c>
      <c r="HQ568">
        <v>11.9809</v>
      </c>
      <c r="HR568">
        <v>4.9636</v>
      </c>
      <c r="HS568">
        <v>3.27405</v>
      </c>
      <c r="HT568">
        <v>9999</v>
      </c>
      <c r="HU568">
        <v>9999</v>
      </c>
      <c r="HV568">
        <v>9999</v>
      </c>
      <c r="HW568">
        <v>60.9</v>
      </c>
      <c r="HX568">
        <v>1.86398</v>
      </c>
      <c r="HY568">
        <v>1.86021</v>
      </c>
      <c r="HZ568">
        <v>1.85866</v>
      </c>
      <c r="IA568">
        <v>1.85989</v>
      </c>
      <c r="IB568">
        <v>1.85989</v>
      </c>
      <c r="IC568">
        <v>1.85852</v>
      </c>
      <c r="ID568">
        <v>1.8576</v>
      </c>
      <c r="IE568">
        <v>1.85242</v>
      </c>
      <c r="IF568">
        <v>0</v>
      </c>
      <c r="IG568">
        <v>0</v>
      </c>
      <c r="IH568">
        <v>0</v>
      </c>
      <c r="II568">
        <v>0</v>
      </c>
      <c r="IJ568" t="s">
        <v>433</v>
      </c>
      <c r="IK568" t="s">
        <v>434</v>
      </c>
      <c r="IL568" t="s">
        <v>435</v>
      </c>
      <c r="IM568" t="s">
        <v>435</v>
      </c>
      <c r="IN568" t="s">
        <v>435</v>
      </c>
      <c r="IO568" t="s">
        <v>435</v>
      </c>
      <c r="IP568">
        <v>0</v>
      </c>
      <c r="IQ568">
        <v>100</v>
      </c>
      <c r="IR568">
        <v>100</v>
      </c>
      <c r="IS568">
        <v>-1.448</v>
      </c>
      <c r="IT568">
        <v>-0.2491</v>
      </c>
      <c r="IU568">
        <v>-0.7885906718864093</v>
      </c>
      <c r="IV568">
        <v>-0.0007240741224296705</v>
      </c>
      <c r="IW568">
        <v>1.394155135453638E-07</v>
      </c>
      <c r="IX568">
        <v>-7.009397865246837E-11</v>
      </c>
      <c r="IY568">
        <v>-0.2677907096197649</v>
      </c>
      <c r="IZ568">
        <v>-0.01839738240005131</v>
      </c>
      <c r="JA568">
        <v>0.0009886339832832726</v>
      </c>
      <c r="JB568">
        <v>-4.895939666473346E-06</v>
      </c>
      <c r="JC568">
        <v>3</v>
      </c>
      <c r="JD568">
        <v>2018</v>
      </c>
      <c r="JE568">
        <v>1</v>
      </c>
      <c r="JF568">
        <v>26</v>
      </c>
      <c r="JG568">
        <v>15931.5</v>
      </c>
      <c r="JH568">
        <v>15931.2</v>
      </c>
      <c r="JI568">
        <v>2.54028</v>
      </c>
      <c r="JJ568">
        <v>2.67822</v>
      </c>
      <c r="JK568">
        <v>1.49658</v>
      </c>
      <c r="JL568">
        <v>2.37549</v>
      </c>
      <c r="JM568">
        <v>1.54785</v>
      </c>
      <c r="JN568">
        <v>2.42676</v>
      </c>
      <c r="JO568">
        <v>48.3009</v>
      </c>
      <c r="JP568">
        <v>14.1233</v>
      </c>
      <c r="JQ568">
        <v>18</v>
      </c>
      <c r="JR568">
        <v>488.446</v>
      </c>
      <c r="JS568">
        <v>418.462</v>
      </c>
      <c r="JT568">
        <v>24.1507</v>
      </c>
      <c r="JU568">
        <v>31.5003</v>
      </c>
      <c r="JV568">
        <v>30.0032</v>
      </c>
      <c r="JW568">
        <v>31.5301</v>
      </c>
      <c r="JX568">
        <v>31.5191</v>
      </c>
      <c r="JY568">
        <v>50.977</v>
      </c>
      <c r="JZ568">
        <v>78.9896</v>
      </c>
      <c r="KA568">
        <v>0</v>
      </c>
      <c r="KB568">
        <v>24.0959</v>
      </c>
      <c r="KC568">
        <v>1142.04</v>
      </c>
      <c r="KD568">
        <v>3.24023</v>
      </c>
      <c r="KE568">
        <v>100.171</v>
      </c>
      <c r="KF568">
        <v>99.926</v>
      </c>
    </row>
    <row r="569" spans="1:292">
      <c r="A569">
        <v>549</v>
      </c>
      <c r="B569">
        <v>1686163947.6</v>
      </c>
      <c r="C569">
        <v>14696.59999990463</v>
      </c>
      <c r="D569" t="s">
        <v>1538</v>
      </c>
      <c r="E569" t="s">
        <v>1539</v>
      </c>
      <c r="F569">
        <v>5</v>
      </c>
      <c r="G569" t="s">
        <v>1403</v>
      </c>
      <c r="H569">
        <v>1686163939.814285</v>
      </c>
      <c r="I569">
        <f>(J569)/1000</f>
        <v>0</v>
      </c>
      <c r="J569">
        <f>IF(DO569, AM569, AG569)</f>
        <v>0</v>
      </c>
      <c r="K569">
        <f>IF(DO569, AH569, AF569)</f>
        <v>0</v>
      </c>
      <c r="L569">
        <f>DQ569 - IF(AT569&gt;1, K569*DK569*100.0/(AV569*EE569), 0)</f>
        <v>0</v>
      </c>
      <c r="M569">
        <f>((S569-I569/2)*L569-K569)/(S569+I569/2)</f>
        <v>0</v>
      </c>
      <c r="N569">
        <f>M569*(DX569+DY569)/1000.0</f>
        <v>0</v>
      </c>
      <c r="O569">
        <f>(DQ569 - IF(AT569&gt;1, K569*DK569*100.0/(AV569*EE569), 0))*(DX569+DY569)/1000.0</f>
        <v>0</v>
      </c>
      <c r="P569">
        <f>2.0/((1/R569-1/Q569)+SIGN(R569)*SQRT((1/R569-1/Q569)*(1/R569-1/Q569) + 4*DL569/((DL569+1)*(DL569+1))*(2*1/R569*1/Q569-1/Q569*1/Q569)))</f>
        <v>0</v>
      </c>
      <c r="Q569">
        <f>IF(LEFT(DM569,1)&lt;&gt;"0",IF(LEFT(DM569,1)="1",3.0,DN569),$D$5+$E$5*(EE569*DX569/($K$5*1000))+$F$5*(EE569*DX569/($K$5*1000))*MAX(MIN(DK569,$J$5),$I$5)*MAX(MIN(DK569,$J$5),$I$5)+$G$5*MAX(MIN(DK569,$J$5),$I$5)*(EE569*DX569/($K$5*1000))+$H$5*(EE569*DX569/($K$5*1000))*(EE569*DX569/($K$5*1000)))</f>
        <v>0</v>
      </c>
      <c r="R569">
        <f>I569*(1000-(1000*0.61365*exp(17.502*V569/(240.97+V569))/(DX569+DY569)+DS569)/2)/(1000*0.61365*exp(17.502*V569/(240.97+V569))/(DX569+DY569)-DS569)</f>
        <v>0</v>
      </c>
      <c r="S569">
        <f>1/((DL569+1)/(P569/1.6)+1/(Q569/1.37)) + DL569/((DL569+1)/(P569/1.6) + DL569/(Q569/1.37))</f>
        <v>0</v>
      </c>
      <c r="T569">
        <f>(DG569*DJ569)</f>
        <v>0</v>
      </c>
      <c r="U569">
        <f>(DZ569+(T569+2*0.95*5.67E-8*(((DZ569+$B$9)+273)^4-(DZ569+273)^4)-44100*I569)/(1.84*29.3*Q569+8*0.95*5.67E-8*(DZ569+273)^3))</f>
        <v>0</v>
      </c>
      <c r="V569">
        <f>($C$9*EA569+$D$9*EB569+$E$9*U569)</f>
        <v>0</v>
      </c>
      <c r="W569">
        <f>0.61365*exp(17.502*V569/(240.97+V569))</f>
        <v>0</v>
      </c>
      <c r="X569">
        <f>(Y569/Z569*100)</f>
        <v>0</v>
      </c>
      <c r="Y569">
        <f>DS569*(DX569+DY569)/1000</f>
        <v>0</v>
      </c>
      <c r="Z569">
        <f>0.61365*exp(17.502*DZ569/(240.97+DZ569))</f>
        <v>0</v>
      </c>
      <c r="AA569">
        <f>(W569-DS569*(DX569+DY569)/1000)</f>
        <v>0</v>
      </c>
      <c r="AB569">
        <f>(-I569*44100)</f>
        <v>0</v>
      </c>
      <c r="AC569">
        <f>2*29.3*Q569*0.92*(DZ569-V569)</f>
        <v>0</v>
      </c>
      <c r="AD569">
        <f>2*0.95*5.67E-8*(((DZ569+$B$9)+273)^4-(V569+273)^4)</f>
        <v>0</v>
      </c>
      <c r="AE569">
        <f>T569+AD569+AB569+AC569</f>
        <v>0</v>
      </c>
      <c r="AF569">
        <f>DW569*AT569*(DR569-DQ569*(1000-AT569*DT569)/(1000-AT569*DS569))/(100*DK569)</f>
        <v>0</v>
      </c>
      <c r="AG569">
        <f>1000*DW569*AT569*(DS569-DT569)/(100*DK569*(1000-AT569*DS569))</f>
        <v>0</v>
      </c>
      <c r="AH569">
        <f>(AI569 - AJ569 - DX569*1E3/(8.314*(DZ569+273.15)) * AL569/DW569 * AK569) * DW569/(100*DK569) * (1000 - DT569)/1000</f>
        <v>0</v>
      </c>
      <c r="AI569">
        <v>1127.607203425112</v>
      </c>
      <c r="AJ569">
        <v>1036.159515151515</v>
      </c>
      <c r="AK569">
        <v>3.363726262740125</v>
      </c>
      <c r="AL569">
        <v>66.85550641965871</v>
      </c>
      <c r="AM569">
        <f>(AO569 - AN569 + DX569*1E3/(8.314*(DZ569+273.15)) * AQ569/DW569 * AP569) * DW569/(100*DK569) * 1000/(1000 - AO569)</f>
        <v>0</v>
      </c>
      <c r="AN569">
        <v>3.183617626761514</v>
      </c>
      <c r="AO569">
        <v>21.56479939393938</v>
      </c>
      <c r="AP569">
        <v>-0.00341288468457619</v>
      </c>
      <c r="AQ569">
        <v>96.76421338397185</v>
      </c>
      <c r="AR569">
        <v>0</v>
      </c>
      <c r="AS569">
        <v>0</v>
      </c>
      <c r="AT569">
        <f>IF(AR569*$H$15&gt;=AV569,1.0,(AV569/(AV569-AR569*$H$15)))</f>
        <v>0</v>
      </c>
      <c r="AU569">
        <f>(AT569-1)*100</f>
        <v>0</v>
      </c>
      <c r="AV569">
        <f>MAX(0,($B$15+$C$15*EE569)/(1+$D$15*EE569)*DX569/(DZ569+273)*$E$15)</f>
        <v>0</v>
      </c>
      <c r="AW569" t="s">
        <v>429</v>
      </c>
      <c r="AX569" t="s">
        <v>429</v>
      </c>
      <c r="AY569">
        <v>0</v>
      </c>
      <c r="AZ569">
        <v>0</v>
      </c>
      <c r="BA569">
        <f>1-AY569/AZ569</f>
        <v>0</v>
      </c>
      <c r="BB569">
        <v>0</v>
      </c>
      <c r="BC569" t="s">
        <v>429</v>
      </c>
      <c r="BD569" t="s">
        <v>429</v>
      </c>
      <c r="BE569">
        <v>0</v>
      </c>
      <c r="BF569">
        <v>0</v>
      </c>
      <c r="BG569">
        <f>1-BE569/BF569</f>
        <v>0</v>
      </c>
      <c r="BH569">
        <v>0.5</v>
      </c>
      <c r="BI569">
        <f>DH569</f>
        <v>0</v>
      </c>
      <c r="BJ569">
        <f>K569</f>
        <v>0</v>
      </c>
      <c r="BK569">
        <f>BG569*BH569*BI569</f>
        <v>0</v>
      </c>
      <c r="BL569">
        <f>(BJ569-BB569)/BI569</f>
        <v>0</v>
      </c>
      <c r="BM569">
        <f>(AZ569-BF569)/BF569</f>
        <v>0</v>
      </c>
      <c r="BN569">
        <f>AY569/(BA569+AY569/BF569)</f>
        <v>0</v>
      </c>
      <c r="BO569" t="s">
        <v>429</v>
      </c>
      <c r="BP569">
        <v>0</v>
      </c>
      <c r="BQ569">
        <f>IF(BP569&lt;&gt;0, BP569, BN569)</f>
        <v>0</v>
      </c>
      <c r="BR569">
        <f>1-BQ569/BF569</f>
        <v>0</v>
      </c>
      <c r="BS569">
        <f>(BF569-BE569)/(BF569-BQ569)</f>
        <v>0</v>
      </c>
      <c r="BT569">
        <f>(AZ569-BF569)/(AZ569-BQ569)</f>
        <v>0</v>
      </c>
      <c r="BU569">
        <f>(BF569-BE569)/(BF569-AY569)</f>
        <v>0</v>
      </c>
      <c r="BV569">
        <f>(AZ569-BF569)/(AZ569-AY569)</f>
        <v>0</v>
      </c>
      <c r="BW569">
        <f>(BS569*BQ569/BE569)</f>
        <v>0</v>
      </c>
      <c r="BX569">
        <f>(1-BW569)</f>
        <v>0</v>
      </c>
      <c r="DG569">
        <f>$B$13*EF569+$C$13*EG569+$F$13*ER569*(1-EU569)</f>
        <v>0</v>
      </c>
      <c r="DH569">
        <f>DG569*DI569</f>
        <v>0</v>
      </c>
      <c r="DI569">
        <f>($B$13*$D$11+$C$13*$D$11+$F$13*((FE569+EW569)/MAX(FE569+EW569+FF569, 0.1)*$I$11+FF569/MAX(FE569+EW569+FF569, 0.1)*$J$11))/($B$13+$C$13+$F$13)</f>
        <v>0</v>
      </c>
      <c r="DJ569">
        <f>($B$13*$K$11+$C$13*$K$11+$F$13*((FE569+EW569)/MAX(FE569+EW569+FF569, 0.1)*$P$11+FF569/MAX(FE569+EW569+FF569, 0.1)*$Q$11))/($B$13+$C$13+$F$13)</f>
        <v>0</v>
      </c>
      <c r="DK569">
        <v>6</v>
      </c>
      <c r="DL569">
        <v>0.5</v>
      </c>
      <c r="DM569" t="s">
        <v>430</v>
      </c>
      <c r="DN569">
        <v>2</v>
      </c>
      <c r="DO569" t="b">
        <v>1</v>
      </c>
      <c r="DP569">
        <v>1686163939.814285</v>
      </c>
      <c r="DQ569">
        <v>989.7722857142857</v>
      </c>
      <c r="DR569">
        <v>1107.995</v>
      </c>
      <c r="DS569">
        <v>21.60325357142857</v>
      </c>
      <c r="DT569">
        <v>3.180537142857143</v>
      </c>
      <c r="DU569">
        <v>991.2102142857144</v>
      </c>
      <c r="DV569">
        <v>21.85206428571428</v>
      </c>
      <c r="DW569">
        <v>500.00975</v>
      </c>
      <c r="DX569">
        <v>90.60357499999999</v>
      </c>
      <c r="DY569">
        <v>0.1000475892857143</v>
      </c>
      <c r="DZ569">
        <v>28.65225000000001</v>
      </c>
      <c r="EA569">
        <v>28.19559642857143</v>
      </c>
      <c r="EB569">
        <v>999.9000000000002</v>
      </c>
      <c r="EC569">
        <v>0</v>
      </c>
      <c r="ED569">
        <v>0</v>
      </c>
      <c r="EE569">
        <v>9984.864642857143</v>
      </c>
      <c r="EF569">
        <v>0</v>
      </c>
      <c r="EG569">
        <v>914.8223571428572</v>
      </c>
      <c r="EH569">
        <v>-118.2220357142857</v>
      </c>
      <c r="EI569">
        <v>1011.626035714286</v>
      </c>
      <c r="EJ569">
        <v>1111.530357142857</v>
      </c>
      <c r="EK569">
        <v>18.42271785714286</v>
      </c>
      <c r="EL569">
        <v>1107.995</v>
      </c>
      <c r="EM569">
        <v>3.180537142857143</v>
      </c>
      <c r="EN569">
        <v>1.957331428571428</v>
      </c>
      <c r="EO569">
        <v>0.2881680357142857</v>
      </c>
      <c r="EP569">
        <v>17.10333214285714</v>
      </c>
      <c r="EQ569">
        <v>-9.976221785714285</v>
      </c>
      <c r="ER569">
        <v>1999.9925</v>
      </c>
      <c r="ES569">
        <v>0.9799959285714289</v>
      </c>
      <c r="ET569">
        <v>0.02000360357142857</v>
      </c>
      <c r="EU569">
        <v>0</v>
      </c>
      <c r="EV569">
        <v>926.1025357142856</v>
      </c>
      <c r="EW569">
        <v>5.00078</v>
      </c>
      <c r="EX569">
        <v>27619.96071428572</v>
      </c>
      <c r="EY569">
        <v>16379.56428571429</v>
      </c>
      <c r="EZ569">
        <v>42.08471428571429</v>
      </c>
      <c r="FA569">
        <v>43.43942857142856</v>
      </c>
      <c r="FB569">
        <v>42.1895</v>
      </c>
      <c r="FC569">
        <v>42.95957142857143</v>
      </c>
      <c r="FD569">
        <v>43.09571428571428</v>
      </c>
      <c r="FE569">
        <v>1955.0825</v>
      </c>
      <c r="FF569">
        <v>39.91</v>
      </c>
      <c r="FG569">
        <v>0</v>
      </c>
      <c r="FH569">
        <v>1686163941.1</v>
      </c>
      <c r="FI569">
        <v>0</v>
      </c>
      <c r="FJ569">
        <v>925.8710399999999</v>
      </c>
      <c r="FK569">
        <v>-19.65376925740546</v>
      </c>
      <c r="FL569">
        <v>-496.7692316738612</v>
      </c>
      <c r="FM569">
        <v>27614.528</v>
      </c>
      <c r="FN569">
        <v>15</v>
      </c>
      <c r="FO569">
        <v>0</v>
      </c>
      <c r="FP569" t="s">
        <v>431</v>
      </c>
      <c r="FQ569">
        <v>1685208052.5</v>
      </c>
      <c r="FR569">
        <v>1685208070</v>
      </c>
      <c r="FS569">
        <v>0</v>
      </c>
      <c r="FT569">
        <v>0.013</v>
      </c>
      <c r="FU569">
        <v>-0.005</v>
      </c>
      <c r="FV569">
        <v>-0.464</v>
      </c>
      <c r="FW569">
        <v>-0.401</v>
      </c>
      <c r="FX569">
        <v>420</v>
      </c>
      <c r="FY569">
        <v>0</v>
      </c>
      <c r="FZ569">
        <v>0.03</v>
      </c>
      <c r="GA569">
        <v>0.02</v>
      </c>
      <c r="GB569">
        <v>-117.988</v>
      </c>
      <c r="GC569">
        <v>-4.159317073170314</v>
      </c>
      <c r="GD569">
        <v>0.4130329889972461</v>
      </c>
      <c r="GE569">
        <v>0</v>
      </c>
      <c r="GF569">
        <v>18.44041</v>
      </c>
      <c r="GG569">
        <v>-0.3253801125704048</v>
      </c>
      <c r="GH569">
        <v>0.03166504223903697</v>
      </c>
      <c r="GI569">
        <v>1</v>
      </c>
      <c r="GJ569">
        <v>1</v>
      </c>
      <c r="GK569">
        <v>2</v>
      </c>
      <c r="GL569" t="s">
        <v>439</v>
      </c>
      <c r="GM569">
        <v>3.09824</v>
      </c>
      <c r="GN569">
        <v>2.75807</v>
      </c>
      <c r="GO569">
        <v>0.161748</v>
      </c>
      <c r="GP569">
        <v>0.172887</v>
      </c>
      <c r="GQ569">
        <v>0.101264</v>
      </c>
      <c r="GR569">
        <v>0.0222666</v>
      </c>
      <c r="GS569">
        <v>21510.1</v>
      </c>
      <c r="GT569">
        <v>20886.3</v>
      </c>
      <c r="GU569">
        <v>26215.4</v>
      </c>
      <c r="GV569">
        <v>25603.6</v>
      </c>
      <c r="GW569">
        <v>37810.7</v>
      </c>
      <c r="GX569">
        <v>37981.4</v>
      </c>
      <c r="GY569">
        <v>45834</v>
      </c>
      <c r="GZ569">
        <v>42019</v>
      </c>
      <c r="HA569">
        <v>1.849</v>
      </c>
      <c r="HB569">
        <v>1.71437</v>
      </c>
      <c r="HC569">
        <v>-0.148341</v>
      </c>
      <c r="HD569">
        <v>0</v>
      </c>
      <c r="HE569">
        <v>30.6182</v>
      </c>
      <c r="HF569">
        <v>999.9</v>
      </c>
      <c r="HG569">
        <v>27</v>
      </c>
      <c r="HH569">
        <v>47.1</v>
      </c>
      <c r="HI569">
        <v>31.9849</v>
      </c>
      <c r="HJ569">
        <v>62.5199</v>
      </c>
      <c r="HK569">
        <v>28.8822</v>
      </c>
      <c r="HL569">
        <v>1</v>
      </c>
      <c r="HM569">
        <v>0.352383</v>
      </c>
      <c r="HN569">
        <v>5.54166</v>
      </c>
      <c r="HO569">
        <v>20.2124</v>
      </c>
      <c r="HP569">
        <v>5.21355</v>
      </c>
      <c r="HQ569">
        <v>11.9824</v>
      </c>
      <c r="HR569">
        <v>4.9635</v>
      </c>
      <c r="HS569">
        <v>3.27397</v>
      </c>
      <c r="HT569">
        <v>9999</v>
      </c>
      <c r="HU569">
        <v>9999</v>
      </c>
      <c r="HV569">
        <v>9999</v>
      </c>
      <c r="HW569">
        <v>60.9</v>
      </c>
      <c r="HX569">
        <v>1.86399</v>
      </c>
      <c r="HY569">
        <v>1.8602</v>
      </c>
      <c r="HZ569">
        <v>1.85866</v>
      </c>
      <c r="IA569">
        <v>1.85989</v>
      </c>
      <c r="IB569">
        <v>1.85986</v>
      </c>
      <c r="IC569">
        <v>1.85852</v>
      </c>
      <c r="ID569">
        <v>1.8576</v>
      </c>
      <c r="IE569">
        <v>1.85242</v>
      </c>
      <c r="IF569">
        <v>0</v>
      </c>
      <c r="IG569">
        <v>0</v>
      </c>
      <c r="IH569">
        <v>0</v>
      </c>
      <c r="II569">
        <v>0</v>
      </c>
      <c r="IJ569" t="s">
        <v>433</v>
      </c>
      <c r="IK569" t="s">
        <v>434</v>
      </c>
      <c r="IL569" t="s">
        <v>435</v>
      </c>
      <c r="IM569" t="s">
        <v>435</v>
      </c>
      <c r="IN569" t="s">
        <v>435</v>
      </c>
      <c r="IO569" t="s">
        <v>435</v>
      </c>
      <c r="IP569">
        <v>0</v>
      </c>
      <c r="IQ569">
        <v>100</v>
      </c>
      <c r="IR569">
        <v>100</v>
      </c>
      <c r="IS569">
        <v>-1.45</v>
      </c>
      <c r="IT569">
        <v>-0.2496</v>
      </c>
      <c r="IU569">
        <v>-0.7885906718864093</v>
      </c>
      <c r="IV569">
        <v>-0.0007240741224296705</v>
      </c>
      <c r="IW569">
        <v>1.394155135453638E-07</v>
      </c>
      <c r="IX569">
        <v>-7.009397865246837E-11</v>
      </c>
      <c r="IY569">
        <v>-0.2677907096197649</v>
      </c>
      <c r="IZ569">
        <v>-0.01839738240005131</v>
      </c>
      <c r="JA569">
        <v>0.0009886339832832726</v>
      </c>
      <c r="JB569">
        <v>-4.895939666473346E-06</v>
      </c>
      <c r="JC569">
        <v>3</v>
      </c>
      <c r="JD569">
        <v>2018</v>
      </c>
      <c r="JE569">
        <v>1</v>
      </c>
      <c r="JF569">
        <v>26</v>
      </c>
      <c r="JG569">
        <v>15931.6</v>
      </c>
      <c r="JH569">
        <v>15931.3</v>
      </c>
      <c r="JI569">
        <v>2.56958</v>
      </c>
      <c r="JJ569">
        <v>2.67944</v>
      </c>
      <c r="JK569">
        <v>1.49658</v>
      </c>
      <c r="JL569">
        <v>2.37549</v>
      </c>
      <c r="JM569">
        <v>1.54785</v>
      </c>
      <c r="JN569">
        <v>2.41943</v>
      </c>
      <c r="JO569">
        <v>48.3316</v>
      </c>
      <c r="JP569">
        <v>14.1145</v>
      </c>
      <c r="JQ569">
        <v>18</v>
      </c>
      <c r="JR569">
        <v>488.391</v>
      </c>
      <c r="JS569">
        <v>418.256</v>
      </c>
      <c r="JT569">
        <v>23.9503</v>
      </c>
      <c r="JU569">
        <v>31.52</v>
      </c>
      <c r="JV569">
        <v>30.0032</v>
      </c>
      <c r="JW569">
        <v>31.5412</v>
      </c>
      <c r="JX569">
        <v>31.5282</v>
      </c>
      <c r="JY569">
        <v>51.6258</v>
      </c>
      <c r="JZ569">
        <v>78.9896</v>
      </c>
      <c r="KA569">
        <v>0</v>
      </c>
      <c r="KB569">
        <v>23.9002</v>
      </c>
      <c r="KC569">
        <v>1155.4</v>
      </c>
      <c r="KD569">
        <v>3.27838</v>
      </c>
      <c r="KE569">
        <v>100.168</v>
      </c>
      <c r="KF569">
        <v>99.9226</v>
      </c>
    </row>
    <row r="570" spans="1:292">
      <c r="A570">
        <v>550</v>
      </c>
      <c r="B570">
        <v>1686163952.6</v>
      </c>
      <c r="C570">
        <v>14701.59999990463</v>
      </c>
      <c r="D570" t="s">
        <v>1540</v>
      </c>
      <c r="E570" t="s">
        <v>1541</v>
      </c>
      <c r="F570">
        <v>5</v>
      </c>
      <c r="G570" t="s">
        <v>1403</v>
      </c>
      <c r="H570">
        <v>1686163945.1</v>
      </c>
      <c r="I570">
        <f>(J570)/1000</f>
        <v>0</v>
      </c>
      <c r="J570">
        <f>IF(DO570, AM570, AG570)</f>
        <v>0</v>
      </c>
      <c r="K570">
        <f>IF(DO570, AH570, AF570)</f>
        <v>0</v>
      </c>
      <c r="L570">
        <f>DQ570 - IF(AT570&gt;1, K570*DK570*100.0/(AV570*EE570), 0)</f>
        <v>0</v>
      </c>
      <c r="M570">
        <f>((S570-I570/2)*L570-K570)/(S570+I570/2)</f>
        <v>0</v>
      </c>
      <c r="N570">
        <f>M570*(DX570+DY570)/1000.0</f>
        <v>0</v>
      </c>
      <c r="O570">
        <f>(DQ570 - IF(AT570&gt;1, K570*DK570*100.0/(AV570*EE570), 0))*(DX570+DY570)/1000.0</f>
        <v>0</v>
      </c>
      <c r="P570">
        <f>2.0/((1/R570-1/Q570)+SIGN(R570)*SQRT((1/R570-1/Q570)*(1/R570-1/Q570) + 4*DL570/((DL570+1)*(DL570+1))*(2*1/R570*1/Q570-1/Q570*1/Q570)))</f>
        <v>0</v>
      </c>
      <c r="Q570">
        <f>IF(LEFT(DM570,1)&lt;&gt;"0",IF(LEFT(DM570,1)="1",3.0,DN570),$D$5+$E$5*(EE570*DX570/($K$5*1000))+$F$5*(EE570*DX570/($K$5*1000))*MAX(MIN(DK570,$J$5),$I$5)*MAX(MIN(DK570,$J$5),$I$5)+$G$5*MAX(MIN(DK570,$J$5),$I$5)*(EE570*DX570/($K$5*1000))+$H$5*(EE570*DX570/($K$5*1000))*(EE570*DX570/($K$5*1000)))</f>
        <v>0</v>
      </c>
      <c r="R570">
        <f>I570*(1000-(1000*0.61365*exp(17.502*V570/(240.97+V570))/(DX570+DY570)+DS570)/2)/(1000*0.61365*exp(17.502*V570/(240.97+V570))/(DX570+DY570)-DS570)</f>
        <v>0</v>
      </c>
      <c r="S570">
        <f>1/((DL570+1)/(P570/1.6)+1/(Q570/1.37)) + DL570/((DL570+1)/(P570/1.6) + DL570/(Q570/1.37))</f>
        <v>0</v>
      </c>
      <c r="T570">
        <f>(DG570*DJ570)</f>
        <v>0</v>
      </c>
      <c r="U570">
        <f>(DZ570+(T570+2*0.95*5.67E-8*(((DZ570+$B$9)+273)^4-(DZ570+273)^4)-44100*I570)/(1.84*29.3*Q570+8*0.95*5.67E-8*(DZ570+273)^3))</f>
        <v>0</v>
      </c>
      <c r="V570">
        <f>($C$9*EA570+$D$9*EB570+$E$9*U570)</f>
        <v>0</v>
      </c>
      <c r="W570">
        <f>0.61365*exp(17.502*V570/(240.97+V570))</f>
        <v>0</v>
      </c>
      <c r="X570">
        <f>(Y570/Z570*100)</f>
        <v>0</v>
      </c>
      <c r="Y570">
        <f>DS570*(DX570+DY570)/1000</f>
        <v>0</v>
      </c>
      <c r="Z570">
        <f>0.61365*exp(17.502*DZ570/(240.97+DZ570))</f>
        <v>0</v>
      </c>
      <c r="AA570">
        <f>(W570-DS570*(DX570+DY570)/1000)</f>
        <v>0</v>
      </c>
      <c r="AB570">
        <f>(-I570*44100)</f>
        <v>0</v>
      </c>
      <c r="AC570">
        <f>2*29.3*Q570*0.92*(DZ570-V570)</f>
        <v>0</v>
      </c>
      <c r="AD570">
        <f>2*0.95*5.67E-8*(((DZ570+$B$9)+273)^4-(V570+273)^4)</f>
        <v>0</v>
      </c>
      <c r="AE570">
        <f>T570+AD570+AB570+AC570</f>
        <v>0</v>
      </c>
      <c r="AF570">
        <f>DW570*AT570*(DR570-DQ570*(1000-AT570*DT570)/(1000-AT570*DS570))/(100*DK570)</f>
        <v>0</v>
      </c>
      <c r="AG570">
        <f>1000*DW570*AT570*(DS570-DT570)/(100*DK570*(1000-AT570*DS570))</f>
        <v>0</v>
      </c>
      <c r="AH570">
        <f>(AI570 - AJ570 - DX570*1E3/(8.314*(DZ570+273.15)) * AL570/DW570 * AK570) * DW570/(100*DK570) * (1000 - DT570)/1000</f>
        <v>0</v>
      </c>
      <c r="AI570">
        <v>1144.622463797917</v>
      </c>
      <c r="AJ570">
        <v>1053.13896969697</v>
      </c>
      <c r="AK570">
        <v>3.401541302376609</v>
      </c>
      <c r="AL570">
        <v>66.85550641965871</v>
      </c>
      <c r="AM570">
        <f>(AO570 - AN570 + DX570*1E3/(8.314*(DZ570+273.15)) * AQ570/DW570 * AP570) * DW570/(100*DK570) * 1000/(1000 - AO570)</f>
        <v>0</v>
      </c>
      <c r="AN570">
        <v>3.185549340359181</v>
      </c>
      <c r="AO570">
        <v>21.52394848484849</v>
      </c>
      <c r="AP570">
        <v>-0.009227574896820192</v>
      </c>
      <c r="AQ570">
        <v>96.76421338397185</v>
      </c>
      <c r="AR570">
        <v>0</v>
      </c>
      <c r="AS570">
        <v>0</v>
      </c>
      <c r="AT570">
        <f>IF(AR570*$H$15&gt;=AV570,1.0,(AV570/(AV570-AR570*$H$15)))</f>
        <v>0</v>
      </c>
      <c r="AU570">
        <f>(AT570-1)*100</f>
        <v>0</v>
      </c>
      <c r="AV570">
        <f>MAX(0,($B$15+$C$15*EE570)/(1+$D$15*EE570)*DX570/(DZ570+273)*$E$15)</f>
        <v>0</v>
      </c>
      <c r="AW570" t="s">
        <v>429</v>
      </c>
      <c r="AX570" t="s">
        <v>429</v>
      </c>
      <c r="AY570">
        <v>0</v>
      </c>
      <c r="AZ570">
        <v>0</v>
      </c>
      <c r="BA570">
        <f>1-AY570/AZ570</f>
        <v>0</v>
      </c>
      <c r="BB570">
        <v>0</v>
      </c>
      <c r="BC570" t="s">
        <v>429</v>
      </c>
      <c r="BD570" t="s">
        <v>429</v>
      </c>
      <c r="BE570">
        <v>0</v>
      </c>
      <c r="BF570">
        <v>0</v>
      </c>
      <c r="BG570">
        <f>1-BE570/BF570</f>
        <v>0</v>
      </c>
      <c r="BH570">
        <v>0.5</v>
      </c>
      <c r="BI570">
        <f>DH570</f>
        <v>0</v>
      </c>
      <c r="BJ570">
        <f>K570</f>
        <v>0</v>
      </c>
      <c r="BK570">
        <f>BG570*BH570*BI570</f>
        <v>0</v>
      </c>
      <c r="BL570">
        <f>(BJ570-BB570)/BI570</f>
        <v>0</v>
      </c>
      <c r="BM570">
        <f>(AZ570-BF570)/BF570</f>
        <v>0</v>
      </c>
      <c r="BN570">
        <f>AY570/(BA570+AY570/BF570)</f>
        <v>0</v>
      </c>
      <c r="BO570" t="s">
        <v>429</v>
      </c>
      <c r="BP570">
        <v>0</v>
      </c>
      <c r="BQ570">
        <f>IF(BP570&lt;&gt;0, BP570, BN570)</f>
        <v>0</v>
      </c>
      <c r="BR570">
        <f>1-BQ570/BF570</f>
        <v>0</v>
      </c>
      <c r="BS570">
        <f>(BF570-BE570)/(BF570-BQ570)</f>
        <v>0</v>
      </c>
      <c r="BT570">
        <f>(AZ570-BF570)/(AZ570-BQ570)</f>
        <v>0</v>
      </c>
      <c r="BU570">
        <f>(BF570-BE570)/(BF570-AY570)</f>
        <v>0</v>
      </c>
      <c r="BV570">
        <f>(AZ570-BF570)/(AZ570-AY570)</f>
        <v>0</v>
      </c>
      <c r="BW570">
        <f>(BS570*BQ570/BE570)</f>
        <v>0</v>
      </c>
      <c r="BX570">
        <f>(1-BW570)</f>
        <v>0</v>
      </c>
      <c r="DG570">
        <f>$B$13*EF570+$C$13*EG570+$F$13*ER570*(1-EU570)</f>
        <v>0</v>
      </c>
      <c r="DH570">
        <f>DG570*DI570</f>
        <v>0</v>
      </c>
      <c r="DI570">
        <f>($B$13*$D$11+$C$13*$D$11+$F$13*((FE570+EW570)/MAX(FE570+EW570+FF570, 0.1)*$I$11+FF570/MAX(FE570+EW570+FF570, 0.1)*$J$11))/($B$13+$C$13+$F$13)</f>
        <v>0</v>
      </c>
      <c r="DJ570">
        <f>($B$13*$K$11+$C$13*$K$11+$F$13*((FE570+EW570)/MAX(FE570+EW570+FF570, 0.1)*$P$11+FF570/MAX(FE570+EW570+FF570, 0.1)*$Q$11))/($B$13+$C$13+$F$13)</f>
        <v>0</v>
      </c>
      <c r="DK570">
        <v>6</v>
      </c>
      <c r="DL570">
        <v>0.5</v>
      </c>
      <c r="DM570" t="s">
        <v>430</v>
      </c>
      <c r="DN570">
        <v>2</v>
      </c>
      <c r="DO570" t="b">
        <v>1</v>
      </c>
      <c r="DP570">
        <v>1686163945.1</v>
      </c>
      <c r="DQ570">
        <v>1007.23237037037</v>
      </c>
      <c r="DR570">
        <v>1125.803703703704</v>
      </c>
      <c r="DS570">
        <v>21.57122962962963</v>
      </c>
      <c r="DT570">
        <v>3.183095185185186</v>
      </c>
      <c r="DU570">
        <v>1008.682111111111</v>
      </c>
      <c r="DV570">
        <v>21.82061111111111</v>
      </c>
      <c r="DW570">
        <v>500.0063703703704</v>
      </c>
      <c r="DX570">
        <v>90.60424444444443</v>
      </c>
      <c r="DY570">
        <v>0.1000036740740741</v>
      </c>
      <c r="DZ570">
        <v>28.63667407407407</v>
      </c>
      <c r="EA570">
        <v>28.19585925925926</v>
      </c>
      <c r="EB570">
        <v>999.9000000000001</v>
      </c>
      <c r="EC570">
        <v>0</v>
      </c>
      <c r="ED570">
        <v>0</v>
      </c>
      <c r="EE570">
        <v>9990.787037037036</v>
      </c>
      <c r="EF570">
        <v>0</v>
      </c>
      <c r="EG570">
        <v>913.4957037037036</v>
      </c>
      <c r="EH570">
        <v>-118.5710740740741</v>
      </c>
      <c r="EI570">
        <v>1029.438148148148</v>
      </c>
      <c r="EJ570">
        <v>1129.39962962963</v>
      </c>
      <c r="EK570">
        <v>18.38814074074074</v>
      </c>
      <c r="EL570">
        <v>1125.803703703704</v>
      </c>
      <c r="EM570">
        <v>3.183095185185186</v>
      </c>
      <c r="EN570">
        <v>1.954445185185185</v>
      </c>
      <c r="EO570">
        <v>0.2884019259259259</v>
      </c>
      <c r="EP570">
        <v>17.08002962962963</v>
      </c>
      <c r="EQ570">
        <v>-9.965957407407407</v>
      </c>
      <c r="ER570">
        <v>1999.966666666667</v>
      </c>
      <c r="ES570">
        <v>0.9799954444444445</v>
      </c>
      <c r="ET570">
        <v>0.02000409629629629</v>
      </c>
      <c r="EU570">
        <v>0</v>
      </c>
      <c r="EV570">
        <v>924.4659259259258</v>
      </c>
      <c r="EW570">
        <v>5.00078</v>
      </c>
      <c r="EX570">
        <v>27577.68148148148</v>
      </c>
      <c r="EY570">
        <v>16379.34444444444</v>
      </c>
      <c r="EZ570">
        <v>42.11337037037038</v>
      </c>
      <c r="FA570">
        <v>43.48348148148148</v>
      </c>
      <c r="FB570">
        <v>42.20348148148147</v>
      </c>
      <c r="FC570">
        <v>42.99051851851852</v>
      </c>
      <c r="FD570">
        <v>43.06911111111111</v>
      </c>
      <c r="FE570">
        <v>1955.056666666667</v>
      </c>
      <c r="FF570">
        <v>39.91</v>
      </c>
      <c r="FG570">
        <v>0</v>
      </c>
      <c r="FH570">
        <v>1686163945.9</v>
      </c>
      <c r="FI570">
        <v>0</v>
      </c>
      <c r="FJ570">
        <v>924.42088</v>
      </c>
      <c r="FK570">
        <v>-15.46253843516168</v>
      </c>
      <c r="FL570">
        <v>-449.5230761413437</v>
      </c>
      <c r="FM570">
        <v>27576.68</v>
      </c>
      <c r="FN570">
        <v>15</v>
      </c>
      <c r="FO570">
        <v>0</v>
      </c>
      <c r="FP570" t="s">
        <v>431</v>
      </c>
      <c r="FQ570">
        <v>1685208052.5</v>
      </c>
      <c r="FR570">
        <v>1685208070</v>
      </c>
      <c r="FS570">
        <v>0</v>
      </c>
      <c r="FT570">
        <v>0.013</v>
      </c>
      <c r="FU570">
        <v>-0.005</v>
      </c>
      <c r="FV570">
        <v>-0.464</v>
      </c>
      <c r="FW570">
        <v>-0.401</v>
      </c>
      <c r="FX570">
        <v>420</v>
      </c>
      <c r="FY570">
        <v>0</v>
      </c>
      <c r="FZ570">
        <v>0.03</v>
      </c>
      <c r="GA570">
        <v>0.02</v>
      </c>
      <c r="GB570">
        <v>-118.327025</v>
      </c>
      <c r="GC570">
        <v>-3.689549718574035</v>
      </c>
      <c r="GD570">
        <v>0.3644094186145574</v>
      </c>
      <c r="GE570">
        <v>0</v>
      </c>
      <c r="GF570">
        <v>18.411805</v>
      </c>
      <c r="GG570">
        <v>-0.3839166979362164</v>
      </c>
      <c r="GH570">
        <v>0.03714724047624565</v>
      </c>
      <c r="GI570">
        <v>1</v>
      </c>
      <c r="GJ570">
        <v>1</v>
      </c>
      <c r="GK570">
        <v>2</v>
      </c>
      <c r="GL570" t="s">
        <v>439</v>
      </c>
      <c r="GM570">
        <v>3.09828</v>
      </c>
      <c r="GN570">
        <v>2.75807</v>
      </c>
      <c r="GO570">
        <v>0.16343</v>
      </c>
      <c r="GP570">
        <v>0.174497</v>
      </c>
      <c r="GQ570">
        <v>0.101132</v>
      </c>
      <c r="GR570">
        <v>0.0222836</v>
      </c>
      <c r="GS570">
        <v>21466.2</v>
      </c>
      <c r="GT570">
        <v>20844.9</v>
      </c>
      <c r="GU570">
        <v>26214.6</v>
      </c>
      <c r="GV570">
        <v>25602.8</v>
      </c>
      <c r="GW570">
        <v>37815.1</v>
      </c>
      <c r="GX570">
        <v>37979.9</v>
      </c>
      <c r="GY570">
        <v>45832.3</v>
      </c>
      <c r="GZ570">
        <v>42017.9</v>
      </c>
      <c r="HA570">
        <v>1.84897</v>
      </c>
      <c r="HB570">
        <v>1.71417</v>
      </c>
      <c r="HC570">
        <v>-0.151429</v>
      </c>
      <c r="HD570">
        <v>0</v>
      </c>
      <c r="HE570">
        <v>30.6469</v>
      </c>
      <c r="HF570">
        <v>999.9</v>
      </c>
      <c r="HG570">
        <v>27</v>
      </c>
      <c r="HH570">
        <v>47.1</v>
      </c>
      <c r="HI570">
        <v>31.9837</v>
      </c>
      <c r="HJ570">
        <v>62.2299</v>
      </c>
      <c r="HK570">
        <v>28.8902</v>
      </c>
      <c r="HL570">
        <v>1</v>
      </c>
      <c r="HM570">
        <v>0.355455</v>
      </c>
      <c r="HN570">
        <v>5.81857</v>
      </c>
      <c r="HO570">
        <v>20.203</v>
      </c>
      <c r="HP570">
        <v>5.21325</v>
      </c>
      <c r="HQ570">
        <v>11.9834</v>
      </c>
      <c r="HR570">
        <v>4.9638</v>
      </c>
      <c r="HS570">
        <v>3.2741</v>
      </c>
      <c r="HT570">
        <v>9999</v>
      </c>
      <c r="HU570">
        <v>9999</v>
      </c>
      <c r="HV570">
        <v>9999</v>
      </c>
      <c r="HW570">
        <v>60.9</v>
      </c>
      <c r="HX570">
        <v>1.86399</v>
      </c>
      <c r="HY570">
        <v>1.8602</v>
      </c>
      <c r="HZ570">
        <v>1.85865</v>
      </c>
      <c r="IA570">
        <v>1.85989</v>
      </c>
      <c r="IB570">
        <v>1.85986</v>
      </c>
      <c r="IC570">
        <v>1.85852</v>
      </c>
      <c r="ID570">
        <v>1.8576</v>
      </c>
      <c r="IE570">
        <v>1.85242</v>
      </c>
      <c r="IF570">
        <v>0</v>
      </c>
      <c r="IG570">
        <v>0</v>
      </c>
      <c r="IH570">
        <v>0</v>
      </c>
      <c r="II570">
        <v>0</v>
      </c>
      <c r="IJ570" t="s">
        <v>433</v>
      </c>
      <c r="IK570" t="s">
        <v>434</v>
      </c>
      <c r="IL570" t="s">
        <v>435</v>
      </c>
      <c r="IM570" t="s">
        <v>435</v>
      </c>
      <c r="IN570" t="s">
        <v>435</v>
      </c>
      <c r="IO570" t="s">
        <v>435</v>
      </c>
      <c r="IP570">
        <v>0</v>
      </c>
      <c r="IQ570">
        <v>100</v>
      </c>
      <c r="IR570">
        <v>100</v>
      </c>
      <c r="IS570">
        <v>-1.46</v>
      </c>
      <c r="IT570">
        <v>-0.2503</v>
      </c>
      <c r="IU570">
        <v>-0.7885906718864093</v>
      </c>
      <c r="IV570">
        <v>-0.0007240741224296705</v>
      </c>
      <c r="IW570">
        <v>1.394155135453638E-07</v>
      </c>
      <c r="IX570">
        <v>-7.009397865246837E-11</v>
      </c>
      <c r="IY570">
        <v>-0.2677907096197649</v>
      </c>
      <c r="IZ570">
        <v>-0.01839738240005131</v>
      </c>
      <c r="JA570">
        <v>0.0009886339832832726</v>
      </c>
      <c r="JB570">
        <v>-4.895939666473346E-06</v>
      </c>
      <c r="JC570">
        <v>3</v>
      </c>
      <c r="JD570">
        <v>2018</v>
      </c>
      <c r="JE570">
        <v>1</v>
      </c>
      <c r="JF570">
        <v>26</v>
      </c>
      <c r="JG570">
        <v>15931.7</v>
      </c>
      <c r="JH570">
        <v>15931.4</v>
      </c>
      <c r="JI570">
        <v>2.6001</v>
      </c>
      <c r="JJ570">
        <v>2.68799</v>
      </c>
      <c r="JK570">
        <v>1.49658</v>
      </c>
      <c r="JL570">
        <v>2.37549</v>
      </c>
      <c r="JM570">
        <v>1.54785</v>
      </c>
      <c r="JN570">
        <v>2.35107</v>
      </c>
      <c r="JO570">
        <v>48.3316</v>
      </c>
      <c r="JP570">
        <v>14.1058</v>
      </c>
      <c r="JQ570">
        <v>18</v>
      </c>
      <c r="JR570">
        <v>488.455</v>
      </c>
      <c r="JS570">
        <v>418.205</v>
      </c>
      <c r="JT570">
        <v>23.7515</v>
      </c>
      <c r="JU570">
        <v>31.5389</v>
      </c>
      <c r="JV570">
        <v>30.0032</v>
      </c>
      <c r="JW570">
        <v>31.5519</v>
      </c>
      <c r="JX570">
        <v>31.5383</v>
      </c>
      <c r="JY570">
        <v>52.1851</v>
      </c>
      <c r="JZ570">
        <v>78.7101</v>
      </c>
      <c r="KA570">
        <v>0</v>
      </c>
      <c r="KB570">
        <v>23.6959</v>
      </c>
      <c r="KC570">
        <v>1175.44</v>
      </c>
      <c r="KD570">
        <v>3.33981</v>
      </c>
      <c r="KE570">
        <v>100.164</v>
      </c>
      <c r="KF570">
        <v>99.91970000000001</v>
      </c>
    </row>
    <row r="571" spans="1:292">
      <c r="A571">
        <v>551</v>
      </c>
      <c r="B571">
        <v>1686163957.6</v>
      </c>
      <c r="C571">
        <v>14706.59999990463</v>
      </c>
      <c r="D571" t="s">
        <v>1542</v>
      </c>
      <c r="E571" t="s">
        <v>1543</v>
      </c>
      <c r="F571">
        <v>5</v>
      </c>
      <c r="G571" t="s">
        <v>1403</v>
      </c>
      <c r="H571">
        <v>1686163949.814285</v>
      </c>
      <c r="I571">
        <f>(J571)/1000</f>
        <v>0</v>
      </c>
      <c r="J571">
        <f>IF(DO571, AM571, AG571)</f>
        <v>0</v>
      </c>
      <c r="K571">
        <f>IF(DO571, AH571, AF571)</f>
        <v>0</v>
      </c>
      <c r="L571">
        <f>DQ571 - IF(AT571&gt;1, K571*DK571*100.0/(AV571*EE571), 0)</f>
        <v>0</v>
      </c>
      <c r="M571">
        <f>((S571-I571/2)*L571-K571)/(S571+I571/2)</f>
        <v>0</v>
      </c>
      <c r="N571">
        <f>M571*(DX571+DY571)/1000.0</f>
        <v>0</v>
      </c>
      <c r="O571">
        <f>(DQ571 - IF(AT571&gt;1, K571*DK571*100.0/(AV571*EE571), 0))*(DX571+DY571)/1000.0</f>
        <v>0</v>
      </c>
      <c r="P571">
        <f>2.0/((1/R571-1/Q571)+SIGN(R571)*SQRT((1/R571-1/Q571)*(1/R571-1/Q571) + 4*DL571/((DL571+1)*(DL571+1))*(2*1/R571*1/Q571-1/Q571*1/Q571)))</f>
        <v>0</v>
      </c>
      <c r="Q571">
        <f>IF(LEFT(DM571,1)&lt;&gt;"0",IF(LEFT(DM571,1)="1",3.0,DN571),$D$5+$E$5*(EE571*DX571/($K$5*1000))+$F$5*(EE571*DX571/($K$5*1000))*MAX(MIN(DK571,$J$5),$I$5)*MAX(MIN(DK571,$J$5),$I$5)+$G$5*MAX(MIN(DK571,$J$5),$I$5)*(EE571*DX571/($K$5*1000))+$H$5*(EE571*DX571/($K$5*1000))*(EE571*DX571/($K$5*1000)))</f>
        <v>0</v>
      </c>
      <c r="R571">
        <f>I571*(1000-(1000*0.61365*exp(17.502*V571/(240.97+V571))/(DX571+DY571)+DS571)/2)/(1000*0.61365*exp(17.502*V571/(240.97+V571))/(DX571+DY571)-DS571)</f>
        <v>0</v>
      </c>
      <c r="S571">
        <f>1/((DL571+1)/(P571/1.6)+1/(Q571/1.37)) + DL571/((DL571+1)/(P571/1.6) + DL571/(Q571/1.37))</f>
        <v>0</v>
      </c>
      <c r="T571">
        <f>(DG571*DJ571)</f>
        <v>0</v>
      </c>
      <c r="U571">
        <f>(DZ571+(T571+2*0.95*5.67E-8*(((DZ571+$B$9)+273)^4-(DZ571+273)^4)-44100*I571)/(1.84*29.3*Q571+8*0.95*5.67E-8*(DZ571+273)^3))</f>
        <v>0</v>
      </c>
      <c r="V571">
        <f>($C$9*EA571+$D$9*EB571+$E$9*U571)</f>
        <v>0</v>
      </c>
      <c r="W571">
        <f>0.61365*exp(17.502*V571/(240.97+V571))</f>
        <v>0</v>
      </c>
      <c r="X571">
        <f>(Y571/Z571*100)</f>
        <v>0</v>
      </c>
      <c r="Y571">
        <f>DS571*(DX571+DY571)/1000</f>
        <v>0</v>
      </c>
      <c r="Z571">
        <f>0.61365*exp(17.502*DZ571/(240.97+DZ571))</f>
        <v>0</v>
      </c>
      <c r="AA571">
        <f>(W571-DS571*(DX571+DY571)/1000)</f>
        <v>0</v>
      </c>
      <c r="AB571">
        <f>(-I571*44100)</f>
        <v>0</v>
      </c>
      <c r="AC571">
        <f>2*29.3*Q571*0.92*(DZ571-V571)</f>
        <v>0</v>
      </c>
      <c r="AD571">
        <f>2*0.95*5.67E-8*(((DZ571+$B$9)+273)^4-(V571+273)^4)</f>
        <v>0</v>
      </c>
      <c r="AE571">
        <f>T571+AD571+AB571+AC571</f>
        <v>0</v>
      </c>
      <c r="AF571">
        <f>DW571*AT571*(DR571-DQ571*(1000-AT571*DT571)/(1000-AT571*DS571))/(100*DK571)</f>
        <v>0</v>
      </c>
      <c r="AG571">
        <f>1000*DW571*AT571*(DS571-DT571)/(100*DK571*(1000-AT571*DS571))</f>
        <v>0</v>
      </c>
      <c r="AH571">
        <f>(AI571 - AJ571 - DX571*1E3/(8.314*(DZ571+273.15)) * AL571/DW571 * AK571) * DW571/(100*DK571) * (1000 - DT571)/1000</f>
        <v>0</v>
      </c>
      <c r="AI571">
        <v>1161.387060628784</v>
      </c>
      <c r="AJ571">
        <v>1070.074666666666</v>
      </c>
      <c r="AK571">
        <v>3.377655556809414</v>
      </c>
      <c r="AL571">
        <v>66.85550641965871</v>
      </c>
      <c r="AM571">
        <f>(AO571 - AN571 + DX571*1E3/(8.314*(DZ571+273.15)) * AQ571/DW571 * AP571) * DW571/(100*DK571) * 1000/(1000 - AO571)</f>
        <v>0</v>
      </c>
      <c r="AN571">
        <v>3.199917767345843</v>
      </c>
      <c r="AO571">
        <v>21.48373212121212</v>
      </c>
      <c r="AP571">
        <v>-0.008484655565745314</v>
      </c>
      <c r="AQ571">
        <v>96.76421338397185</v>
      </c>
      <c r="AR571">
        <v>0</v>
      </c>
      <c r="AS571">
        <v>0</v>
      </c>
      <c r="AT571">
        <f>IF(AR571*$H$15&gt;=AV571,1.0,(AV571/(AV571-AR571*$H$15)))</f>
        <v>0</v>
      </c>
      <c r="AU571">
        <f>(AT571-1)*100</f>
        <v>0</v>
      </c>
      <c r="AV571">
        <f>MAX(0,($B$15+$C$15*EE571)/(1+$D$15*EE571)*DX571/(DZ571+273)*$E$15)</f>
        <v>0</v>
      </c>
      <c r="AW571" t="s">
        <v>429</v>
      </c>
      <c r="AX571" t="s">
        <v>429</v>
      </c>
      <c r="AY571">
        <v>0</v>
      </c>
      <c r="AZ571">
        <v>0</v>
      </c>
      <c r="BA571">
        <f>1-AY571/AZ571</f>
        <v>0</v>
      </c>
      <c r="BB571">
        <v>0</v>
      </c>
      <c r="BC571" t="s">
        <v>429</v>
      </c>
      <c r="BD571" t="s">
        <v>429</v>
      </c>
      <c r="BE571">
        <v>0</v>
      </c>
      <c r="BF571">
        <v>0</v>
      </c>
      <c r="BG571">
        <f>1-BE571/BF571</f>
        <v>0</v>
      </c>
      <c r="BH571">
        <v>0.5</v>
      </c>
      <c r="BI571">
        <f>DH571</f>
        <v>0</v>
      </c>
      <c r="BJ571">
        <f>K571</f>
        <v>0</v>
      </c>
      <c r="BK571">
        <f>BG571*BH571*BI571</f>
        <v>0</v>
      </c>
      <c r="BL571">
        <f>(BJ571-BB571)/BI571</f>
        <v>0</v>
      </c>
      <c r="BM571">
        <f>(AZ571-BF571)/BF571</f>
        <v>0</v>
      </c>
      <c r="BN571">
        <f>AY571/(BA571+AY571/BF571)</f>
        <v>0</v>
      </c>
      <c r="BO571" t="s">
        <v>429</v>
      </c>
      <c r="BP571">
        <v>0</v>
      </c>
      <c r="BQ571">
        <f>IF(BP571&lt;&gt;0, BP571, BN571)</f>
        <v>0</v>
      </c>
      <c r="BR571">
        <f>1-BQ571/BF571</f>
        <v>0</v>
      </c>
      <c r="BS571">
        <f>(BF571-BE571)/(BF571-BQ571)</f>
        <v>0</v>
      </c>
      <c r="BT571">
        <f>(AZ571-BF571)/(AZ571-BQ571)</f>
        <v>0</v>
      </c>
      <c r="BU571">
        <f>(BF571-BE571)/(BF571-AY571)</f>
        <v>0</v>
      </c>
      <c r="BV571">
        <f>(AZ571-BF571)/(AZ571-AY571)</f>
        <v>0</v>
      </c>
      <c r="BW571">
        <f>(BS571*BQ571/BE571)</f>
        <v>0</v>
      </c>
      <c r="BX571">
        <f>(1-BW571)</f>
        <v>0</v>
      </c>
      <c r="DG571">
        <f>$B$13*EF571+$C$13*EG571+$F$13*ER571*(1-EU571)</f>
        <v>0</v>
      </c>
      <c r="DH571">
        <f>DG571*DI571</f>
        <v>0</v>
      </c>
      <c r="DI571">
        <f>($B$13*$D$11+$C$13*$D$11+$F$13*((FE571+EW571)/MAX(FE571+EW571+FF571, 0.1)*$I$11+FF571/MAX(FE571+EW571+FF571, 0.1)*$J$11))/($B$13+$C$13+$F$13)</f>
        <v>0</v>
      </c>
      <c r="DJ571">
        <f>($B$13*$K$11+$C$13*$K$11+$F$13*((FE571+EW571)/MAX(FE571+EW571+FF571, 0.1)*$P$11+FF571/MAX(FE571+EW571+FF571, 0.1)*$Q$11))/($B$13+$C$13+$F$13)</f>
        <v>0</v>
      </c>
      <c r="DK571">
        <v>6</v>
      </c>
      <c r="DL571">
        <v>0.5</v>
      </c>
      <c r="DM571" t="s">
        <v>430</v>
      </c>
      <c r="DN571">
        <v>2</v>
      </c>
      <c r="DO571" t="b">
        <v>1</v>
      </c>
      <c r="DP571">
        <v>1686163949.814285</v>
      </c>
      <c r="DQ571">
        <v>1022.885678571429</v>
      </c>
      <c r="DR571">
        <v>1141.645714285714</v>
      </c>
      <c r="DS571">
        <v>21.538275</v>
      </c>
      <c r="DT571">
        <v>3.190970357142857</v>
      </c>
      <c r="DU571">
        <v>1024.346107142857</v>
      </c>
      <c r="DV571">
        <v>21.78822857142857</v>
      </c>
      <c r="DW571">
        <v>500.0001428571428</v>
      </c>
      <c r="DX571">
        <v>90.6045</v>
      </c>
      <c r="DY571">
        <v>0.09999994285714285</v>
      </c>
      <c r="DZ571">
        <v>28.61802857142857</v>
      </c>
      <c r="EA571">
        <v>28.19384642857143</v>
      </c>
      <c r="EB571">
        <v>999.9000000000002</v>
      </c>
      <c r="EC571">
        <v>0</v>
      </c>
      <c r="ED571">
        <v>0</v>
      </c>
      <c r="EE571">
        <v>9995.446428571429</v>
      </c>
      <c r="EF571">
        <v>0</v>
      </c>
      <c r="EG571">
        <v>912.4286071428571</v>
      </c>
      <c r="EH571">
        <v>-118.7586071428571</v>
      </c>
      <c r="EI571">
        <v>1045.4025</v>
      </c>
      <c r="EJ571">
        <v>1145.300357142857</v>
      </c>
      <c r="EK571">
        <v>18.34731428571428</v>
      </c>
      <c r="EL571">
        <v>1141.645714285714</v>
      </c>
      <c r="EM571">
        <v>3.190970357142857</v>
      </c>
      <c r="EN571">
        <v>1.951464642857143</v>
      </c>
      <c r="EO571">
        <v>0.2891162857142858</v>
      </c>
      <c r="EP571">
        <v>17.05592857142857</v>
      </c>
      <c r="EQ571">
        <v>-9.934719285714285</v>
      </c>
      <c r="ER571">
        <v>1999.969642857143</v>
      </c>
      <c r="ES571">
        <v>0.9799952857142858</v>
      </c>
      <c r="ET571">
        <v>0.02000426071428571</v>
      </c>
      <c r="EU571">
        <v>0</v>
      </c>
      <c r="EV571">
        <v>923.2117142857143</v>
      </c>
      <c r="EW571">
        <v>5.00078</v>
      </c>
      <c r="EX571">
        <v>27540.99285714286</v>
      </c>
      <c r="EY571">
        <v>16379.36428571429</v>
      </c>
      <c r="EZ571">
        <v>42.13828571428571</v>
      </c>
      <c r="FA571">
        <v>43.51314285714284</v>
      </c>
      <c r="FB571">
        <v>42.25417857142857</v>
      </c>
      <c r="FC571">
        <v>43.01089285714285</v>
      </c>
      <c r="FD571">
        <v>43.08671428571427</v>
      </c>
      <c r="FE571">
        <v>1955.059642857143</v>
      </c>
      <c r="FF571">
        <v>39.91</v>
      </c>
      <c r="FG571">
        <v>0</v>
      </c>
      <c r="FH571">
        <v>1686163951.3</v>
      </c>
      <c r="FI571">
        <v>0</v>
      </c>
      <c r="FJ571">
        <v>923.0959230769232</v>
      </c>
      <c r="FK571">
        <v>-14.88287180620639</v>
      </c>
      <c r="FL571">
        <v>-455.0085471891357</v>
      </c>
      <c r="FM571">
        <v>27537.33846153846</v>
      </c>
      <c r="FN571">
        <v>15</v>
      </c>
      <c r="FO571">
        <v>0</v>
      </c>
      <c r="FP571" t="s">
        <v>431</v>
      </c>
      <c r="FQ571">
        <v>1685208052.5</v>
      </c>
      <c r="FR571">
        <v>1685208070</v>
      </c>
      <c r="FS571">
        <v>0</v>
      </c>
      <c r="FT571">
        <v>0.013</v>
      </c>
      <c r="FU571">
        <v>-0.005</v>
      </c>
      <c r="FV571">
        <v>-0.464</v>
      </c>
      <c r="FW571">
        <v>-0.401</v>
      </c>
      <c r="FX571">
        <v>420</v>
      </c>
      <c r="FY571">
        <v>0</v>
      </c>
      <c r="FZ571">
        <v>0.03</v>
      </c>
      <c r="GA571">
        <v>0.02</v>
      </c>
      <c r="GB571">
        <v>-118.5989512195122</v>
      </c>
      <c r="GC571">
        <v>-3.039825783972477</v>
      </c>
      <c r="GD571">
        <v>0.3200895416811279</v>
      </c>
      <c r="GE571">
        <v>0</v>
      </c>
      <c r="GF571">
        <v>18.3731512195122</v>
      </c>
      <c r="GG571">
        <v>-0.4729881533101267</v>
      </c>
      <c r="GH571">
        <v>0.04734970637326874</v>
      </c>
      <c r="GI571">
        <v>1</v>
      </c>
      <c r="GJ571">
        <v>1</v>
      </c>
      <c r="GK571">
        <v>2</v>
      </c>
      <c r="GL571" t="s">
        <v>439</v>
      </c>
      <c r="GM571">
        <v>3.09818</v>
      </c>
      <c r="GN571">
        <v>2.7582</v>
      </c>
      <c r="GO571">
        <v>0.165088</v>
      </c>
      <c r="GP571">
        <v>0.176053</v>
      </c>
      <c r="GQ571">
        <v>0.101004</v>
      </c>
      <c r="GR571">
        <v>0.022554</v>
      </c>
      <c r="GS571">
        <v>21422.7</v>
      </c>
      <c r="GT571">
        <v>20804.9</v>
      </c>
      <c r="GU571">
        <v>26213.5</v>
      </c>
      <c r="GV571">
        <v>25602</v>
      </c>
      <c r="GW571">
        <v>37819.4</v>
      </c>
      <c r="GX571">
        <v>37968.5</v>
      </c>
      <c r="GY571">
        <v>45830.6</v>
      </c>
      <c r="GZ571">
        <v>42016.7</v>
      </c>
      <c r="HA571">
        <v>1.84883</v>
      </c>
      <c r="HB571">
        <v>1.7138</v>
      </c>
      <c r="HC571">
        <v>-0.152811</v>
      </c>
      <c r="HD571">
        <v>0</v>
      </c>
      <c r="HE571">
        <v>30.6704</v>
      </c>
      <c r="HF571">
        <v>999.9</v>
      </c>
      <c r="HG571">
        <v>27</v>
      </c>
      <c r="HH571">
        <v>47.1</v>
      </c>
      <c r="HI571">
        <v>31.9808</v>
      </c>
      <c r="HJ571">
        <v>62.3599</v>
      </c>
      <c r="HK571">
        <v>29.1266</v>
      </c>
      <c r="HL571">
        <v>1</v>
      </c>
      <c r="HM571">
        <v>0.35844</v>
      </c>
      <c r="HN571">
        <v>5.96629</v>
      </c>
      <c r="HO571">
        <v>20.1982</v>
      </c>
      <c r="HP571">
        <v>5.21459</v>
      </c>
      <c r="HQ571">
        <v>11.9819</v>
      </c>
      <c r="HR571">
        <v>4.9638</v>
      </c>
      <c r="HS571">
        <v>3.27423</v>
      </c>
      <c r="HT571">
        <v>9999</v>
      </c>
      <c r="HU571">
        <v>9999</v>
      </c>
      <c r="HV571">
        <v>9999</v>
      </c>
      <c r="HW571">
        <v>60.9</v>
      </c>
      <c r="HX571">
        <v>1.864</v>
      </c>
      <c r="HY571">
        <v>1.86021</v>
      </c>
      <c r="HZ571">
        <v>1.85866</v>
      </c>
      <c r="IA571">
        <v>1.85989</v>
      </c>
      <c r="IB571">
        <v>1.85984</v>
      </c>
      <c r="IC571">
        <v>1.85852</v>
      </c>
      <c r="ID571">
        <v>1.8576</v>
      </c>
      <c r="IE571">
        <v>1.85242</v>
      </c>
      <c r="IF571">
        <v>0</v>
      </c>
      <c r="IG571">
        <v>0</v>
      </c>
      <c r="IH571">
        <v>0</v>
      </c>
      <c r="II571">
        <v>0</v>
      </c>
      <c r="IJ571" t="s">
        <v>433</v>
      </c>
      <c r="IK571" t="s">
        <v>434</v>
      </c>
      <c r="IL571" t="s">
        <v>435</v>
      </c>
      <c r="IM571" t="s">
        <v>435</v>
      </c>
      <c r="IN571" t="s">
        <v>435</v>
      </c>
      <c r="IO571" t="s">
        <v>435</v>
      </c>
      <c r="IP571">
        <v>0</v>
      </c>
      <c r="IQ571">
        <v>100</v>
      </c>
      <c r="IR571">
        <v>100</v>
      </c>
      <c r="IS571">
        <v>-1.48</v>
      </c>
      <c r="IT571">
        <v>-0.2509</v>
      </c>
      <c r="IU571">
        <v>-0.7885906718864093</v>
      </c>
      <c r="IV571">
        <v>-0.0007240741224296705</v>
      </c>
      <c r="IW571">
        <v>1.394155135453638E-07</v>
      </c>
      <c r="IX571">
        <v>-7.009397865246837E-11</v>
      </c>
      <c r="IY571">
        <v>-0.2677907096197649</v>
      </c>
      <c r="IZ571">
        <v>-0.01839738240005131</v>
      </c>
      <c r="JA571">
        <v>0.0009886339832832726</v>
      </c>
      <c r="JB571">
        <v>-4.895939666473346E-06</v>
      </c>
      <c r="JC571">
        <v>3</v>
      </c>
      <c r="JD571">
        <v>2018</v>
      </c>
      <c r="JE571">
        <v>1</v>
      </c>
      <c r="JF571">
        <v>26</v>
      </c>
      <c r="JG571">
        <v>15931.8</v>
      </c>
      <c r="JH571">
        <v>15931.5</v>
      </c>
      <c r="JI571">
        <v>2.63062</v>
      </c>
      <c r="JJ571">
        <v>2.68555</v>
      </c>
      <c r="JK571">
        <v>1.49658</v>
      </c>
      <c r="JL571">
        <v>2.37549</v>
      </c>
      <c r="JM571">
        <v>1.54785</v>
      </c>
      <c r="JN571">
        <v>2.38159</v>
      </c>
      <c r="JO571">
        <v>48.3623</v>
      </c>
      <c r="JP571">
        <v>14.0883</v>
      </c>
      <c r="JQ571">
        <v>18</v>
      </c>
      <c r="JR571">
        <v>488.447</v>
      </c>
      <c r="JS571">
        <v>418.053</v>
      </c>
      <c r="JT571">
        <v>23.5495</v>
      </c>
      <c r="JU571">
        <v>31.5608</v>
      </c>
      <c r="JV571">
        <v>30.003</v>
      </c>
      <c r="JW571">
        <v>31.5632</v>
      </c>
      <c r="JX571">
        <v>31.5487</v>
      </c>
      <c r="JY571">
        <v>52.8291</v>
      </c>
      <c r="JZ571">
        <v>78.4286</v>
      </c>
      <c r="KA571">
        <v>0</v>
      </c>
      <c r="KB571">
        <v>23.5101</v>
      </c>
      <c r="KC571">
        <v>1188.8</v>
      </c>
      <c r="KD571">
        <v>3.40763</v>
      </c>
      <c r="KE571">
        <v>100.16</v>
      </c>
      <c r="KF571">
        <v>99.91679999999999</v>
      </c>
    </row>
    <row r="572" spans="1:292">
      <c r="A572">
        <v>552</v>
      </c>
      <c r="B572">
        <v>1686163962.6</v>
      </c>
      <c r="C572">
        <v>14711.59999990463</v>
      </c>
      <c r="D572" t="s">
        <v>1544</v>
      </c>
      <c r="E572" t="s">
        <v>1545</v>
      </c>
      <c r="F572">
        <v>5</v>
      </c>
      <c r="G572" t="s">
        <v>1403</v>
      </c>
      <c r="H572">
        <v>1686163955.1</v>
      </c>
      <c r="I572">
        <f>(J572)/1000</f>
        <v>0</v>
      </c>
      <c r="J572">
        <f>IF(DO572, AM572, AG572)</f>
        <v>0</v>
      </c>
      <c r="K572">
        <f>IF(DO572, AH572, AF572)</f>
        <v>0</v>
      </c>
      <c r="L572">
        <f>DQ572 - IF(AT572&gt;1, K572*DK572*100.0/(AV572*EE572), 0)</f>
        <v>0</v>
      </c>
      <c r="M572">
        <f>((S572-I572/2)*L572-K572)/(S572+I572/2)</f>
        <v>0</v>
      </c>
      <c r="N572">
        <f>M572*(DX572+DY572)/1000.0</f>
        <v>0</v>
      </c>
      <c r="O572">
        <f>(DQ572 - IF(AT572&gt;1, K572*DK572*100.0/(AV572*EE572), 0))*(DX572+DY572)/1000.0</f>
        <v>0</v>
      </c>
      <c r="P572">
        <f>2.0/((1/R572-1/Q572)+SIGN(R572)*SQRT((1/R572-1/Q572)*(1/R572-1/Q572) + 4*DL572/((DL572+1)*(DL572+1))*(2*1/R572*1/Q572-1/Q572*1/Q572)))</f>
        <v>0</v>
      </c>
      <c r="Q572">
        <f>IF(LEFT(DM572,1)&lt;&gt;"0",IF(LEFT(DM572,1)="1",3.0,DN572),$D$5+$E$5*(EE572*DX572/($K$5*1000))+$F$5*(EE572*DX572/($K$5*1000))*MAX(MIN(DK572,$J$5),$I$5)*MAX(MIN(DK572,$J$5),$I$5)+$G$5*MAX(MIN(DK572,$J$5),$I$5)*(EE572*DX572/($K$5*1000))+$H$5*(EE572*DX572/($K$5*1000))*(EE572*DX572/($K$5*1000)))</f>
        <v>0</v>
      </c>
      <c r="R572">
        <f>I572*(1000-(1000*0.61365*exp(17.502*V572/(240.97+V572))/(DX572+DY572)+DS572)/2)/(1000*0.61365*exp(17.502*V572/(240.97+V572))/(DX572+DY572)-DS572)</f>
        <v>0</v>
      </c>
      <c r="S572">
        <f>1/((DL572+1)/(P572/1.6)+1/(Q572/1.37)) + DL572/((DL572+1)/(P572/1.6) + DL572/(Q572/1.37))</f>
        <v>0</v>
      </c>
      <c r="T572">
        <f>(DG572*DJ572)</f>
        <v>0</v>
      </c>
      <c r="U572">
        <f>(DZ572+(T572+2*0.95*5.67E-8*(((DZ572+$B$9)+273)^4-(DZ572+273)^4)-44100*I572)/(1.84*29.3*Q572+8*0.95*5.67E-8*(DZ572+273)^3))</f>
        <v>0</v>
      </c>
      <c r="V572">
        <f>($C$9*EA572+$D$9*EB572+$E$9*U572)</f>
        <v>0</v>
      </c>
      <c r="W572">
        <f>0.61365*exp(17.502*V572/(240.97+V572))</f>
        <v>0</v>
      </c>
      <c r="X572">
        <f>(Y572/Z572*100)</f>
        <v>0</v>
      </c>
      <c r="Y572">
        <f>DS572*(DX572+DY572)/1000</f>
        <v>0</v>
      </c>
      <c r="Z572">
        <f>0.61365*exp(17.502*DZ572/(240.97+DZ572))</f>
        <v>0</v>
      </c>
      <c r="AA572">
        <f>(W572-DS572*(DX572+DY572)/1000)</f>
        <v>0</v>
      </c>
      <c r="AB572">
        <f>(-I572*44100)</f>
        <v>0</v>
      </c>
      <c r="AC572">
        <f>2*29.3*Q572*0.92*(DZ572-V572)</f>
        <v>0</v>
      </c>
      <c r="AD572">
        <f>2*0.95*5.67E-8*(((DZ572+$B$9)+273)^4-(V572+273)^4)</f>
        <v>0</v>
      </c>
      <c r="AE572">
        <f>T572+AD572+AB572+AC572</f>
        <v>0</v>
      </c>
      <c r="AF572">
        <f>DW572*AT572*(DR572-DQ572*(1000-AT572*DT572)/(1000-AT572*DS572))/(100*DK572)</f>
        <v>0</v>
      </c>
      <c r="AG572">
        <f>1000*DW572*AT572*(DS572-DT572)/(100*DK572*(1000-AT572*DS572))</f>
        <v>0</v>
      </c>
      <c r="AH572">
        <f>(AI572 - AJ572 - DX572*1E3/(8.314*(DZ572+273.15)) * AL572/DW572 * AK572) * DW572/(100*DK572) * (1000 - DT572)/1000</f>
        <v>0</v>
      </c>
      <c r="AI572">
        <v>1178.110116854086</v>
      </c>
      <c r="AJ572">
        <v>1087.155757575758</v>
      </c>
      <c r="AK572">
        <v>3.435866834655791</v>
      </c>
      <c r="AL572">
        <v>66.85550641965871</v>
      </c>
      <c r="AM572">
        <f>(AO572 - AN572 + DX572*1E3/(8.314*(DZ572+273.15)) * AQ572/DW572 * AP572) * DW572/(100*DK572) * 1000/(1000 - AO572)</f>
        <v>0</v>
      </c>
      <c r="AN572">
        <v>3.268169996512788</v>
      </c>
      <c r="AO572">
        <v>21.46059878787878</v>
      </c>
      <c r="AP572">
        <v>-0.005445569335090749</v>
      </c>
      <c r="AQ572">
        <v>96.76421338397185</v>
      </c>
      <c r="AR572">
        <v>0</v>
      </c>
      <c r="AS572">
        <v>0</v>
      </c>
      <c r="AT572">
        <f>IF(AR572*$H$15&gt;=AV572,1.0,(AV572/(AV572-AR572*$H$15)))</f>
        <v>0</v>
      </c>
      <c r="AU572">
        <f>(AT572-1)*100</f>
        <v>0</v>
      </c>
      <c r="AV572">
        <f>MAX(0,($B$15+$C$15*EE572)/(1+$D$15*EE572)*DX572/(DZ572+273)*$E$15)</f>
        <v>0</v>
      </c>
      <c r="AW572" t="s">
        <v>429</v>
      </c>
      <c r="AX572" t="s">
        <v>429</v>
      </c>
      <c r="AY572">
        <v>0</v>
      </c>
      <c r="AZ572">
        <v>0</v>
      </c>
      <c r="BA572">
        <f>1-AY572/AZ572</f>
        <v>0</v>
      </c>
      <c r="BB572">
        <v>0</v>
      </c>
      <c r="BC572" t="s">
        <v>429</v>
      </c>
      <c r="BD572" t="s">
        <v>429</v>
      </c>
      <c r="BE572">
        <v>0</v>
      </c>
      <c r="BF572">
        <v>0</v>
      </c>
      <c r="BG572">
        <f>1-BE572/BF572</f>
        <v>0</v>
      </c>
      <c r="BH572">
        <v>0.5</v>
      </c>
      <c r="BI572">
        <f>DH572</f>
        <v>0</v>
      </c>
      <c r="BJ572">
        <f>K572</f>
        <v>0</v>
      </c>
      <c r="BK572">
        <f>BG572*BH572*BI572</f>
        <v>0</v>
      </c>
      <c r="BL572">
        <f>(BJ572-BB572)/BI572</f>
        <v>0</v>
      </c>
      <c r="BM572">
        <f>(AZ572-BF572)/BF572</f>
        <v>0</v>
      </c>
      <c r="BN572">
        <f>AY572/(BA572+AY572/BF572)</f>
        <v>0</v>
      </c>
      <c r="BO572" t="s">
        <v>429</v>
      </c>
      <c r="BP572">
        <v>0</v>
      </c>
      <c r="BQ572">
        <f>IF(BP572&lt;&gt;0, BP572, BN572)</f>
        <v>0</v>
      </c>
      <c r="BR572">
        <f>1-BQ572/BF572</f>
        <v>0</v>
      </c>
      <c r="BS572">
        <f>(BF572-BE572)/(BF572-BQ572)</f>
        <v>0</v>
      </c>
      <c r="BT572">
        <f>(AZ572-BF572)/(AZ572-BQ572)</f>
        <v>0</v>
      </c>
      <c r="BU572">
        <f>(BF572-BE572)/(BF572-AY572)</f>
        <v>0</v>
      </c>
      <c r="BV572">
        <f>(AZ572-BF572)/(AZ572-AY572)</f>
        <v>0</v>
      </c>
      <c r="BW572">
        <f>(BS572*BQ572/BE572)</f>
        <v>0</v>
      </c>
      <c r="BX572">
        <f>(1-BW572)</f>
        <v>0</v>
      </c>
      <c r="DG572">
        <f>$B$13*EF572+$C$13*EG572+$F$13*ER572*(1-EU572)</f>
        <v>0</v>
      </c>
      <c r="DH572">
        <f>DG572*DI572</f>
        <v>0</v>
      </c>
      <c r="DI572">
        <f>($B$13*$D$11+$C$13*$D$11+$F$13*((FE572+EW572)/MAX(FE572+EW572+FF572, 0.1)*$I$11+FF572/MAX(FE572+EW572+FF572, 0.1)*$J$11))/($B$13+$C$13+$F$13)</f>
        <v>0</v>
      </c>
      <c r="DJ572">
        <f>($B$13*$K$11+$C$13*$K$11+$F$13*((FE572+EW572)/MAX(FE572+EW572+FF572, 0.1)*$P$11+FF572/MAX(FE572+EW572+FF572, 0.1)*$Q$11))/($B$13+$C$13+$F$13)</f>
        <v>0</v>
      </c>
      <c r="DK572">
        <v>6</v>
      </c>
      <c r="DL572">
        <v>0.5</v>
      </c>
      <c r="DM572" t="s">
        <v>430</v>
      </c>
      <c r="DN572">
        <v>2</v>
      </c>
      <c r="DO572" t="b">
        <v>1</v>
      </c>
      <c r="DP572">
        <v>1686163955.1</v>
      </c>
      <c r="DQ572">
        <v>1040.453333333333</v>
      </c>
      <c r="DR572">
        <v>1159.341851851852</v>
      </c>
      <c r="DS572">
        <v>21.50209259259259</v>
      </c>
      <c r="DT572">
        <v>3.220735925925925</v>
      </c>
      <c r="DU572">
        <v>1041.925555555556</v>
      </c>
      <c r="DV572">
        <v>21.75267777777778</v>
      </c>
      <c r="DW572">
        <v>500.0012222222222</v>
      </c>
      <c r="DX572">
        <v>90.60457407407408</v>
      </c>
      <c r="DY572">
        <v>0.09999972962962964</v>
      </c>
      <c r="DZ572">
        <v>28.59085555555555</v>
      </c>
      <c r="EA572">
        <v>28.18361111111111</v>
      </c>
      <c r="EB572">
        <v>999.9000000000001</v>
      </c>
      <c r="EC572">
        <v>0</v>
      </c>
      <c r="ED572">
        <v>0</v>
      </c>
      <c r="EE572">
        <v>9996.064814814816</v>
      </c>
      <c r="EF572">
        <v>0</v>
      </c>
      <c r="EG572">
        <v>911.507925925926</v>
      </c>
      <c r="EH572">
        <v>-118.8877407407407</v>
      </c>
      <c r="EI572">
        <v>1063.318148148148</v>
      </c>
      <c r="EJ572">
        <v>1163.087777777778</v>
      </c>
      <c r="EK572">
        <v>18.28136666666666</v>
      </c>
      <c r="EL572">
        <v>1159.341851851852</v>
      </c>
      <c r="EM572">
        <v>3.220735925925925</v>
      </c>
      <c r="EN572">
        <v>1.948188518518519</v>
      </c>
      <c r="EO572">
        <v>0.2918134444444445</v>
      </c>
      <c r="EP572">
        <v>17.0294037037037</v>
      </c>
      <c r="EQ572">
        <v>-9.817899999999998</v>
      </c>
      <c r="ER572">
        <v>1999.962222222222</v>
      </c>
      <c r="ES572">
        <v>0.9799953333333334</v>
      </c>
      <c r="ET572">
        <v>0.02000421851851852</v>
      </c>
      <c r="EU572">
        <v>0</v>
      </c>
      <c r="EV572">
        <v>921.8791111111111</v>
      </c>
      <c r="EW572">
        <v>5.00078</v>
      </c>
      <c r="EX572">
        <v>27502.8</v>
      </c>
      <c r="EY572">
        <v>16379.28888888889</v>
      </c>
      <c r="EZ572">
        <v>42.15959259259259</v>
      </c>
      <c r="FA572">
        <v>43.55529629629628</v>
      </c>
      <c r="FB572">
        <v>42.27062962962962</v>
      </c>
      <c r="FC572">
        <v>43.03225925925926</v>
      </c>
      <c r="FD572">
        <v>43.06907407407407</v>
      </c>
      <c r="FE572">
        <v>1955.052222222222</v>
      </c>
      <c r="FF572">
        <v>39.91</v>
      </c>
      <c r="FG572">
        <v>0</v>
      </c>
      <c r="FH572">
        <v>1686163956.1</v>
      </c>
      <c r="FI572">
        <v>0</v>
      </c>
      <c r="FJ572">
        <v>921.840730769231</v>
      </c>
      <c r="FK572">
        <v>-16.60133333413595</v>
      </c>
      <c r="FL572">
        <v>-435.001709096758</v>
      </c>
      <c r="FM572">
        <v>27503.02307692308</v>
      </c>
      <c r="FN572">
        <v>15</v>
      </c>
      <c r="FO572">
        <v>0</v>
      </c>
      <c r="FP572" t="s">
        <v>431</v>
      </c>
      <c r="FQ572">
        <v>1685208052.5</v>
      </c>
      <c r="FR572">
        <v>1685208070</v>
      </c>
      <c r="FS572">
        <v>0</v>
      </c>
      <c r="FT572">
        <v>0.013</v>
      </c>
      <c r="FU572">
        <v>-0.005</v>
      </c>
      <c r="FV572">
        <v>-0.464</v>
      </c>
      <c r="FW572">
        <v>-0.401</v>
      </c>
      <c r="FX572">
        <v>420</v>
      </c>
      <c r="FY572">
        <v>0</v>
      </c>
      <c r="FZ572">
        <v>0.03</v>
      </c>
      <c r="GA572">
        <v>0.02</v>
      </c>
      <c r="GB572">
        <v>-118.790325</v>
      </c>
      <c r="GC572">
        <v>-1.280521575984726</v>
      </c>
      <c r="GD572">
        <v>0.1819544431306912</v>
      </c>
      <c r="GE572">
        <v>0</v>
      </c>
      <c r="GF572">
        <v>18.31127</v>
      </c>
      <c r="GG572">
        <v>-0.7414919324578267</v>
      </c>
      <c r="GH572">
        <v>0.07357439160468809</v>
      </c>
      <c r="GI572">
        <v>0</v>
      </c>
      <c r="GJ572">
        <v>0</v>
      </c>
      <c r="GK572">
        <v>2</v>
      </c>
      <c r="GL572" t="s">
        <v>486</v>
      </c>
      <c r="GM572">
        <v>3.09833</v>
      </c>
      <c r="GN572">
        <v>2.75805</v>
      </c>
      <c r="GO572">
        <v>0.166744</v>
      </c>
      <c r="GP572">
        <v>0.177595</v>
      </c>
      <c r="GQ572">
        <v>0.100931</v>
      </c>
      <c r="GR572">
        <v>0.0229946</v>
      </c>
      <c r="GS572">
        <v>21379.7</v>
      </c>
      <c r="GT572">
        <v>20764.8</v>
      </c>
      <c r="GU572">
        <v>26213</v>
      </c>
      <c r="GV572">
        <v>25600.7</v>
      </c>
      <c r="GW572">
        <v>37821.4</v>
      </c>
      <c r="GX572">
        <v>37950.4</v>
      </c>
      <c r="GY572">
        <v>45829</v>
      </c>
      <c r="GZ572">
        <v>42015.5</v>
      </c>
      <c r="HA572">
        <v>1.84868</v>
      </c>
      <c r="HB572">
        <v>1.71367</v>
      </c>
      <c r="HC572">
        <v>-0.154961</v>
      </c>
      <c r="HD572">
        <v>0</v>
      </c>
      <c r="HE572">
        <v>30.6902</v>
      </c>
      <c r="HF572">
        <v>999.9</v>
      </c>
      <c r="HG572">
        <v>27</v>
      </c>
      <c r="HH572">
        <v>47.1</v>
      </c>
      <c r="HI572">
        <v>31.9816</v>
      </c>
      <c r="HJ572">
        <v>62.4299</v>
      </c>
      <c r="HK572">
        <v>28.8181</v>
      </c>
      <c r="HL572">
        <v>1</v>
      </c>
      <c r="HM572">
        <v>0.36122</v>
      </c>
      <c r="HN572">
        <v>6.17234</v>
      </c>
      <c r="HO572">
        <v>20.1908</v>
      </c>
      <c r="HP572">
        <v>5.21474</v>
      </c>
      <c r="HQ572">
        <v>11.9827</v>
      </c>
      <c r="HR572">
        <v>4.9639</v>
      </c>
      <c r="HS572">
        <v>3.27433</v>
      </c>
      <c r="HT572">
        <v>9999</v>
      </c>
      <c r="HU572">
        <v>9999</v>
      </c>
      <c r="HV572">
        <v>9999</v>
      </c>
      <c r="HW572">
        <v>60.9</v>
      </c>
      <c r="HX572">
        <v>1.86399</v>
      </c>
      <c r="HY572">
        <v>1.8602</v>
      </c>
      <c r="HZ572">
        <v>1.85865</v>
      </c>
      <c r="IA572">
        <v>1.85989</v>
      </c>
      <c r="IB572">
        <v>1.85983</v>
      </c>
      <c r="IC572">
        <v>1.85852</v>
      </c>
      <c r="ID572">
        <v>1.8576</v>
      </c>
      <c r="IE572">
        <v>1.85242</v>
      </c>
      <c r="IF572">
        <v>0</v>
      </c>
      <c r="IG572">
        <v>0</v>
      </c>
      <c r="IH572">
        <v>0</v>
      </c>
      <c r="II572">
        <v>0</v>
      </c>
      <c r="IJ572" t="s">
        <v>433</v>
      </c>
      <c r="IK572" t="s">
        <v>434</v>
      </c>
      <c r="IL572" t="s">
        <v>435</v>
      </c>
      <c r="IM572" t="s">
        <v>435</v>
      </c>
      <c r="IN572" t="s">
        <v>435</v>
      </c>
      <c r="IO572" t="s">
        <v>435</v>
      </c>
      <c r="IP572">
        <v>0</v>
      </c>
      <c r="IQ572">
        <v>100</v>
      </c>
      <c r="IR572">
        <v>100</v>
      </c>
      <c r="IS572">
        <v>-1.49</v>
      </c>
      <c r="IT572">
        <v>-0.2513</v>
      </c>
      <c r="IU572">
        <v>-0.7885906718864093</v>
      </c>
      <c r="IV572">
        <v>-0.0007240741224296705</v>
      </c>
      <c r="IW572">
        <v>1.394155135453638E-07</v>
      </c>
      <c r="IX572">
        <v>-7.009397865246837E-11</v>
      </c>
      <c r="IY572">
        <v>-0.2677907096197649</v>
      </c>
      <c r="IZ572">
        <v>-0.01839738240005131</v>
      </c>
      <c r="JA572">
        <v>0.0009886339832832726</v>
      </c>
      <c r="JB572">
        <v>-4.895939666473346E-06</v>
      </c>
      <c r="JC572">
        <v>3</v>
      </c>
      <c r="JD572">
        <v>2018</v>
      </c>
      <c r="JE572">
        <v>1</v>
      </c>
      <c r="JF572">
        <v>26</v>
      </c>
      <c r="JG572">
        <v>15931.8</v>
      </c>
      <c r="JH572">
        <v>15931.5</v>
      </c>
      <c r="JI572">
        <v>2.66113</v>
      </c>
      <c r="JJ572">
        <v>2.68066</v>
      </c>
      <c r="JK572">
        <v>1.49658</v>
      </c>
      <c r="JL572">
        <v>2.37549</v>
      </c>
      <c r="JM572">
        <v>1.54785</v>
      </c>
      <c r="JN572">
        <v>2.46582</v>
      </c>
      <c r="JO572">
        <v>48.3623</v>
      </c>
      <c r="JP572">
        <v>14.097</v>
      </c>
      <c r="JQ572">
        <v>18</v>
      </c>
      <c r="JR572">
        <v>488.456</v>
      </c>
      <c r="JS572">
        <v>418.05</v>
      </c>
      <c r="JT572">
        <v>23.3651</v>
      </c>
      <c r="JU572">
        <v>31.5818</v>
      </c>
      <c r="JV572">
        <v>30.0029</v>
      </c>
      <c r="JW572">
        <v>31.5767</v>
      </c>
      <c r="JX572">
        <v>31.5595</v>
      </c>
      <c r="JY572">
        <v>53.4009</v>
      </c>
      <c r="JZ572">
        <v>78.15349999999999</v>
      </c>
      <c r="KA572">
        <v>0</v>
      </c>
      <c r="KB572">
        <v>23.3231</v>
      </c>
      <c r="KC572">
        <v>1208.83</v>
      </c>
      <c r="KD572">
        <v>3.47838</v>
      </c>
      <c r="KE572">
        <v>100.157</v>
      </c>
      <c r="KF572">
        <v>99.9131</v>
      </c>
    </row>
    <row r="573" spans="1:292">
      <c r="A573">
        <v>553</v>
      </c>
      <c r="B573">
        <v>1686163967.6</v>
      </c>
      <c r="C573">
        <v>14716.59999990463</v>
      </c>
      <c r="D573" t="s">
        <v>1546</v>
      </c>
      <c r="E573" t="s">
        <v>1547</v>
      </c>
      <c r="F573">
        <v>5</v>
      </c>
      <c r="G573" t="s">
        <v>1403</v>
      </c>
      <c r="H573">
        <v>1686163959.814285</v>
      </c>
      <c r="I573">
        <f>(J573)/1000</f>
        <v>0</v>
      </c>
      <c r="J573">
        <f>IF(DO573, AM573, AG573)</f>
        <v>0</v>
      </c>
      <c r="K573">
        <f>IF(DO573, AH573, AF573)</f>
        <v>0</v>
      </c>
      <c r="L573">
        <f>DQ573 - IF(AT573&gt;1, K573*DK573*100.0/(AV573*EE573), 0)</f>
        <v>0</v>
      </c>
      <c r="M573">
        <f>((S573-I573/2)*L573-K573)/(S573+I573/2)</f>
        <v>0</v>
      </c>
      <c r="N573">
        <f>M573*(DX573+DY573)/1000.0</f>
        <v>0</v>
      </c>
      <c r="O573">
        <f>(DQ573 - IF(AT573&gt;1, K573*DK573*100.0/(AV573*EE573), 0))*(DX573+DY573)/1000.0</f>
        <v>0</v>
      </c>
      <c r="P573">
        <f>2.0/((1/R573-1/Q573)+SIGN(R573)*SQRT((1/R573-1/Q573)*(1/R573-1/Q573) + 4*DL573/((DL573+1)*(DL573+1))*(2*1/R573*1/Q573-1/Q573*1/Q573)))</f>
        <v>0</v>
      </c>
      <c r="Q573">
        <f>IF(LEFT(DM573,1)&lt;&gt;"0",IF(LEFT(DM573,1)="1",3.0,DN573),$D$5+$E$5*(EE573*DX573/($K$5*1000))+$F$5*(EE573*DX573/($K$5*1000))*MAX(MIN(DK573,$J$5),$I$5)*MAX(MIN(DK573,$J$5),$I$5)+$G$5*MAX(MIN(DK573,$J$5),$I$5)*(EE573*DX573/($K$5*1000))+$H$5*(EE573*DX573/($K$5*1000))*(EE573*DX573/($K$5*1000)))</f>
        <v>0</v>
      </c>
      <c r="R573">
        <f>I573*(1000-(1000*0.61365*exp(17.502*V573/(240.97+V573))/(DX573+DY573)+DS573)/2)/(1000*0.61365*exp(17.502*V573/(240.97+V573))/(DX573+DY573)-DS573)</f>
        <v>0</v>
      </c>
      <c r="S573">
        <f>1/((DL573+1)/(P573/1.6)+1/(Q573/1.37)) + DL573/((DL573+1)/(P573/1.6) + DL573/(Q573/1.37))</f>
        <v>0</v>
      </c>
      <c r="T573">
        <f>(DG573*DJ573)</f>
        <v>0</v>
      </c>
      <c r="U573">
        <f>(DZ573+(T573+2*0.95*5.67E-8*(((DZ573+$B$9)+273)^4-(DZ573+273)^4)-44100*I573)/(1.84*29.3*Q573+8*0.95*5.67E-8*(DZ573+273)^3))</f>
        <v>0</v>
      </c>
      <c r="V573">
        <f>($C$9*EA573+$D$9*EB573+$E$9*U573)</f>
        <v>0</v>
      </c>
      <c r="W573">
        <f>0.61365*exp(17.502*V573/(240.97+V573))</f>
        <v>0</v>
      </c>
      <c r="X573">
        <f>(Y573/Z573*100)</f>
        <v>0</v>
      </c>
      <c r="Y573">
        <f>DS573*(DX573+DY573)/1000</f>
        <v>0</v>
      </c>
      <c r="Z573">
        <f>0.61365*exp(17.502*DZ573/(240.97+DZ573))</f>
        <v>0</v>
      </c>
      <c r="AA573">
        <f>(W573-DS573*(DX573+DY573)/1000)</f>
        <v>0</v>
      </c>
      <c r="AB573">
        <f>(-I573*44100)</f>
        <v>0</v>
      </c>
      <c r="AC573">
        <f>2*29.3*Q573*0.92*(DZ573-V573)</f>
        <v>0</v>
      </c>
      <c r="AD573">
        <f>2*0.95*5.67E-8*(((DZ573+$B$9)+273)^4-(V573+273)^4)</f>
        <v>0</v>
      </c>
      <c r="AE573">
        <f>T573+AD573+AB573+AC573</f>
        <v>0</v>
      </c>
      <c r="AF573">
        <f>DW573*AT573*(DR573-DQ573*(1000-AT573*DT573)/(1000-AT573*DS573))/(100*DK573)</f>
        <v>0</v>
      </c>
      <c r="AG573">
        <f>1000*DW573*AT573*(DS573-DT573)/(100*DK573*(1000-AT573*DS573))</f>
        <v>0</v>
      </c>
      <c r="AH573">
        <f>(AI573 - AJ573 - DX573*1E3/(8.314*(DZ573+273.15)) * AL573/DW573 * AK573) * DW573/(100*DK573) * (1000 - DT573)/1000</f>
        <v>0</v>
      </c>
      <c r="AI573">
        <v>1194.967399051875</v>
      </c>
      <c r="AJ573">
        <v>1104.151575757576</v>
      </c>
      <c r="AK573">
        <v>3.424323903367766</v>
      </c>
      <c r="AL573">
        <v>66.85550641965871</v>
      </c>
      <c r="AM573">
        <f>(AO573 - AN573 + DX573*1E3/(8.314*(DZ573+273.15)) * AQ573/DW573 * AP573) * DW573/(100*DK573) * 1000/(1000 - AO573)</f>
        <v>0</v>
      </c>
      <c r="AN573">
        <v>3.326916007125525</v>
      </c>
      <c r="AO573">
        <v>21.44309393939395</v>
      </c>
      <c r="AP573">
        <v>-0.0006736749727649521</v>
      </c>
      <c r="AQ573">
        <v>96.76421338397185</v>
      </c>
      <c r="AR573">
        <v>0</v>
      </c>
      <c r="AS573">
        <v>0</v>
      </c>
      <c r="AT573">
        <f>IF(AR573*$H$15&gt;=AV573,1.0,(AV573/(AV573-AR573*$H$15)))</f>
        <v>0</v>
      </c>
      <c r="AU573">
        <f>(AT573-1)*100</f>
        <v>0</v>
      </c>
      <c r="AV573">
        <f>MAX(0,($B$15+$C$15*EE573)/(1+$D$15*EE573)*DX573/(DZ573+273)*$E$15)</f>
        <v>0</v>
      </c>
      <c r="AW573" t="s">
        <v>429</v>
      </c>
      <c r="AX573" t="s">
        <v>429</v>
      </c>
      <c r="AY573">
        <v>0</v>
      </c>
      <c r="AZ573">
        <v>0</v>
      </c>
      <c r="BA573">
        <f>1-AY573/AZ573</f>
        <v>0</v>
      </c>
      <c r="BB573">
        <v>0</v>
      </c>
      <c r="BC573" t="s">
        <v>429</v>
      </c>
      <c r="BD573" t="s">
        <v>429</v>
      </c>
      <c r="BE573">
        <v>0</v>
      </c>
      <c r="BF573">
        <v>0</v>
      </c>
      <c r="BG573">
        <f>1-BE573/BF573</f>
        <v>0</v>
      </c>
      <c r="BH573">
        <v>0.5</v>
      </c>
      <c r="BI573">
        <f>DH573</f>
        <v>0</v>
      </c>
      <c r="BJ573">
        <f>K573</f>
        <v>0</v>
      </c>
      <c r="BK573">
        <f>BG573*BH573*BI573</f>
        <v>0</v>
      </c>
      <c r="BL573">
        <f>(BJ573-BB573)/BI573</f>
        <v>0</v>
      </c>
      <c r="BM573">
        <f>(AZ573-BF573)/BF573</f>
        <v>0</v>
      </c>
      <c r="BN573">
        <f>AY573/(BA573+AY573/BF573)</f>
        <v>0</v>
      </c>
      <c r="BO573" t="s">
        <v>429</v>
      </c>
      <c r="BP573">
        <v>0</v>
      </c>
      <c r="BQ573">
        <f>IF(BP573&lt;&gt;0, BP573, BN573)</f>
        <v>0</v>
      </c>
      <c r="BR573">
        <f>1-BQ573/BF573</f>
        <v>0</v>
      </c>
      <c r="BS573">
        <f>(BF573-BE573)/(BF573-BQ573)</f>
        <v>0</v>
      </c>
      <c r="BT573">
        <f>(AZ573-BF573)/(AZ573-BQ573)</f>
        <v>0</v>
      </c>
      <c r="BU573">
        <f>(BF573-BE573)/(BF573-AY573)</f>
        <v>0</v>
      </c>
      <c r="BV573">
        <f>(AZ573-BF573)/(AZ573-AY573)</f>
        <v>0</v>
      </c>
      <c r="BW573">
        <f>(BS573*BQ573/BE573)</f>
        <v>0</v>
      </c>
      <c r="BX573">
        <f>(1-BW573)</f>
        <v>0</v>
      </c>
      <c r="DG573">
        <f>$B$13*EF573+$C$13*EG573+$F$13*ER573*(1-EU573)</f>
        <v>0</v>
      </c>
      <c r="DH573">
        <f>DG573*DI573</f>
        <v>0</v>
      </c>
      <c r="DI573">
        <f>($B$13*$D$11+$C$13*$D$11+$F$13*((FE573+EW573)/MAX(FE573+EW573+FF573, 0.1)*$I$11+FF573/MAX(FE573+EW573+FF573, 0.1)*$J$11))/($B$13+$C$13+$F$13)</f>
        <v>0</v>
      </c>
      <c r="DJ573">
        <f>($B$13*$K$11+$C$13*$K$11+$F$13*((FE573+EW573)/MAX(FE573+EW573+FF573, 0.1)*$P$11+FF573/MAX(FE573+EW573+FF573, 0.1)*$Q$11))/($B$13+$C$13+$F$13)</f>
        <v>0</v>
      </c>
      <c r="DK573">
        <v>6</v>
      </c>
      <c r="DL573">
        <v>0.5</v>
      </c>
      <c r="DM573" t="s">
        <v>430</v>
      </c>
      <c r="DN573">
        <v>2</v>
      </c>
      <c r="DO573" t="b">
        <v>1</v>
      </c>
      <c r="DP573">
        <v>1686163959.814285</v>
      </c>
      <c r="DQ573">
        <v>1056.146428571428</v>
      </c>
      <c r="DR573">
        <v>1175.073928571428</v>
      </c>
      <c r="DS573">
        <v>21.47589642857143</v>
      </c>
      <c r="DT573">
        <v>3.266993928571428</v>
      </c>
      <c r="DU573">
        <v>1057.628571428572</v>
      </c>
      <c r="DV573">
        <v>21.72691785714286</v>
      </c>
      <c r="DW573">
        <v>500.0213214285714</v>
      </c>
      <c r="DX573">
        <v>90.60493928571427</v>
      </c>
      <c r="DY573">
        <v>0.1000084142857143</v>
      </c>
      <c r="DZ573">
        <v>28.562925</v>
      </c>
      <c r="EA573">
        <v>28.17607142857143</v>
      </c>
      <c r="EB573">
        <v>999.9000000000002</v>
      </c>
      <c r="EC573">
        <v>0</v>
      </c>
      <c r="ED573">
        <v>0</v>
      </c>
      <c r="EE573">
        <v>9999.378571428571</v>
      </c>
      <c r="EF573">
        <v>0</v>
      </c>
      <c r="EG573">
        <v>910.60225</v>
      </c>
      <c r="EH573">
        <v>-118.9272857142857</v>
      </c>
      <c r="EI573">
        <v>1079.326785714286</v>
      </c>
      <c r="EJ573">
        <v>1178.925714285714</v>
      </c>
      <c r="EK573">
        <v>18.20891071428571</v>
      </c>
      <c r="EL573">
        <v>1175.073928571428</v>
      </c>
      <c r="EM573">
        <v>3.266993928571428</v>
      </c>
      <c r="EN573">
        <v>1.945822142857143</v>
      </c>
      <c r="EO573">
        <v>0.2960058928571428</v>
      </c>
      <c r="EP573">
        <v>17.010225</v>
      </c>
      <c r="EQ573">
        <v>-9.63788107142857</v>
      </c>
      <c r="ER573">
        <v>1999.967857142857</v>
      </c>
      <c r="ES573">
        <v>0.9799955000000001</v>
      </c>
      <c r="ET573">
        <v>0.02000405</v>
      </c>
      <c r="EU573">
        <v>0</v>
      </c>
      <c r="EV573">
        <v>920.413892857143</v>
      </c>
      <c r="EW573">
        <v>5.00078</v>
      </c>
      <c r="EX573">
        <v>27464.775</v>
      </c>
      <c r="EY573">
        <v>16379.34642857143</v>
      </c>
      <c r="EZ573">
        <v>42.17839285714285</v>
      </c>
      <c r="FA573">
        <v>43.59124999999999</v>
      </c>
      <c r="FB573">
        <v>42.29442857142856</v>
      </c>
      <c r="FC573">
        <v>43.08017857142858</v>
      </c>
      <c r="FD573">
        <v>43.05546428571428</v>
      </c>
      <c r="FE573">
        <v>1955.057857142857</v>
      </c>
      <c r="FF573">
        <v>39.91</v>
      </c>
      <c r="FG573">
        <v>0</v>
      </c>
      <c r="FH573">
        <v>1686163960.9</v>
      </c>
      <c r="FI573">
        <v>0</v>
      </c>
      <c r="FJ573">
        <v>920.3786153846154</v>
      </c>
      <c r="FK573">
        <v>-19.68109401534052</v>
      </c>
      <c r="FL573">
        <v>-477.5760682200179</v>
      </c>
      <c r="FM573">
        <v>27464.64230769231</v>
      </c>
      <c r="FN573">
        <v>15</v>
      </c>
      <c r="FO573">
        <v>0</v>
      </c>
      <c r="FP573" t="s">
        <v>431</v>
      </c>
      <c r="FQ573">
        <v>1685208052.5</v>
      </c>
      <c r="FR573">
        <v>1685208070</v>
      </c>
      <c r="FS573">
        <v>0</v>
      </c>
      <c r="FT573">
        <v>0.013</v>
      </c>
      <c r="FU573">
        <v>-0.005</v>
      </c>
      <c r="FV573">
        <v>-0.464</v>
      </c>
      <c r="FW573">
        <v>-0.401</v>
      </c>
      <c r="FX573">
        <v>420</v>
      </c>
      <c r="FY573">
        <v>0</v>
      </c>
      <c r="FZ573">
        <v>0.03</v>
      </c>
      <c r="GA573">
        <v>0.02</v>
      </c>
      <c r="GB573">
        <v>-118.882075</v>
      </c>
      <c r="GC573">
        <v>-0.504979362101034</v>
      </c>
      <c r="GD573">
        <v>0.1249166497109161</v>
      </c>
      <c r="GE573">
        <v>0</v>
      </c>
      <c r="GF573">
        <v>18.259535</v>
      </c>
      <c r="GG573">
        <v>-0.9114664165103586</v>
      </c>
      <c r="GH573">
        <v>0.08853112037583123</v>
      </c>
      <c r="GI573">
        <v>0</v>
      </c>
      <c r="GJ573">
        <v>0</v>
      </c>
      <c r="GK573">
        <v>2</v>
      </c>
      <c r="GL573" t="s">
        <v>486</v>
      </c>
      <c r="GM573">
        <v>3.09819</v>
      </c>
      <c r="GN573">
        <v>2.75809</v>
      </c>
      <c r="GO573">
        <v>0.168386</v>
      </c>
      <c r="GP573">
        <v>0.179175</v>
      </c>
      <c r="GQ573">
        <v>0.100861</v>
      </c>
      <c r="GR573">
        <v>0.0234033</v>
      </c>
      <c r="GS573">
        <v>21336.6</v>
      </c>
      <c r="GT573">
        <v>20724.6</v>
      </c>
      <c r="GU573">
        <v>26211.9</v>
      </c>
      <c r="GV573">
        <v>25600.4</v>
      </c>
      <c r="GW573">
        <v>37823.4</v>
      </c>
      <c r="GX573">
        <v>37934</v>
      </c>
      <c r="GY573">
        <v>45827.5</v>
      </c>
      <c r="GZ573">
        <v>42014.8</v>
      </c>
      <c r="HA573">
        <v>1.84857</v>
      </c>
      <c r="HB573">
        <v>1.71362</v>
      </c>
      <c r="HC573">
        <v>-0.157095</v>
      </c>
      <c r="HD573">
        <v>0</v>
      </c>
      <c r="HE573">
        <v>30.7125</v>
      </c>
      <c r="HF573">
        <v>999.9</v>
      </c>
      <c r="HG573">
        <v>27</v>
      </c>
      <c r="HH573">
        <v>47.1</v>
      </c>
      <c r="HI573">
        <v>31.9824</v>
      </c>
      <c r="HJ573">
        <v>62.4099</v>
      </c>
      <c r="HK573">
        <v>29.1306</v>
      </c>
      <c r="HL573">
        <v>1</v>
      </c>
      <c r="HM573">
        <v>0.364004</v>
      </c>
      <c r="HN573">
        <v>6.29738</v>
      </c>
      <c r="HO573">
        <v>20.1865</v>
      </c>
      <c r="HP573">
        <v>5.21474</v>
      </c>
      <c r="HQ573">
        <v>11.9833</v>
      </c>
      <c r="HR573">
        <v>4.96395</v>
      </c>
      <c r="HS573">
        <v>3.2742</v>
      </c>
      <c r="HT573">
        <v>9999</v>
      </c>
      <c r="HU573">
        <v>9999</v>
      </c>
      <c r="HV573">
        <v>9999</v>
      </c>
      <c r="HW573">
        <v>60.9</v>
      </c>
      <c r="HX573">
        <v>1.864</v>
      </c>
      <c r="HY573">
        <v>1.8602</v>
      </c>
      <c r="HZ573">
        <v>1.85866</v>
      </c>
      <c r="IA573">
        <v>1.85989</v>
      </c>
      <c r="IB573">
        <v>1.85985</v>
      </c>
      <c r="IC573">
        <v>1.85852</v>
      </c>
      <c r="ID573">
        <v>1.8576</v>
      </c>
      <c r="IE573">
        <v>1.85242</v>
      </c>
      <c r="IF573">
        <v>0</v>
      </c>
      <c r="IG573">
        <v>0</v>
      </c>
      <c r="IH573">
        <v>0</v>
      </c>
      <c r="II573">
        <v>0</v>
      </c>
      <c r="IJ573" t="s">
        <v>433</v>
      </c>
      <c r="IK573" t="s">
        <v>434</v>
      </c>
      <c r="IL573" t="s">
        <v>435</v>
      </c>
      <c r="IM573" t="s">
        <v>435</v>
      </c>
      <c r="IN573" t="s">
        <v>435</v>
      </c>
      <c r="IO573" t="s">
        <v>435</v>
      </c>
      <c r="IP573">
        <v>0</v>
      </c>
      <c r="IQ573">
        <v>100</v>
      </c>
      <c r="IR573">
        <v>100</v>
      </c>
      <c r="IS573">
        <v>-1.5</v>
      </c>
      <c r="IT573">
        <v>-0.2516</v>
      </c>
      <c r="IU573">
        <v>-0.7885906718864093</v>
      </c>
      <c r="IV573">
        <v>-0.0007240741224296705</v>
      </c>
      <c r="IW573">
        <v>1.394155135453638E-07</v>
      </c>
      <c r="IX573">
        <v>-7.009397865246837E-11</v>
      </c>
      <c r="IY573">
        <v>-0.2677907096197649</v>
      </c>
      <c r="IZ573">
        <v>-0.01839738240005131</v>
      </c>
      <c r="JA573">
        <v>0.0009886339832832726</v>
      </c>
      <c r="JB573">
        <v>-4.895939666473346E-06</v>
      </c>
      <c r="JC573">
        <v>3</v>
      </c>
      <c r="JD573">
        <v>2018</v>
      </c>
      <c r="JE573">
        <v>1</v>
      </c>
      <c r="JF573">
        <v>26</v>
      </c>
      <c r="JG573">
        <v>15931.9</v>
      </c>
      <c r="JH573">
        <v>15931.6</v>
      </c>
      <c r="JI573">
        <v>2.69043</v>
      </c>
      <c r="JJ573">
        <v>2.68066</v>
      </c>
      <c r="JK573">
        <v>1.49658</v>
      </c>
      <c r="JL573">
        <v>2.37549</v>
      </c>
      <c r="JM573">
        <v>1.54785</v>
      </c>
      <c r="JN573">
        <v>2.44751</v>
      </c>
      <c r="JO573">
        <v>48.3623</v>
      </c>
      <c r="JP573">
        <v>14.0883</v>
      </c>
      <c r="JQ573">
        <v>18</v>
      </c>
      <c r="JR573">
        <v>488.48</v>
      </c>
      <c r="JS573">
        <v>418.095</v>
      </c>
      <c r="JT573">
        <v>23.1822</v>
      </c>
      <c r="JU573">
        <v>31.6037</v>
      </c>
      <c r="JV573">
        <v>30.0028</v>
      </c>
      <c r="JW573">
        <v>31.5882</v>
      </c>
      <c r="JX573">
        <v>31.5707</v>
      </c>
      <c r="JY573">
        <v>54.0329</v>
      </c>
      <c r="JZ573">
        <v>77.57980000000001</v>
      </c>
      <c r="KA573">
        <v>0</v>
      </c>
      <c r="KB573">
        <v>23.1507</v>
      </c>
      <c r="KC573">
        <v>1222.2</v>
      </c>
      <c r="KD573">
        <v>3.55821</v>
      </c>
      <c r="KE573">
        <v>100.154</v>
      </c>
      <c r="KF573">
        <v>99.9115</v>
      </c>
    </row>
    <row r="574" spans="1:292">
      <c r="A574">
        <v>554</v>
      </c>
      <c r="B574">
        <v>1686163972.6</v>
      </c>
      <c r="C574">
        <v>14721.59999990463</v>
      </c>
      <c r="D574" t="s">
        <v>1548</v>
      </c>
      <c r="E574" t="s">
        <v>1549</v>
      </c>
      <c r="F574">
        <v>5</v>
      </c>
      <c r="G574" t="s">
        <v>1403</v>
      </c>
      <c r="H574">
        <v>1686163965.1</v>
      </c>
      <c r="I574">
        <f>(J574)/1000</f>
        <v>0</v>
      </c>
      <c r="J574">
        <f>IF(DO574, AM574, AG574)</f>
        <v>0</v>
      </c>
      <c r="K574">
        <f>IF(DO574, AH574, AF574)</f>
        <v>0</v>
      </c>
      <c r="L574">
        <f>DQ574 - IF(AT574&gt;1, K574*DK574*100.0/(AV574*EE574), 0)</f>
        <v>0</v>
      </c>
      <c r="M574">
        <f>((S574-I574/2)*L574-K574)/(S574+I574/2)</f>
        <v>0</v>
      </c>
      <c r="N574">
        <f>M574*(DX574+DY574)/1000.0</f>
        <v>0</v>
      </c>
      <c r="O574">
        <f>(DQ574 - IF(AT574&gt;1, K574*DK574*100.0/(AV574*EE574), 0))*(DX574+DY574)/1000.0</f>
        <v>0</v>
      </c>
      <c r="P574">
        <f>2.0/((1/R574-1/Q574)+SIGN(R574)*SQRT((1/R574-1/Q574)*(1/R574-1/Q574) + 4*DL574/((DL574+1)*(DL574+1))*(2*1/R574*1/Q574-1/Q574*1/Q574)))</f>
        <v>0</v>
      </c>
      <c r="Q574">
        <f>IF(LEFT(DM574,1)&lt;&gt;"0",IF(LEFT(DM574,1)="1",3.0,DN574),$D$5+$E$5*(EE574*DX574/($K$5*1000))+$F$5*(EE574*DX574/($K$5*1000))*MAX(MIN(DK574,$J$5),$I$5)*MAX(MIN(DK574,$J$5),$I$5)+$G$5*MAX(MIN(DK574,$J$5),$I$5)*(EE574*DX574/($K$5*1000))+$H$5*(EE574*DX574/($K$5*1000))*(EE574*DX574/($K$5*1000)))</f>
        <v>0</v>
      </c>
      <c r="R574">
        <f>I574*(1000-(1000*0.61365*exp(17.502*V574/(240.97+V574))/(DX574+DY574)+DS574)/2)/(1000*0.61365*exp(17.502*V574/(240.97+V574))/(DX574+DY574)-DS574)</f>
        <v>0</v>
      </c>
      <c r="S574">
        <f>1/((DL574+1)/(P574/1.6)+1/(Q574/1.37)) + DL574/((DL574+1)/(P574/1.6) + DL574/(Q574/1.37))</f>
        <v>0</v>
      </c>
      <c r="T574">
        <f>(DG574*DJ574)</f>
        <v>0</v>
      </c>
      <c r="U574">
        <f>(DZ574+(T574+2*0.95*5.67E-8*(((DZ574+$B$9)+273)^4-(DZ574+273)^4)-44100*I574)/(1.84*29.3*Q574+8*0.95*5.67E-8*(DZ574+273)^3))</f>
        <v>0</v>
      </c>
      <c r="V574">
        <f>($C$9*EA574+$D$9*EB574+$E$9*U574)</f>
        <v>0</v>
      </c>
      <c r="W574">
        <f>0.61365*exp(17.502*V574/(240.97+V574))</f>
        <v>0</v>
      </c>
      <c r="X574">
        <f>(Y574/Z574*100)</f>
        <v>0</v>
      </c>
      <c r="Y574">
        <f>DS574*(DX574+DY574)/1000</f>
        <v>0</v>
      </c>
      <c r="Z574">
        <f>0.61365*exp(17.502*DZ574/(240.97+DZ574))</f>
        <v>0</v>
      </c>
      <c r="AA574">
        <f>(W574-DS574*(DX574+DY574)/1000)</f>
        <v>0</v>
      </c>
      <c r="AB574">
        <f>(-I574*44100)</f>
        <v>0</v>
      </c>
      <c r="AC574">
        <f>2*29.3*Q574*0.92*(DZ574-V574)</f>
        <v>0</v>
      </c>
      <c r="AD574">
        <f>2*0.95*5.67E-8*(((DZ574+$B$9)+273)^4-(V574+273)^4)</f>
        <v>0</v>
      </c>
      <c r="AE574">
        <f>T574+AD574+AB574+AC574</f>
        <v>0</v>
      </c>
      <c r="AF574">
        <f>DW574*AT574*(DR574-DQ574*(1000-AT574*DT574)/(1000-AT574*DS574))/(100*DK574)</f>
        <v>0</v>
      </c>
      <c r="AG574">
        <f>1000*DW574*AT574*(DS574-DT574)/(100*DK574*(1000-AT574*DS574))</f>
        <v>0</v>
      </c>
      <c r="AH574">
        <f>(AI574 - AJ574 - DX574*1E3/(8.314*(DZ574+273.15)) * AL574/DW574 * AK574) * DW574/(100*DK574) * (1000 - DT574)/1000</f>
        <v>0</v>
      </c>
      <c r="AI574">
        <v>1212.001432163272</v>
      </c>
      <c r="AJ574">
        <v>1121.285575757576</v>
      </c>
      <c r="AK574">
        <v>3.424638720272754</v>
      </c>
      <c r="AL574">
        <v>66.85550641965871</v>
      </c>
      <c r="AM574">
        <f>(AO574 - AN574 + DX574*1E3/(8.314*(DZ574+273.15)) * AQ574/DW574 * AP574) * DW574/(100*DK574) * 1000/(1000 - AO574)</f>
        <v>0</v>
      </c>
      <c r="AN574">
        <v>3.412397357275073</v>
      </c>
      <c r="AO574">
        <v>21.42747575757576</v>
      </c>
      <c r="AP574">
        <v>-0.0005669197982961489</v>
      </c>
      <c r="AQ574">
        <v>96.76421338397185</v>
      </c>
      <c r="AR574">
        <v>0</v>
      </c>
      <c r="AS574">
        <v>0</v>
      </c>
      <c r="AT574">
        <f>IF(AR574*$H$15&gt;=AV574,1.0,(AV574/(AV574-AR574*$H$15)))</f>
        <v>0</v>
      </c>
      <c r="AU574">
        <f>(AT574-1)*100</f>
        <v>0</v>
      </c>
      <c r="AV574">
        <f>MAX(0,($B$15+$C$15*EE574)/(1+$D$15*EE574)*DX574/(DZ574+273)*$E$15)</f>
        <v>0</v>
      </c>
      <c r="AW574" t="s">
        <v>429</v>
      </c>
      <c r="AX574" t="s">
        <v>429</v>
      </c>
      <c r="AY574">
        <v>0</v>
      </c>
      <c r="AZ574">
        <v>0</v>
      </c>
      <c r="BA574">
        <f>1-AY574/AZ574</f>
        <v>0</v>
      </c>
      <c r="BB574">
        <v>0</v>
      </c>
      <c r="BC574" t="s">
        <v>429</v>
      </c>
      <c r="BD574" t="s">
        <v>429</v>
      </c>
      <c r="BE574">
        <v>0</v>
      </c>
      <c r="BF574">
        <v>0</v>
      </c>
      <c r="BG574">
        <f>1-BE574/BF574</f>
        <v>0</v>
      </c>
      <c r="BH574">
        <v>0.5</v>
      </c>
      <c r="BI574">
        <f>DH574</f>
        <v>0</v>
      </c>
      <c r="BJ574">
        <f>K574</f>
        <v>0</v>
      </c>
      <c r="BK574">
        <f>BG574*BH574*BI574</f>
        <v>0</v>
      </c>
      <c r="BL574">
        <f>(BJ574-BB574)/BI574</f>
        <v>0</v>
      </c>
      <c r="BM574">
        <f>(AZ574-BF574)/BF574</f>
        <v>0</v>
      </c>
      <c r="BN574">
        <f>AY574/(BA574+AY574/BF574)</f>
        <v>0</v>
      </c>
      <c r="BO574" t="s">
        <v>429</v>
      </c>
      <c r="BP574">
        <v>0</v>
      </c>
      <c r="BQ574">
        <f>IF(BP574&lt;&gt;0, BP574, BN574)</f>
        <v>0</v>
      </c>
      <c r="BR574">
        <f>1-BQ574/BF574</f>
        <v>0</v>
      </c>
      <c r="BS574">
        <f>(BF574-BE574)/(BF574-BQ574)</f>
        <v>0</v>
      </c>
      <c r="BT574">
        <f>(AZ574-BF574)/(AZ574-BQ574)</f>
        <v>0</v>
      </c>
      <c r="BU574">
        <f>(BF574-BE574)/(BF574-AY574)</f>
        <v>0</v>
      </c>
      <c r="BV574">
        <f>(AZ574-BF574)/(AZ574-AY574)</f>
        <v>0</v>
      </c>
      <c r="BW574">
        <f>(BS574*BQ574/BE574)</f>
        <v>0</v>
      </c>
      <c r="BX574">
        <f>(1-BW574)</f>
        <v>0</v>
      </c>
      <c r="DG574">
        <f>$B$13*EF574+$C$13*EG574+$F$13*ER574*(1-EU574)</f>
        <v>0</v>
      </c>
      <c r="DH574">
        <f>DG574*DI574</f>
        <v>0</v>
      </c>
      <c r="DI574">
        <f>($B$13*$D$11+$C$13*$D$11+$F$13*((FE574+EW574)/MAX(FE574+EW574+FF574, 0.1)*$I$11+FF574/MAX(FE574+EW574+FF574, 0.1)*$J$11))/($B$13+$C$13+$F$13)</f>
        <v>0</v>
      </c>
      <c r="DJ574">
        <f>($B$13*$K$11+$C$13*$K$11+$F$13*((FE574+EW574)/MAX(FE574+EW574+FF574, 0.1)*$P$11+FF574/MAX(FE574+EW574+FF574, 0.1)*$Q$11))/($B$13+$C$13+$F$13)</f>
        <v>0</v>
      </c>
      <c r="DK574">
        <v>6</v>
      </c>
      <c r="DL574">
        <v>0.5</v>
      </c>
      <c r="DM574" t="s">
        <v>430</v>
      </c>
      <c r="DN574">
        <v>2</v>
      </c>
      <c r="DO574" t="b">
        <v>1</v>
      </c>
      <c r="DP574">
        <v>1686163965.1</v>
      </c>
      <c r="DQ574">
        <v>1073.79</v>
      </c>
      <c r="DR574">
        <v>1192.754814814815</v>
      </c>
      <c r="DS574">
        <v>21.4519037037037</v>
      </c>
      <c r="DT574">
        <v>3.341147037037036</v>
      </c>
      <c r="DU574">
        <v>1075.283333333333</v>
      </c>
      <c r="DV574">
        <v>21.70333703703704</v>
      </c>
      <c r="DW574">
        <v>500.0036666666666</v>
      </c>
      <c r="DX574">
        <v>90.60455555555556</v>
      </c>
      <c r="DY574">
        <v>0.09995538518518519</v>
      </c>
      <c r="DZ574">
        <v>28.52735185185185</v>
      </c>
      <c r="EA574">
        <v>28.16058888888888</v>
      </c>
      <c r="EB574">
        <v>999.9000000000001</v>
      </c>
      <c r="EC574">
        <v>0</v>
      </c>
      <c r="ED574">
        <v>0</v>
      </c>
      <c r="EE574">
        <v>10000.51518518519</v>
      </c>
      <c r="EF574">
        <v>0</v>
      </c>
      <c r="EG574">
        <v>909.7039259259259</v>
      </c>
      <c r="EH574">
        <v>-118.9646666666667</v>
      </c>
      <c r="EI574">
        <v>1097.33</v>
      </c>
      <c r="EJ574">
        <v>1196.753703703704</v>
      </c>
      <c r="EK574">
        <v>18.11075555555555</v>
      </c>
      <c r="EL574">
        <v>1192.754814814815</v>
      </c>
      <c r="EM574">
        <v>3.341147037037036</v>
      </c>
      <c r="EN574">
        <v>1.94364</v>
      </c>
      <c r="EO574">
        <v>0.3027232592592592</v>
      </c>
      <c r="EP574">
        <v>16.99252592592593</v>
      </c>
      <c r="EQ574">
        <v>-9.35313074074074</v>
      </c>
      <c r="ER574">
        <v>2000.006666666666</v>
      </c>
      <c r="ES574">
        <v>0.9799960000000001</v>
      </c>
      <c r="ET574">
        <v>0.02000353703703704</v>
      </c>
      <c r="EU574">
        <v>0</v>
      </c>
      <c r="EV574">
        <v>918.5674814814815</v>
      </c>
      <c r="EW574">
        <v>5.00078</v>
      </c>
      <c r="EX574">
        <v>27427.86296296296</v>
      </c>
      <c r="EY574">
        <v>16379.67777777778</v>
      </c>
      <c r="EZ574">
        <v>42.21514814814815</v>
      </c>
      <c r="FA574">
        <v>43.63633333333333</v>
      </c>
      <c r="FB574">
        <v>42.29144444444443</v>
      </c>
      <c r="FC574">
        <v>43.13181481481482</v>
      </c>
      <c r="FD574">
        <v>43.05755555555555</v>
      </c>
      <c r="FE574">
        <v>1955.096666666666</v>
      </c>
      <c r="FF574">
        <v>39.91</v>
      </c>
      <c r="FG574">
        <v>0</v>
      </c>
      <c r="FH574">
        <v>1686163966.3</v>
      </c>
      <c r="FI574">
        <v>0</v>
      </c>
      <c r="FJ574">
        <v>918.38944</v>
      </c>
      <c r="FK574">
        <v>-22.63230772240748</v>
      </c>
      <c r="FL574">
        <v>-425.0769232354776</v>
      </c>
      <c r="FM574">
        <v>27424.688</v>
      </c>
      <c r="FN574">
        <v>15</v>
      </c>
      <c r="FO574">
        <v>0</v>
      </c>
      <c r="FP574" t="s">
        <v>431</v>
      </c>
      <c r="FQ574">
        <v>1685208052.5</v>
      </c>
      <c r="FR574">
        <v>1685208070</v>
      </c>
      <c r="FS574">
        <v>0</v>
      </c>
      <c r="FT574">
        <v>0.013</v>
      </c>
      <c r="FU574">
        <v>-0.005</v>
      </c>
      <c r="FV574">
        <v>-0.464</v>
      </c>
      <c r="FW574">
        <v>-0.401</v>
      </c>
      <c r="FX574">
        <v>420</v>
      </c>
      <c r="FY574">
        <v>0</v>
      </c>
      <c r="FZ574">
        <v>0.03</v>
      </c>
      <c r="GA574">
        <v>0.02</v>
      </c>
      <c r="GB574">
        <v>-118.9505365853659</v>
      </c>
      <c r="GC574">
        <v>-0.4305574912893724</v>
      </c>
      <c r="GD574">
        <v>0.1098855496749434</v>
      </c>
      <c r="GE574">
        <v>0</v>
      </c>
      <c r="GF574">
        <v>18.17455365853659</v>
      </c>
      <c r="GG574">
        <v>-1.081112195121906</v>
      </c>
      <c r="GH574">
        <v>0.1068199604476136</v>
      </c>
      <c r="GI574">
        <v>0</v>
      </c>
      <c r="GJ574">
        <v>0</v>
      </c>
      <c r="GK574">
        <v>2</v>
      </c>
      <c r="GL574" t="s">
        <v>486</v>
      </c>
      <c r="GM574">
        <v>3.09826</v>
      </c>
      <c r="GN574">
        <v>2.75814</v>
      </c>
      <c r="GO574">
        <v>0.170015</v>
      </c>
      <c r="GP574">
        <v>0.180699</v>
      </c>
      <c r="GQ574">
        <v>0.100809</v>
      </c>
      <c r="GR574">
        <v>0.0239321</v>
      </c>
      <c r="GS574">
        <v>21293.9</v>
      </c>
      <c r="GT574">
        <v>20685.4</v>
      </c>
      <c r="GU574">
        <v>26211</v>
      </c>
      <c r="GV574">
        <v>25599.7</v>
      </c>
      <c r="GW574">
        <v>37824.5</v>
      </c>
      <c r="GX574">
        <v>37912.4</v>
      </c>
      <c r="GY574">
        <v>45825.9</v>
      </c>
      <c r="GZ574">
        <v>42013.4</v>
      </c>
      <c r="HA574">
        <v>1.84813</v>
      </c>
      <c r="HB574">
        <v>1.71362</v>
      </c>
      <c r="HC574">
        <v>-0.159618</v>
      </c>
      <c r="HD574">
        <v>0</v>
      </c>
      <c r="HE574">
        <v>30.7341</v>
      </c>
      <c r="HF574">
        <v>999.9</v>
      </c>
      <c r="HG574">
        <v>27</v>
      </c>
      <c r="HH574">
        <v>47.1</v>
      </c>
      <c r="HI574">
        <v>31.9807</v>
      </c>
      <c r="HJ574">
        <v>62.2699</v>
      </c>
      <c r="HK574">
        <v>29.0585</v>
      </c>
      <c r="HL574">
        <v>1</v>
      </c>
      <c r="HM574">
        <v>0.366486</v>
      </c>
      <c r="HN574">
        <v>6.43628</v>
      </c>
      <c r="HO574">
        <v>20.1812</v>
      </c>
      <c r="HP574">
        <v>5.21385</v>
      </c>
      <c r="HQ574">
        <v>11.9834</v>
      </c>
      <c r="HR574">
        <v>4.96375</v>
      </c>
      <c r="HS574">
        <v>3.27415</v>
      </c>
      <c r="HT574">
        <v>9999</v>
      </c>
      <c r="HU574">
        <v>9999</v>
      </c>
      <c r="HV574">
        <v>9999</v>
      </c>
      <c r="HW574">
        <v>60.9</v>
      </c>
      <c r="HX574">
        <v>1.864</v>
      </c>
      <c r="HY574">
        <v>1.8602</v>
      </c>
      <c r="HZ574">
        <v>1.85864</v>
      </c>
      <c r="IA574">
        <v>1.85989</v>
      </c>
      <c r="IB574">
        <v>1.85984</v>
      </c>
      <c r="IC574">
        <v>1.85852</v>
      </c>
      <c r="ID574">
        <v>1.8576</v>
      </c>
      <c r="IE574">
        <v>1.85242</v>
      </c>
      <c r="IF574">
        <v>0</v>
      </c>
      <c r="IG574">
        <v>0</v>
      </c>
      <c r="IH574">
        <v>0</v>
      </c>
      <c r="II574">
        <v>0</v>
      </c>
      <c r="IJ574" t="s">
        <v>433</v>
      </c>
      <c r="IK574" t="s">
        <v>434</v>
      </c>
      <c r="IL574" t="s">
        <v>435</v>
      </c>
      <c r="IM574" t="s">
        <v>435</v>
      </c>
      <c r="IN574" t="s">
        <v>435</v>
      </c>
      <c r="IO574" t="s">
        <v>435</v>
      </c>
      <c r="IP574">
        <v>0</v>
      </c>
      <c r="IQ574">
        <v>100</v>
      </c>
      <c r="IR574">
        <v>100</v>
      </c>
      <c r="IS574">
        <v>-1.51</v>
      </c>
      <c r="IT574">
        <v>-0.2519</v>
      </c>
      <c r="IU574">
        <v>-0.7885906718864093</v>
      </c>
      <c r="IV574">
        <v>-0.0007240741224296705</v>
      </c>
      <c r="IW574">
        <v>1.394155135453638E-07</v>
      </c>
      <c r="IX574">
        <v>-7.009397865246837E-11</v>
      </c>
      <c r="IY574">
        <v>-0.2677907096197649</v>
      </c>
      <c r="IZ574">
        <v>-0.01839738240005131</v>
      </c>
      <c r="JA574">
        <v>0.0009886339832832726</v>
      </c>
      <c r="JB574">
        <v>-4.895939666473346E-06</v>
      </c>
      <c r="JC574">
        <v>3</v>
      </c>
      <c r="JD574">
        <v>2018</v>
      </c>
      <c r="JE574">
        <v>1</v>
      </c>
      <c r="JF574">
        <v>26</v>
      </c>
      <c r="JG574">
        <v>15932</v>
      </c>
      <c r="JH574">
        <v>15931.7</v>
      </c>
      <c r="JI574">
        <v>2.72095</v>
      </c>
      <c r="JJ574">
        <v>2.67578</v>
      </c>
      <c r="JK574">
        <v>1.49658</v>
      </c>
      <c r="JL574">
        <v>2.37549</v>
      </c>
      <c r="JM574">
        <v>1.54785</v>
      </c>
      <c r="JN574">
        <v>2.47559</v>
      </c>
      <c r="JO574">
        <v>48.393</v>
      </c>
      <c r="JP574">
        <v>14.097</v>
      </c>
      <c r="JQ574">
        <v>18</v>
      </c>
      <c r="JR574">
        <v>488.308</v>
      </c>
      <c r="JS574">
        <v>418.175</v>
      </c>
      <c r="JT574">
        <v>23.0207</v>
      </c>
      <c r="JU574">
        <v>31.6268</v>
      </c>
      <c r="JV574">
        <v>30.0026</v>
      </c>
      <c r="JW574">
        <v>31.6015</v>
      </c>
      <c r="JX574">
        <v>31.5828</v>
      </c>
      <c r="JY574">
        <v>54.5948</v>
      </c>
      <c r="JZ574">
        <v>77.57980000000001</v>
      </c>
      <c r="KA574">
        <v>0</v>
      </c>
      <c r="KB574">
        <v>22.9882</v>
      </c>
      <c r="KC574">
        <v>1242.24</v>
      </c>
      <c r="KD574">
        <v>3.51859</v>
      </c>
      <c r="KE574">
        <v>100.15</v>
      </c>
      <c r="KF574">
        <v>99.9085</v>
      </c>
    </row>
    <row r="575" spans="1:292">
      <c r="A575">
        <v>555</v>
      </c>
      <c r="B575">
        <v>1686163977.6</v>
      </c>
      <c r="C575">
        <v>14726.59999990463</v>
      </c>
      <c r="D575" t="s">
        <v>1550</v>
      </c>
      <c r="E575" t="s">
        <v>1551</v>
      </c>
      <c r="F575">
        <v>5</v>
      </c>
      <c r="G575" t="s">
        <v>1403</v>
      </c>
      <c r="H575">
        <v>1686163969.814285</v>
      </c>
      <c r="I575">
        <f>(J575)/1000</f>
        <v>0</v>
      </c>
      <c r="J575">
        <f>IF(DO575, AM575, AG575)</f>
        <v>0</v>
      </c>
      <c r="K575">
        <f>IF(DO575, AH575, AF575)</f>
        <v>0</v>
      </c>
      <c r="L575">
        <f>DQ575 - IF(AT575&gt;1, K575*DK575*100.0/(AV575*EE575), 0)</f>
        <v>0</v>
      </c>
      <c r="M575">
        <f>((S575-I575/2)*L575-K575)/(S575+I575/2)</f>
        <v>0</v>
      </c>
      <c r="N575">
        <f>M575*(DX575+DY575)/1000.0</f>
        <v>0</v>
      </c>
      <c r="O575">
        <f>(DQ575 - IF(AT575&gt;1, K575*DK575*100.0/(AV575*EE575), 0))*(DX575+DY575)/1000.0</f>
        <v>0</v>
      </c>
      <c r="P575">
        <f>2.0/((1/R575-1/Q575)+SIGN(R575)*SQRT((1/R575-1/Q575)*(1/R575-1/Q575) + 4*DL575/((DL575+1)*(DL575+1))*(2*1/R575*1/Q575-1/Q575*1/Q575)))</f>
        <v>0</v>
      </c>
      <c r="Q575">
        <f>IF(LEFT(DM575,1)&lt;&gt;"0",IF(LEFT(DM575,1)="1",3.0,DN575),$D$5+$E$5*(EE575*DX575/($K$5*1000))+$F$5*(EE575*DX575/($K$5*1000))*MAX(MIN(DK575,$J$5),$I$5)*MAX(MIN(DK575,$J$5),$I$5)+$G$5*MAX(MIN(DK575,$J$5),$I$5)*(EE575*DX575/($K$5*1000))+$H$5*(EE575*DX575/($K$5*1000))*(EE575*DX575/($K$5*1000)))</f>
        <v>0</v>
      </c>
      <c r="R575">
        <f>I575*(1000-(1000*0.61365*exp(17.502*V575/(240.97+V575))/(DX575+DY575)+DS575)/2)/(1000*0.61365*exp(17.502*V575/(240.97+V575))/(DX575+DY575)-DS575)</f>
        <v>0</v>
      </c>
      <c r="S575">
        <f>1/((DL575+1)/(P575/1.6)+1/(Q575/1.37)) + DL575/((DL575+1)/(P575/1.6) + DL575/(Q575/1.37))</f>
        <v>0</v>
      </c>
      <c r="T575">
        <f>(DG575*DJ575)</f>
        <v>0</v>
      </c>
      <c r="U575">
        <f>(DZ575+(T575+2*0.95*5.67E-8*(((DZ575+$B$9)+273)^4-(DZ575+273)^4)-44100*I575)/(1.84*29.3*Q575+8*0.95*5.67E-8*(DZ575+273)^3))</f>
        <v>0</v>
      </c>
      <c r="V575">
        <f>($C$9*EA575+$D$9*EB575+$E$9*U575)</f>
        <v>0</v>
      </c>
      <c r="W575">
        <f>0.61365*exp(17.502*V575/(240.97+V575))</f>
        <v>0</v>
      </c>
      <c r="X575">
        <f>(Y575/Z575*100)</f>
        <v>0</v>
      </c>
      <c r="Y575">
        <f>DS575*(DX575+DY575)/1000</f>
        <v>0</v>
      </c>
      <c r="Z575">
        <f>0.61365*exp(17.502*DZ575/(240.97+DZ575))</f>
        <v>0</v>
      </c>
      <c r="AA575">
        <f>(W575-DS575*(DX575+DY575)/1000)</f>
        <v>0</v>
      </c>
      <c r="AB575">
        <f>(-I575*44100)</f>
        <v>0</v>
      </c>
      <c r="AC575">
        <f>2*29.3*Q575*0.92*(DZ575-V575)</f>
        <v>0</v>
      </c>
      <c r="AD575">
        <f>2*0.95*5.67E-8*(((DZ575+$B$9)+273)^4-(V575+273)^4)</f>
        <v>0</v>
      </c>
      <c r="AE575">
        <f>T575+AD575+AB575+AC575</f>
        <v>0</v>
      </c>
      <c r="AF575">
        <f>DW575*AT575*(DR575-DQ575*(1000-AT575*DT575)/(1000-AT575*DS575))/(100*DK575)</f>
        <v>0</v>
      </c>
      <c r="AG575">
        <f>1000*DW575*AT575*(DS575-DT575)/(100*DK575*(1000-AT575*DS575))</f>
        <v>0</v>
      </c>
      <c r="AH575">
        <f>(AI575 - AJ575 - DX575*1E3/(8.314*(DZ575+273.15)) * AL575/DW575 * AK575) * DW575/(100*DK575) * (1000 - DT575)/1000</f>
        <v>0</v>
      </c>
      <c r="AI575">
        <v>1228.939946199879</v>
      </c>
      <c r="AJ575">
        <v>1138.250666666666</v>
      </c>
      <c r="AK575">
        <v>3.403350615333005</v>
      </c>
      <c r="AL575">
        <v>66.85550641965871</v>
      </c>
      <c r="AM575">
        <f>(AO575 - AN575 + DX575*1E3/(8.314*(DZ575+273.15)) * AQ575/DW575 * AP575) * DW575/(100*DK575) * 1000/(1000 - AO575)</f>
        <v>0</v>
      </c>
      <c r="AN575">
        <v>3.481300910534715</v>
      </c>
      <c r="AO575">
        <v>21.40612727272726</v>
      </c>
      <c r="AP575">
        <v>-0.002209679678267707</v>
      </c>
      <c r="AQ575">
        <v>96.76421338397185</v>
      </c>
      <c r="AR575">
        <v>0</v>
      </c>
      <c r="AS575">
        <v>0</v>
      </c>
      <c r="AT575">
        <f>IF(AR575*$H$15&gt;=AV575,1.0,(AV575/(AV575-AR575*$H$15)))</f>
        <v>0</v>
      </c>
      <c r="AU575">
        <f>(AT575-1)*100</f>
        <v>0</v>
      </c>
      <c r="AV575">
        <f>MAX(0,($B$15+$C$15*EE575)/(1+$D$15*EE575)*DX575/(DZ575+273)*$E$15)</f>
        <v>0</v>
      </c>
      <c r="AW575" t="s">
        <v>429</v>
      </c>
      <c r="AX575" t="s">
        <v>429</v>
      </c>
      <c r="AY575">
        <v>0</v>
      </c>
      <c r="AZ575">
        <v>0</v>
      </c>
      <c r="BA575">
        <f>1-AY575/AZ575</f>
        <v>0</v>
      </c>
      <c r="BB575">
        <v>0</v>
      </c>
      <c r="BC575" t="s">
        <v>429</v>
      </c>
      <c r="BD575" t="s">
        <v>429</v>
      </c>
      <c r="BE575">
        <v>0</v>
      </c>
      <c r="BF575">
        <v>0</v>
      </c>
      <c r="BG575">
        <f>1-BE575/BF575</f>
        <v>0</v>
      </c>
      <c r="BH575">
        <v>0.5</v>
      </c>
      <c r="BI575">
        <f>DH575</f>
        <v>0</v>
      </c>
      <c r="BJ575">
        <f>K575</f>
        <v>0</v>
      </c>
      <c r="BK575">
        <f>BG575*BH575*BI575</f>
        <v>0</v>
      </c>
      <c r="BL575">
        <f>(BJ575-BB575)/BI575</f>
        <v>0</v>
      </c>
      <c r="BM575">
        <f>(AZ575-BF575)/BF575</f>
        <v>0</v>
      </c>
      <c r="BN575">
        <f>AY575/(BA575+AY575/BF575)</f>
        <v>0</v>
      </c>
      <c r="BO575" t="s">
        <v>429</v>
      </c>
      <c r="BP575">
        <v>0</v>
      </c>
      <c r="BQ575">
        <f>IF(BP575&lt;&gt;0, BP575, BN575)</f>
        <v>0</v>
      </c>
      <c r="BR575">
        <f>1-BQ575/BF575</f>
        <v>0</v>
      </c>
      <c r="BS575">
        <f>(BF575-BE575)/(BF575-BQ575)</f>
        <v>0</v>
      </c>
      <c r="BT575">
        <f>(AZ575-BF575)/(AZ575-BQ575)</f>
        <v>0</v>
      </c>
      <c r="BU575">
        <f>(BF575-BE575)/(BF575-AY575)</f>
        <v>0</v>
      </c>
      <c r="BV575">
        <f>(AZ575-BF575)/(AZ575-AY575)</f>
        <v>0</v>
      </c>
      <c r="BW575">
        <f>(BS575*BQ575/BE575)</f>
        <v>0</v>
      </c>
      <c r="BX575">
        <f>(1-BW575)</f>
        <v>0</v>
      </c>
      <c r="DG575">
        <f>$B$13*EF575+$C$13*EG575+$F$13*ER575*(1-EU575)</f>
        <v>0</v>
      </c>
      <c r="DH575">
        <f>DG575*DI575</f>
        <v>0</v>
      </c>
      <c r="DI575">
        <f>($B$13*$D$11+$C$13*$D$11+$F$13*((FE575+EW575)/MAX(FE575+EW575+FF575, 0.1)*$I$11+FF575/MAX(FE575+EW575+FF575, 0.1)*$J$11))/($B$13+$C$13+$F$13)</f>
        <v>0</v>
      </c>
      <c r="DJ575">
        <f>($B$13*$K$11+$C$13*$K$11+$F$13*((FE575+EW575)/MAX(FE575+EW575+FF575, 0.1)*$P$11+FF575/MAX(FE575+EW575+FF575, 0.1)*$Q$11))/($B$13+$C$13+$F$13)</f>
        <v>0</v>
      </c>
      <c r="DK575">
        <v>6</v>
      </c>
      <c r="DL575">
        <v>0.5</v>
      </c>
      <c r="DM575" t="s">
        <v>430</v>
      </c>
      <c r="DN575">
        <v>2</v>
      </c>
      <c r="DO575" t="b">
        <v>1</v>
      </c>
      <c r="DP575">
        <v>1686163969.814285</v>
      </c>
      <c r="DQ575">
        <v>1089.539285714286</v>
      </c>
      <c r="DR575">
        <v>1208.6075</v>
      </c>
      <c r="DS575">
        <v>21.43447857142857</v>
      </c>
      <c r="DT575">
        <v>3.406913928571428</v>
      </c>
      <c r="DU575">
        <v>1091.0425</v>
      </c>
      <c r="DV575">
        <v>21.68620714285714</v>
      </c>
      <c r="DW575">
        <v>500.0119642857143</v>
      </c>
      <c r="DX575">
        <v>90.60407142857142</v>
      </c>
      <c r="DY575">
        <v>0.0999926892857143</v>
      </c>
      <c r="DZ575">
        <v>28.49295</v>
      </c>
      <c r="EA575">
        <v>28.143625</v>
      </c>
      <c r="EB575">
        <v>999.9000000000002</v>
      </c>
      <c r="EC575">
        <v>0</v>
      </c>
      <c r="ED575">
        <v>0</v>
      </c>
      <c r="EE575">
        <v>9998.576785714284</v>
      </c>
      <c r="EF575">
        <v>0</v>
      </c>
      <c r="EG575">
        <v>908.7992142857146</v>
      </c>
      <c r="EH575">
        <v>-119.0681071428571</v>
      </c>
      <c r="EI575">
        <v>1113.404642857143</v>
      </c>
      <c r="EJ575">
        <v>1212.740357142857</v>
      </c>
      <c r="EK575">
        <v>18.02755714285714</v>
      </c>
      <c r="EL575">
        <v>1208.6075</v>
      </c>
      <c r="EM575">
        <v>3.406913928571428</v>
      </c>
      <c r="EN575">
        <v>1.942050357142857</v>
      </c>
      <c r="EO575">
        <v>0.30868025</v>
      </c>
      <c r="EP575">
        <v>16.97961071428572</v>
      </c>
      <c r="EQ575">
        <v>-9.10504857142857</v>
      </c>
      <c r="ER575">
        <v>2000.0075</v>
      </c>
      <c r="ES575">
        <v>0.9799959285714287</v>
      </c>
      <c r="ET575">
        <v>0.02000360357142857</v>
      </c>
      <c r="EU575">
        <v>0</v>
      </c>
      <c r="EV575">
        <v>916.8422142857144</v>
      </c>
      <c r="EW575">
        <v>5.00078</v>
      </c>
      <c r="EX575">
        <v>27387.24642857143</v>
      </c>
      <c r="EY575">
        <v>16379.68571428572</v>
      </c>
      <c r="EZ575">
        <v>42.24535714285714</v>
      </c>
      <c r="FA575">
        <v>43.66935714285713</v>
      </c>
      <c r="FB575">
        <v>42.33228571428571</v>
      </c>
      <c r="FC575">
        <v>43.16942857142856</v>
      </c>
      <c r="FD575">
        <v>43.08010714285714</v>
      </c>
      <c r="FE575">
        <v>1955.0975</v>
      </c>
      <c r="FF575">
        <v>39.91</v>
      </c>
      <c r="FG575">
        <v>0</v>
      </c>
      <c r="FH575">
        <v>1686163971.1</v>
      </c>
      <c r="FI575">
        <v>0</v>
      </c>
      <c r="FJ575">
        <v>916.63372</v>
      </c>
      <c r="FK575">
        <v>-21.55646156394707</v>
      </c>
      <c r="FL575">
        <v>-496.9769233751121</v>
      </c>
      <c r="FM575">
        <v>27382.45599999999</v>
      </c>
      <c r="FN575">
        <v>15</v>
      </c>
      <c r="FO575">
        <v>0</v>
      </c>
      <c r="FP575" t="s">
        <v>431</v>
      </c>
      <c r="FQ575">
        <v>1685208052.5</v>
      </c>
      <c r="FR575">
        <v>1685208070</v>
      </c>
      <c r="FS575">
        <v>0</v>
      </c>
      <c r="FT575">
        <v>0.013</v>
      </c>
      <c r="FU575">
        <v>-0.005</v>
      </c>
      <c r="FV575">
        <v>-0.464</v>
      </c>
      <c r="FW575">
        <v>-0.401</v>
      </c>
      <c r="FX575">
        <v>420</v>
      </c>
      <c r="FY575">
        <v>0</v>
      </c>
      <c r="FZ575">
        <v>0.03</v>
      </c>
      <c r="GA575">
        <v>0.02</v>
      </c>
      <c r="GB575">
        <v>-119.0045853658537</v>
      </c>
      <c r="GC575">
        <v>-1.101303135888473</v>
      </c>
      <c r="GD575">
        <v>0.1568178958817155</v>
      </c>
      <c r="GE575">
        <v>0</v>
      </c>
      <c r="GF575">
        <v>18.08373170731707</v>
      </c>
      <c r="GG575">
        <v>-1.091586062717783</v>
      </c>
      <c r="GH575">
        <v>0.1079284280438288</v>
      </c>
      <c r="GI575">
        <v>0</v>
      </c>
      <c r="GJ575">
        <v>0</v>
      </c>
      <c r="GK575">
        <v>2</v>
      </c>
      <c r="GL575" t="s">
        <v>486</v>
      </c>
      <c r="GM575">
        <v>3.09839</v>
      </c>
      <c r="GN575">
        <v>2.75811</v>
      </c>
      <c r="GO575">
        <v>0.171625</v>
      </c>
      <c r="GP575">
        <v>0.18224</v>
      </c>
      <c r="GQ575">
        <v>0.10073</v>
      </c>
      <c r="GR575">
        <v>0.0241147</v>
      </c>
      <c r="GS575">
        <v>21251.8</v>
      </c>
      <c r="GT575">
        <v>20645.8</v>
      </c>
      <c r="GU575">
        <v>26210.1</v>
      </c>
      <c r="GV575">
        <v>25598.9</v>
      </c>
      <c r="GW575">
        <v>37826.9</v>
      </c>
      <c r="GX575">
        <v>37904.6</v>
      </c>
      <c r="GY575">
        <v>45824.4</v>
      </c>
      <c r="GZ575">
        <v>42012.5</v>
      </c>
      <c r="HA575">
        <v>1.84775</v>
      </c>
      <c r="HB575">
        <v>1.71305</v>
      </c>
      <c r="HC575">
        <v>-0.162311</v>
      </c>
      <c r="HD575">
        <v>0</v>
      </c>
      <c r="HE575">
        <v>30.7562</v>
      </c>
      <c r="HF575">
        <v>999.9</v>
      </c>
      <c r="HG575">
        <v>27.1</v>
      </c>
      <c r="HH575">
        <v>47.2</v>
      </c>
      <c r="HI575">
        <v>32.2641</v>
      </c>
      <c r="HJ575">
        <v>62.4299</v>
      </c>
      <c r="HK575">
        <v>28.8742</v>
      </c>
      <c r="HL575">
        <v>1</v>
      </c>
      <c r="HM575">
        <v>0.369083</v>
      </c>
      <c r="HN575">
        <v>6.46932</v>
      </c>
      <c r="HO575">
        <v>20.1806</v>
      </c>
      <c r="HP575">
        <v>5.214</v>
      </c>
      <c r="HQ575">
        <v>11.983</v>
      </c>
      <c r="HR575">
        <v>4.9637</v>
      </c>
      <c r="HS575">
        <v>3.27413</v>
      </c>
      <c r="HT575">
        <v>9999</v>
      </c>
      <c r="HU575">
        <v>9999</v>
      </c>
      <c r="HV575">
        <v>9999</v>
      </c>
      <c r="HW575">
        <v>60.9</v>
      </c>
      <c r="HX575">
        <v>1.86401</v>
      </c>
      <c r="HY575">
        <v>1.8602</v>
      </c>
      <c r="HZ575">
        <v>1.85865</v>
      </c>
      <c r="IA575">
        <v>1.85989</v>
      </c>
      <c r="IB575">
        <v>1.85985</v>
      </c>
      <c r="IC575">
        <v>1.85852</v>
      </c>
      <c r="ID575">
        <v>1.8576</v>
      </c>
      <c r="IE575">
        <v>1.85242</v>
      </c>
      <c r="IF575">
        <v>0</v>
      </c>
      <c r="IG575">
        <v>0</v>
      </c>
      <c r="IH575">
        <v>0</v>
      </c>
      <c r="II575">
        <v>0</v>
      </c>
      <c r="IJ575" t="s">
        <v>433</v>
      </c>
      <c r="IK575" t="s">
        <v>434</v>
      </c>
      <c r="IL575" t="s">
        <v>435</v>
      </c>
      <c r="IM575" t="s">
        <v>435</v>
      </c>
      <c r="IN575" t="s">
        <v>435</v>
      </c>
      <c r="IO575" t="s">
        <v>435</v>
      </c>
      <c r="IP575">
        <v>0</v>
      </c>
      <c r="IQ575">
        <v>100</v>
      </c>
      <c r="IR575">
        <v>100</v>
      </c>
      <c r="IS575">
        <v>-1.52</v>
      </c>
      <c r="IT575">
        <v>-0.2523</v>
      </c>
      <c r="IU575">
        <v>-0.7885906718864093</v>
      </c>
      <c r="IV575">
        <v>-0.0007240741224296705</v>
      </c>
      <c r="IW575">
        <v>1.394155135453638E-07</v>
      </c>
      <c r="IX575">
        <v>-7.009397865246837E-11</v>
      </c>
      <c r="IY575">
        <v>-0.2677907096197649</v>
      </c>
      <c r="IZ575">
        <v>-0.01839738240005131</v>
      </c>
      <c r="JA575">
        <v>0.0009886339832832726</v>
      </c>
      <c r="JB575">
        <v>-4.895939666473346E-06</v>
      </c>
      <c r="JC575">
        <v>3</v>
      </c>
      <c r="JD575">
        <v>2018</v>
      </c>
      <c r="JE575">
        <v>1</v>
      </c>
      <c r="JF575">
        <v>26</v>
      </c>
      <c r="JG575">
        <v>15932.1</v>
      </c>
      <c r="JH575">
        <v>15931.8</v>
      </c>
      <c r="JI575">
        <v>2.75024</v>
      </c>
      <c r="JJ575">
        <v>2.67456</v>
      </c>
      <c r="JK575">
        <v>1.49658</v>
      </c>
      <c r="JL575">
        <v>2.37549</v>
      </c>
      <c r="JM575">
        <v>1.54785</v>
      </c>
      <c r="JN575">
        <v>2.47314</v>
      </c>
      <c r="JO575">
        <v>48.393</v>
      </c>
      <c r="JP575">
        <v>14.0795</v>
      </c>
      <c r="JQ575">
        <v>18</v>
      </c>
      <c r="JR575">
        <v>488.187</v>
      </c>
      <c r="JS575">
        <v>417.914</v>
      </c>
      <c r="JT575">
        <v>22.8652</v>
      </c>
      <c r="JU575">
        <v>31.6502</v>
      </c>
      <c r="JV575">
        <v>30.0026</v>
      </c>
      <c r="JW575">
        <v>31.6156</v>
      </c>
      <c r="JX575">
        <v>31.5947</v>
      </c>
      <c r="JY575">
        <v>55.2256</v>
      </c>
      <c r="JZ575">
        <v>77.57980000000001</v>
      </c>
      <c r="KA575">
        <v>0</v>
      </c>
      <c r="KB575">
        <v>22.8489</v>
      </c>
      <c r="KC575">
        <v>1255.59</v>
      </c>
      <c r="KD575">
        <v>3.5794</v>
      </c>
      <c r="KE575">
        <v>100.147</v>
      </c>
      <c r="KF575">
        <v>99.90600000000001</v>
      </c>
    </row>
    <row r="576" spans="1:292">
      <c r="A576">
        <v>556</v>
      </c>
      <c r="B576">
        <v>1686163982.6</v>
      </c>
      <c r="C576">
        <v>14731.59999990463</v>
      </c>
      <c r="D576" t="s">
        <v>1552</v>
      </c>
      <c r="E576" t="s">
        <v>1553</v>
      </c>
      <c r="F576">
        <v>5</v>
      </c>
      <c r="G576" t="s">
        <v>1403</v>
      </c>
      <c r="H576">
        <v>1686163975.1</v>
      </c>
      <c r="I576">
        <f>(J576)/1000</f>
        <v>0</v>
      </c>
      <c r="J576">
        <f>IF(DO576, AM576, AG576)</f>
        <v>0</v>
      </c>
      <c r="K576">
        <f>IF(DO576, AH576, AF576)</f>
        <v>0</v>
      </c>
      <c r="L576">
        <f>DQ576 - IF(AT576&gt;1, K576*DK576*100.0/(AV576*EE576), 0)</f>
        <v>0</v>
      </c>
      <c r="M576">
        <f>((S576-I576/2)*L576-K576)/(S576+I576/2)</f>
        <v>0</v>
      </c>
      <c r="N576">
        <f>M576*(DX576+DY576)/1000.0</f>
        <v>0</v>
      </c>
      <c r="O576">
        <f>(DQ576 - IF(AT576&gt;1, K576*DK576*100.0/(AV576*EE576), 0))*(DX576+DY576)/1000.0</f>
        <v>0</v>
      </c>
      <c r="P576">
        <f>2.0/((1/R576-1/Q576)+SIGN(R576)*SQRT((1/R576-1/Q576)*(1/R576-1/Q576) + 4*DL576/((DL576+1)*(DL576+1))*(2*1/R576*1/Q576-1/Q576*1/Q576)))</f>
        <v>0</v>
      </c>
      <c r="Q576">
        <f>IF(LEFT(DM576,1)&lt;&gt;"0",IF(LEFT(DM576,1)="1",3.0,DN576),$D$5+$E$5*(EE576*DX576/($K$5*1000))+$F$5*(EE576*DX576/($K$5*1000))*MAX(MIN(DK576,$J$5),$I$5)*MAX(MIN(DK576,$J$5),$I$5)+$G$5*MAX(MIN(DK576,$J$5),$I$5)*(EE576*DX576/($K$5*1000))+$H$5*(EE576*DX576/($K$5*1000))*(EE576*DX576/($K$5*1000)))</f>
        <v>0</v>
      </c>
      <c r="R576">
        <f>I576*(1000-(1000*0.61365*exp(17.502*V576/(240.97+V576))/(DX576+DY576)+DS576)/2)/(1000*0.61365*exp(17.502*V576/(240.97+V576))/(DX576+DY576)-DS576)</f>
        <v>0</v>
      </c>
      <c r="S576">
        <f>1/((DL576+1)/(P576/1.6)+1/(Q576/1.37)) + DL576/((DL576+1)/(P576/1.6) + DL576/(Q576/1.37))</f>
        <v>0</v>
      </c>
      <c r="T576">
        <f>(DG576*DJ576)</f>
        <v>0</v>
      </c>
      <c r="U576">
        <f>(DZ576+(T576+2*0.95*5.67E-8*(((DZ576+$B$9)+273)^4-(DZ576+273)^4)-44100*I576)/(1.84*29.3*Q576+8*0.95*5.67E-8*(DZ576+273)^3))</f>
        <v>0</v>
      </c>
      <c r="V576">
        <f>($C$9*EA576+$D$9*EB576+$E$9*U576)</f>
        <v>0</v>
      </c>
      <c r="W576">
        <f>0.61365*exp(17.502*V576/(240.97+V576))</f>
        <v>0</v>
      </c>
      <c r="X576">
        <f>(Y576/Z576*100)</f>
        <v>0</v>
      </c>
      <c r="Y576">
        <f>DS576*(DX576+DY576)/1000</f>
        <v>0</v>
      </c>
      <c r="Z576">
        <f>0.61365*exp(17.502*DZ576/(240.97+DZ576))</f>
        <v>0</v>
      </c>
      <c r="AA576">
        <f>(W576-DS576*(DX576+DY576)/1000)</f>
        <v>0</v>
      </c>
      <c r="AB576">
        <f>(-I576*44100)</f>
        <v>0</v>
      </c>
      <c r="AC576">
        <f>2*29.3*Q576*0.92*(DZ576-V576)</f>
        <v>0</v>
      </c>
      <c r="AD576">
        <f>2*0.95*5.67E-8*(((DZ576+$B$9)+273)^4-(V576+273)^4)</f>
        <v>0</v>
      </c>
      <c r="AE576">
        <f>T576+AD576+AB576+AC576</f>
        <v>0</v>
      </c>
      <c r="AF576">
        <f>DW576*AT576*(DR576-DQ576*(1000-AT576*DT576)/(1000-AT576*DS576))/(100*DK576)</f>
        <v>0</v>
      </c>
      <c r="AG576">
        <f>1000*DW576*AT576*(DS576-DT576)/(100*DK576*(1000-AT576*DS576))</f>
        <v>0</v>
      </c>
      <c r="AH576">
        <f>(AI576 - AJ576 - DX576*1E3/(8.314*(DZ576+273.15)) * AL576/DW576 * AK576) * DW576/(100*DK576) * (1000 - DT576)/1000</f>
        <v>0</v>
      </c>
      <c r="AI576">
        <v>1245.772671524487</v>
      </c>
      <c r="AJ576">
        <v>1155.114424242425</v>
      </c>
      <c r="AK576">
        <v>3.345348935441712</v>
      </c>
      <c r="AL576">
        <v>66.85550641965871</v>
      </c>
      <c r="AM576">
        <f>(AO576 - AN576 + DX576*1E3/(8.314*(DZ576+273.15)) * AQ576/DW576 * AP576) * DW576/(100*DK576) * 1000/(1000 - AO576)</f>
        <v>0</v>
      </c>
      <c r="AN576">
        <v>3.493295249717122</v>
      </c>
      <c r="AO576">
        <v>21.37363515151514</v>
      </c>
      <c r="AP576">
        <v>-0.003824478904980599</v>
      </c>
      <c r="AQ576">
        <v>96.76421338397185</v>
      </c>
      <c r="AR576">
        <v>0</v>
      </c>
      <c r="AS576">
        <v>0</v>
      </c>
      <c r="AT576">
        <f>IF(AR576*$H$15&gt;=AV576,1.0,(AV576/(AV576-AR576*$H$15)))</f>
        <v>0</v>
      </c>
      <c r="AU576">
        <f>(AT576-1)*100</f>
        <v>0</v>
      </c>
      <c r="AV576">
        <f>MAX(0,($B$15+$C$15*EE576)/(1+$D$15*EE576)*DX576/(DZ576+273)*$E$15)</f>
        <v>0</v>
      </c>
      <c r="AW576" t="s">
        <v>429</v>
      </c>
      <c r="AX576" t="s">
        <v>429</v>
      </c>
      <c r="AY576">
        <v>0</v>
      </c>
      <c r="AZ576">
        <v>0</v>
      </c>
      <c r="BA576">
        <f>1-AY576/AZ576</f>
        <v>0</v>
      </c>
      <c r="BB576">
        <v>0</v>
      </c>
      <c r="BC576" t="s">
        <v>429</v>
      </c>
      <c r="BD576" t="s">
        <v>429</v>
      </c>
      <c r="BE576">
        <v>0</v>
      </c>
      <c r="BF576">
        <v>0</v>
      </c>
      <c r="BG576">
        <f>1-BE576/BF576</f>
        <v>0</v>
      </c>
      <c r="BH576">
        <v>0.5</v>
      </c>
      <c r="BI576">
        <f>DH576</f>
        <v>0</v>
      </c>
      <c r="BJ576">
        <f>K576</f>
        <v>0</v>
      </c>
      <c r="BK576">
        <f>BG576*BH576*BI576</f>
        <v>0</v>
      </c>
      <c r="BL576">
        <f>(BJ576-BB576)/BI576</f>
        <v>0</v>
      </c>
      <c r="BM576">
        <f>(AZ576-BF576)/BF576</f>
        <v>0</v>
      </c>
      <c r="BN576">
        <f>AY576/(BA576+AY576/BF576)</f>
        <v>0</v>
      </c>
      <c r="BO576" t="s">
        <v>429</v>
      </c>
      <c r="BP576">
        <v>0</v>
      </c>
      <c r="BQ576">
        <f>IF(BP576&lt;&gt;0, BP576, BN576)</f>
        <v>0</v>
      </c>
      <c r="BR576">
        <f>1-BQ576/BF576</f>
        <v>0</v>
      </c>
      <c r="BS576">
        <f>(BF576-BE576)/(BF576-BQ576)</f>
        <v>0</v>
      </c>
      <c r="BT576">
        <f>(AZ576-BF576)/(AZ576-BQ576)</f>
        <v>0</v>
      </c>
      <c r="BU576">
        <f>(BF576-BE576)/(BF576-AY576)</f>
        <v>0</v>
      </c>
      <c r="BV576">
        <f>(AZ576-BF576)/(AZ576-AY576)</f>
        <v>0</v>
      </c>
      <c r="BW576">
        <f>(BS576*BQ576/BE576)</f>
        <v>0</v>
      </c>
      <c r="BX576">
        <f>(1-BW576)</f>
        <v>0</v>
      </c>
      <c r="DG576">
        <f>$B$13*EF576+$C$13*EG576+$F$13*ER576*(1-EU576)</f>
        <v>0</v>
      </c>
      <c r="DH576">
        <f>DG576*DI576</f>
        <v>0</v>
      </c>
      <c r="DI576">
        <f>($B$13*$D$11+$C$13*$D$11+$F$13*((FE576+EW576)/MAX(FE576+EW576+FF576, 0.1)*$I$11+FF576/MAX(FE576+EW576+FF576, 0.1)*$J$11))/($B$13+$C$13+$F$13)</f>
        <v>0</v>
      </c>
      <c r="DJ576">
        <f>($B$13*$K$11+$C$13*$K$11+$F$13*((FE576+EW576)/MAX(FE576+EW576+FF576, 0.1)*$P$11+FF576/MAX(FE576+EW576+FF576, 0.1)*$Q$11))/($B$13+$C$13+$F$13)</f>
        <v>0</v>
      </c>
      <c r="DK576">
        <v>6</v>
      </c>
      <c r="DL576">
        <v>0.5</v>
      </c>
      <c r="DM576" t="s">
        <v>430</v>
      </c>
      <c r="DN576">
        <v>2</v>
      </c>
      <c r="DO576" t="b">
        <v>1</v>
      </c>
      <c r="DP576">
        <v>1686163975.1</v>
      </c>
      <c r="DQ576">
        <v>1107.207037037037</v>
      </c>
      <c r="DR576">
        <v>1226.370740740741</v>
      </c>
      <c r="DS576">
        <v>21.41100370370371</v>
      </c>
      <c r="DT576">
        <v>3.464334814814814</v>
      </c>
      <c r="DU576">
        <v>1108.722962962963</v>
      </c>
      <c r="DV576">
        <v>21.66314814814815</v>
      </c>
      <c r="DW576">
        <v>500.0072962962963</v>
      </c>
      <c r="DX576">
        <v>90.6031185185185</v>
      </c>
      <c r="DY576">
        <v>0.09999247037037036</v>
      </c>
      <c r="DZ576">
        <v>28.45134444444445</v>
      </c>
      <c r="EA576">
        <v>28.11896296296296</v>
      </c>
      <c r="EB576">
        <v>999.9000000000001</v>
      </c>
      <c r="EC576">
        <v>0</v>
      </c>
      <c r="ED576">
        <v>0</v>
      </c>
      <c r="EE576">
        <v>9994.998888888887</v>
      </c>
      <c r="EF576">
        <v>0</v>
      </c>
      <c r="EG576">
        <v>907.6508888888887</v>
      </c>
      <c r="EH576">
        <v>-119.1631481481481</v>
      </c>
      <c r="EI576">
        <v>1131.432592592593</v>
      </c>
      <c r="EJ576">
        <v>1230.634814814815</v>
      </c>
      <c r="EK576">
        <v>17.94665555555556</v>
      </c>
      <c r="EL576">
        <v>1226.370740740741</v>
      </c>
      <c r="EM576">
        <v>3.464334814814814</v>
      </c>
      <c r="EN576">
        <v>1.939903333333333</v>
      </c>
      <c r="EO576">
        <v>0.3138795555555556</v>
      </c>
      <c r="EP576">
        <v>16.96215925925926</v>
      </c>
      <c r="EQ576">
        <v>-8.890460370370372</v>
      </c>
      <c r="ER576">
        <v>2000.027037037037</v>
      </c>
      <c r="ES576">
        <v>0.9799961111111112</v>
      </c>
      <c r="ET576">
        <v>0.02000342222222222</v>
      </c>
      <c r="EU576">
        <v>0</v>
      </c>
      <c r="EV576">
        <v>915.0215185185184</v>
      </c>
      <c r="EW576">
        <v>5.00078</v>
      </c>
      <c r="EX576">
        <v>27340.1</v>
      </c>
      <c r="EY576">
        <v>16379.85925925926</v>
      </c>
      <c r="EZ576">
        <v>42.28222222222221</v>
      </c>
      <c r="FA576">
        <v>43.69877777777777</v>
      </c>
      <c r="FB576">
        <v>42.36085185185185</v>
      </c>
      <c r="FC576">
        <v>43.19885185185185</v>
      </c>
      <c r="FD576">
        <v>43.11092592592592</v>
      </c>
      <c r="FE576">
        <v>1955.117037037037</v>
      </c>
      <c r="FF576">
        <v>39.91</v>
      </c>
      <c r="FG576">
        <v>0</v>
      </c>
      <c r="FH576">
        <v>1686163976.5</v>
      </c>
      <c r="FI576">
        <v>0</v>
      </c>
      <c r="FJ576">
        <v>914.8595384615385</v>
      </c>
      <c r="FK576">
        <v>-19.28280339979244</v>
      </c>
      <c r="FL576">
        <v>-631.4393148844404</v>
      </c>
      <c r="FM576">
        <v>27336.63076923077</v>
      </c>
      <c r="FN576">
        <v>15</v>
      </c>
      <c r="FO576">
        <v>0</v>
      </c>
      <c r="FP576" t="s">
        <v>431</v>
      </c>
      <c r="FQ576">
        <v>1685208052.5</v>
      </c>
      <c r="FR576">
        <v>1685208070</v>
      </c>
      <c r="FS576">
        <v>0</v>
      </c>
      <c r="FT576">
        <v>0.013</v>
      </c>
      <c r="FU576">
        <v>-0.005</v>
      </c>
      <c r="FV576">
        <v>-0.464</v>
      </c>
      <c r="FW576">
        <v>-0.401</v>
      </c>
      <c r="FX576">
        <v>420</v>
      </c>
      <c r="FY576">
        <v>0</v>
      </c>
      <c r="FZ576">
        <v>0.03</v>
      </c>
      <c r="GA576">
        <v>0.02</v>
      </c>
      <c r="GB576">
        <v>-119.11425</v>
      </c>
      <c r="GC576">
        <v>-1.25999999999979</v>
      </c>
      <c r="GD576">
        <v>0.1555780752548379</v>
      </c>
      <c r="GE576">
        <v>0</v>
      </c>
      <c r="GF576">
        <v>17.993625</v>
      </c>
      <c r="GG576">
        <v>-0.9196953095685007</v>
      </c>
      <c r="GH576">
        <v>0.09027378010806922</v>
      </c>
      <c r="GI576">
        <v>0</v>
      </c>
      <c r="GJ576">
        <v>0</v>
      </c>
      <c r="GK576">
        <v>2</v>
      </c>
      <c r="GL576" t="s">
        <v>486</v>
      </c>
      <c r="GM576">
        <v>3.09812</v>
      </c>
      <c r="GN576">
        <v>2.75785</v>
      </c>
      <c r="GO576">
        <v>0.173201</v>
      </c>
      <c r="GP576">
        <v>0.183734</v>
      </c>
      <c r="GQ576">
        <v>0.100611</v>
      </c>
      <c r="GR576">
        <v>0.0241535</v>
      </c>
      <c r="GS576">
        <v>21210.3</v>
      </c>
      <c r="GT576">
        <v>20607.3</v>
      </c>
      <c r="GU576">
        <v>26208.8</v>
      </c>
      <c r="GV576">
        <v>25598.1</v>
      </c>
      <c r="GW576">
        <v>37830.5</v>
      </c>
      <c r="GX576">
        <v>37901.9</v>
      </c>
      <c r="GY576">
        <v>45822.4</v>
      </c>
      <c r="GZ576">
        <v>42011</v>
      </c>
      <c r="HA576">
        <v>1.84748</v>
      </c>
      <c r="HB576">
        <v>1.71312</v>
      </c>
      <c r="HC576">
        <v>-0.165813</v>
      </c>
      <c r="HD576">
        <v>0</v>
      </c>
      <c r="HE576">
        <v>30.7763</v>
      </c>
      <c r="HF576">
        <v>999.9</v>
      </c>
      <c r="HG576">
        <v>27.1</v>
      </c>
      <c r="HH576">
        <v>47.2</v>
      </c>
      <c r="HI576">
        <v>32.2667</v>
      </c>
      <c r="HJ576">
        <v>62.5899</v>
      </c>
      <c r="HK576">
        <v>29.1066</v>
      </c>
      <c r="HL576">
        <v>1</v>
      </c>
      <c r="HM576">
        <v>0.370981</v>
      </c>
      <c r="HN576">
        <v>6.47905</v>
      </c>
      <c r="HO576">
        <v>20.1805</v>
      </c>
      <c r="HP576">
        <v>5.21115</v>
      </c>
      <c r="HQ576">
        <v>11.9833</v>
      </c>
      <c r="HR576">
        <v>4.9633</v>
      </c>
      <c r="HS576">
        <v>3.27375</v>
      </c>
      <c r="HT576">
        <v>9999</v>
      </c>
      <c r="HU576">
        <v>9999</v>
      </c>
      <c r="HV576">
        <v>9999</v>
      </c>
      <c r="HW576">
        <v>60.9</v>
      </c>
      <c r="HX576">
        <v>1.86401</v>
      </c>
      <c r="HY576">
        <v>1.8602</v>
      </c>
      <c r="HZ576">
        <v>1.85865</v>
      </c>
      <c r="IA576">
        <v>1.85989</v>
      </c>
      <c r="IB576">
        <v>1.85985</v>
      </c>
      <c r="IC576">
        <v>1.85852</v>
      </c>
      <c r="ID576">
        <v>1.8576</v>
      </c>
      <c r="IE576">
        <v>1.85242</v>
      </c>
      <c r="IF576">
        <v>0</v>
      </c>
      <c r="IG576">
        <v>0</v>
      </c>
      <c r="IH576">
        <v>0</v>
      </c>
      <c r="II576">
        <v>0</v>
      </c>
      <c r="IJ576" t="s">
        <v>433</v>
      </c>
      <c r="IK576" t="s">
        <v>434</v>
      </c>
      <c r="IL576" t="s">
        <v>435</v>
      </c>
      <c r="IM576" t="s">
        <v>435</v>
      </c>
      <c r="IN576" t="s">
        <v>435</v>
      </c>
      <c r="IO576" t="s">
        <v>435</v>
      </c>
      <c r="IP576">
        <v>0</v>
      </c>
      <c r="IQ576">
        <v>100</v>
      </c>
      <c r="IR576">
        <v>100</v>
      </c>
      <c r="IS576">
        <v>-1.53</v>
      </c>
      <c r="IT576">
        <v>-0.2529</v>
      </c>
      <c r="IU576">
        <v>-0.7885906718864093</v>
      </c>
      <c r="IV576">
        <v>-0.0007240741224296705</v>
      </c>
      <c r="IW576">
        <v>1.394155135453638E-07</v>
      </c>
      <c r="IX576">
        <v>-7.009397865246837E-11</v>
      </c>
      <c r="IY576">
        <v>-0.2677907096197649</v>
      </c>
      <c r="IZ576">
        <v>-0.01839738240005131</v>
      </c>
      <c r="JA576">
        <v>0.0009886339832832726</v>
      </c>
      <c r="JB576">
        <v>-4.895939666473346E-06</v>
      </c>
      <c r="JC576">
        <v>3</v>
      </c>
      <c r="JD576">
        <v>2018</v>
      </c>
      <c r="JE576">
        <v>1</v>
      </c>
      <c r="JF576">
        <v>26</v>
      </c>
      <c r="JG576">
        <v>15932.2</v>
      </c>
      <c r="JH576">
        <v>15931.9</v>
      </c>
      <c r="JI576">
        <v>2.77954</v>
      </c>
      <c r="JJ576">
        <v>2.67578</v>
      </c>
      <c r="JK576">
        <v>1.49658</v>
      </c>
      <c r="JL576">
        <v>2.37549</v>
      </c>
      <c r="JM576">
        <v>1.54785</v>
      </c>
      <c r="JN576">
        <v>2.42554</v>
      </c>
      <c r="JO576">
        <v>48.4238</v>
      </c>
      <c r="JP576">
        <v>14.0883</v>
      </c>
      <c r="JQ576">
        <v>18</v>
      </c>
      <c r="JR576">
        <v>488.123</v>
      </c>
      <c r="JS576">
        <v>418.031</v>
      </c>
      <c r="JT576">
        <v>22.7387</v>
      </c>
      <c r="JU576">
        <v>31.6739</v>
      </c>
      <c r="JV576">
        <v>30.0022</v>
      </c>
      <c r="JW576">
        <v>31.6294</v>
      </c>
      <c r="JX576">
        <v>31.6057</v>
      </c>
      <c r="JY576">
        <v>55.7789</v>
      </c>
      <c r="JZ576">
        <v>77.57980000000001</v>
      </c>
      <c r="KA576">
        <v>0</v>
      </c>
      <c r="KB576">
        <v>22.7309</v>
      </c>
      <c r="KC576">
        <v>1275.63</v>
      </c>
      <c r="KD576">
        <v>3.54624</v>
      </c>
      <c r="KE576">
        <v>100.142</v>
      </c>
      <c r="KF576">
        <v>99.9027</v>
      </c>
    </row>
    <row r="577" spans="1:292">
      <c r="A577">
        <v>557</v>
      </c>
      <c r="B577">
        <v>1686163987.6</v>
      </c>
      <c r="C577">
        <v>14736.59999990463</v>
      </c>
      <c r="D577" t="s">
        <v>1554</v>
      </c>
      <c r="E577" t="s">
        <v>1555</v>
      </c>
      <c r="F577">
        <v>5</v>
      </c>
      <c r="G577" t="s">
        <v>1403</v>
      </c>
      <c r="H577">
        <v>1686163979.814285</v>
      </c>
      <c r="I577">
        <f>(J577)/1000</f>
        <v>0</v>
      </c>
      <c r="J577">
        <f>IF(DO577, AM577, AG577)</f>
        <v>0</v>
      </c>
      <c r="K577">
        <f>IF(DO577, AH577, AF577)</f>
        <v>0</v>
      </c>
      <c r="L577">
        <f>DQ577 - IF(AT577&gt;1, K577*DK577*100.0/(AV577*EE577), 0)</f>
        <v>0</v>
      </c>
      <c r="M577">
        <f>((S577-I577/2)*L577-K577)/(S577+I577/2)</f>
        <v>0</v>
      </c>
      <c r="N577">
        <f>M577*(DX577+DY577)/1000.0</f>
        <v>0</v>
      </c>
      <c r="O577">
        <f>(DQ577 - IF(AT577&gt;1, K577*DK577*100.0/(AV577*EE577), 0))*(DX577+DY577)/1000.0</f>
        <v>0</v>
      </c>
      <c r="P577">
        <f>2.0/((1/R577-1/Q577)+SIGN(R577)*SQRT((1/R577-1/Q577)*(1/R577-1/Q577) + 4*DL577/((DL577+1)*(DL577+1))*(2*1/R577*1/Q577-1/Q577*1/Q577)))</f>
        <v>0</v>
      </c>
      <c r="Q577">
        <f>IF(LEFT(DM577,1)&lt;&gt;"0",IF(LEFT(DM577,1)="1",3.0,DN577),$D$5+$E$5*(EE577*DX577/($K$5*1000))+$F$5*(EE577*DX577/($K$5*1000))*MAX(MIN(DK577,$J$5),$I$5)*MAX(MIN(DK577,$J$5),$I$5)+$G$5*MAX(MIN(DK577,$J$5),$I$5)*(EE577*DX577/($K$5*1000))+$H$5*(EE577*DX577/($K$5*1000))*(EE577*DX577/($K$5*1000)))</f>
        <v>0</v>
      </c>
      <c r="R577">
        <f>I577*(1000-(1000*0.61365*exp(17.502*V577/(240.97+V577))/(DX577+DY577)+DS577)/2)/(1000*0.61365*exp(17.502*V577/(240.97+V577))/(DX577+DY577)-DS577)</f>
        <v>0</v>
      </c>
      <c r="S577">
        <f>1/((DL577+1)/(P577/1.6)+1/(Q577/1.37)) + DL577/((DL577+1)/(P577/1.6) + DL577/(Q577/1.37))</f>
        <v>0</v>
      </c>
      <c r="T577">
        <f>(DG577*DJ577)</f>
        <v>0</v>
      </c>
      <c r="U577">
        <f>(DZ577+(T577+2*0.95*5.67E-8*(((DZ577+$B$9)+273)^4-(DZ577+273)^4)-44100*I577)/(1.84*29.3*Q577+8*0.95*5.67E-8*(DZ577+273)^3))</f>
        <v>0</v>
      </c>
      <c r="V577">
        <f>($C$9*EA577+$D$9*EB577+$E$9*U577)</f>
        <v>0</v>
      </c>
      <c r="W577">
        <f>0.61365*exp(17.502*V577/(240.97+V577))</f>
        <v>0</v>
      </c>
      <c r="X577">
        <f>(Y577/Z577*100)</f>
        <v>0</v>
      </c>
      <c r="Y577">
        <f>DS577*(DX577+DY577)/1000</f>
        <v>0</v>
      </c>
      <c r="Z577">
        <f>0.61365*exp(17.502*DZ577/(240.97+DZ577))</f>
        <v>0</v>
      </c>
      <c r="AA577">
        <f>(W577-DS577*(DX577+DY577)/1000)</f>
        <v>0</v>
      </c>
      <c r="AB577">
        <f>(-I577*44100)</f>
        <v>0</v>
      </c>
      <c r="AC577">
        <f>2*29.3*Q577*0.92*(DZ577-V577)</f>
        <v>0</v>
      </c>
      <c r="AD577">
        <f>2*0.95*5.67E-8*(((DZ577+$B$9)+273)^4-(V577+273)^4)</f>
        <v>0</v>
      </c>
      <c r="AE577">
        <f>T577+AD577+AB577+AC577</f>
        <v>0</v>
      </c>
      <c r="AF577">
        <f>DW577*AT577*(DR577-DQ577*(1000-AT577*DT577)/(1000-AT577*DS577))/(100*DK577)</f>
        <v>0</v>
      </c>
      <c r="AG577">
        <f>1000*DW577*AT577*(DS577-DT577)/(100*DK577*(1000-AT577*DS577))</f>
        <v>0</v>
      </c>
      <c r="AH577">
        <f>(AI577 - AJ577 - DX577*1E3/(8.314*(DZ577+273.15)) * AL577/DW577 * AK577) * DW577/(100*DK577) * (1000 - DT577)/1000</f>
        <v>0</v>
      </c>
      <c r="AI577">
        <v>1262.498104965354</v>
      </c>
      <c r="AJ577">
        <v>1172.173393939393</v>
      </c>
      <c r="AK577">
        <v>3.41458529634181</v>
      </c>
      <c r="AL577">
        <v>66.85550641965871</v>
      </c>
      <c r="AM577">
        <f>(AO577 - AN577 + DX577*1E3/(8.314*(DZ577+273.15)) * AQ577/DW577 * AP577) * DW577/(100*DK577) * 1000/(1000 - AO577)</f>
        <v>0</v>
      </c>
      <c r="AN577">
        <v>3.499068753688816</v>
      </c>
      <c r="AO577">
        <v>21.31675393939393</v>
      </c>
      <c r="AP577">
        <v>-0.01219711817116312</v>
      </c>
      <c r="AQ577">
        <v>96.76421338397185</v>
      </c>
      <c r="AR577">
        <v>0</v>
      </c>
      <c r="AS577">
        <v>0</v>
      </c>
      <c r="AT577">
        <f>IF(AR577*$H$15&gt;=AV577,1.0,(AV577/(AV577-AR577*$H$15)))</f>
        <v>0</v>
      </c>
      <c r="AU577">
        <f>(AT577-1)*100</f>
        <v>0</v>
      </c>
      <c r="AV577">
        <f>MAX(0,($B$15+$C$15*EE577)/(1+$D$15*EE577)*DX577/(DZ577+273)*$E$15)</f>
        <v>0</v>
      </c>
      <c r="AW577" t="s">
        <v>429</v>
      </c>
      <c r="AX577" t="s">
        <v>429</v>
      </c>
      <c r="AY577">
        <v>0</v>
      </c>
      <c r="AZ577">
        <v>0</v>
      </c>
      <c r="BA577">
        <f>1-AY577/AZ577</f>
        <v>0</v>
      </c>
      <c r="BB577">
        <v>0</v>
      </c>
      <c r="BC577" t="s">
        <v>429</v>
      </c>
      <c r="BD577" t="s">
        <v>429</v>
      </c>
      <c r="BE577">
        <v>0</v>
      </c>
      <c r="BF577">
        <v>0</v>
      </c>
      <c r="BG577">
        <f>1-BE577/BF577</f>
        <v>0</v>
      </c>
      <c r="BH577">
        <v>0.5</v>
      </c>
      <c r="BI577">
        <f>DH577</f>
        <v>0</v>
      </c>
      <c r="BJ577">
        <f>K577</f>
        <v>0</v>
      </c>
      <c r="BK577">
        <f>BG577*BH577*BI577</f>
        <v>0</v>
      </c>
      <c r="BL577">
        <f>(BJ577-BB577)/BI577</f>
        <v>0</v>
      </c>
      <c r="BM577">
        <f>(AZ577-BF577)/BF577</f>
        <v>0</v>
      </c>
      <c r="BN577">
        <f>AY577/(BA577+AY577/BF577)</f>
        <v>0</v>
      </c>
      <c r="BO577" t="s">
        <v>429</v>
      </c>
      <c r="BP577">
        <v>0</v>
      </c>
      <c r="BQ577">
        <f>IF(BP577&lt;&gt;0, BP577, BN577)</f>
        <v>0</v>
      </c>
      <c r="BR577">
        <f>1-BQ577/BF577</f>
        <v>0</v>
      </c>
      <c r="BS577">
        <f>(BF577-BE577)/(BF577-BQ577)</f>
        <v>0</v>
      </c>
      <c r="BT577">
        <f>(AZ577-BF577)/(AZ577-BQ577)</f>
        <v>0</v>
      </c>
      <c r="BU577">
        <f>(BF577-BE577)/(BF577-AY577)</f>
        <v>0</v>
      </c>
      <c r="BV577">
        <f>(AZ577-BF577)/(AZ577-AY577)</f>
        <v>0</v>
      </c>
      <c r="BW577">
        <f>(BS577*BQ577/BE577)</f>
        <v>0</v>
      </c>
      <c r="BX577">
        <f>(1-BW577)</f>
        <v>0</v>
      </c>
      <c r="DG577">
        <f>$B$13*EF577+$C$13*EG577+$F$13*ER577*(1-EU577)</f>
        <v>0</v>
      </c>
      <c r="DH577">
        <f>DG577*DI577</f>
        <v>0</v>
      </c>
      <c r="DI577">
        <f>($B$13*$D$11+$C$13*$D$11+$F$13*((FE577+EW577)/MAX(FE577+EW577+FF577, 0.1)*$I$11+FF577/MAX(FE577+EW577+FF577, 0.1)*$J$11))/($B$13+$C$13+$F$13)</f>
        <v>0</v>
      </c>
      <c r="DJ577">
        <f>($B$13*$K$11+$C$13*$K$11+$F$13*((FE577+EW577)/MAX(FE577+EW577+FF577, 0.1)*$P$11+FF577/MAX(FE577+EW577+FF577, 0.1)*$Q$11))/($B$13+$C$13+$F$13)</f>
        <v>0</v>
      </c>
      <c r="DK577">
        <v>6</v>
      </c>
      <c r="DL577">
        <v>0.5</v>
      </c>
      <c r="DM577" t="s">
        <v>430</v>
      </c>
      <c r="DN577">
        <v>2</v>
      </c>
      <c r="DO577" t="b">
        <v>1</v>
      </c>
      <c r="DP577">
        <v>1686163979.814285</v>
      </c>
      <c r="DQ577">
        <v>1122.897142857143</v>
      </c>
      <c r="DR577">
        <v>1242.160714285714</v>
      </c>
      <c r="DS577">
        <v>21.38178571428572</v>
      </c>
      <c r="DT577">
        <v>3.490032499999999</v>
      </c>
      <c r="DU577">
        <v>1124.423214285714</v>
      </c>
      <c r="DV577">
        <v>21.63442857142857</v>
      </c>
      <c r="DW577">
        <v>500.0209285714286</v>
      </c>
      <c r="DX577">
        <v>90.60245714285715</v>
      </c>
      <c r="DY577">
        <v>0.1000399142857143</v>
      </c>
      <c r="DZ577">
        <v>28.41168571428572</v>
      </c>
      <c r="EA577">
        <v>28.0965</v>
      </c>
      <c r="EB577">
        <v>999.9000000000002</v>
      </c>
      <c r="EC577">
        <v>0</v>
      </c>
      <c r="ED577">
        <v>0</v>
      </c>
      <c r="EE577">
        <v>9995.265357142856</v>
      </c>
      <c r="EF577">
        <v>0</v>
      </c>
      <c r="EG577">
        <v>906.5697142857143</v>
      </c>
      <c r="EH577">
        <v>-119.2640357142857</v>
      </c>
      <c r="EI577">
        <v>1147.430357142857</v>
      </c>
      <c r="EJ577">
        <v>1246.511428571428</v>
      </c>
      <c r="EK577">
        <v>17.89173928571428</v>
      </c>
      <c r="EL577">
        <v>1242.160714285714</v>
      </c>
      <c r="EM577">
        <v>3.490032499999999</v>
      </c>
      <c r="EN577">
        <v>1.937241785714286</v>
      </c>
      <c r="EO577">
        <v>0.3162054642857143</v>
      </c>
      <c r="EP577">
        <v>16.94047857142857</v>
      </c>
      <c r="EQ577">
        <v>-8.795579999999999</v>
      </c>
      <c r="ER577">
        <v>2000.016428571428</v>
      </c>
      <c r="ES577">
        <v>0.979996142857143</v>
      </c>
      <c r="ET577">
        <v>0.02000339285714286</v>
      </c>
      <c r="EU577">
        <v>0</v>
      </c>
      <c r="EV577">
        <v>913.6409285714286</v>
      </c>
      <c r="EW577">
        <v>5.00078</v>
      </c>
      <c r="EX577">
        <v>27297.11071428572</v>
      </c>
      <c r="EY577">
        <v>16379.76785714286</v>
      </c>
      <c r="EZ577">
        <v>42.30557142857141</v>
      </c>
      <c r="FA577">
        <v>43.72960714285713</v>
      </c>
      <c r="FB577">
        <v>42.406</v>
      </c>
      <c r="FC577">
        <v>43.22296428571428</v>
      </c>
      <c r="FD577">
        <v>43.13367857142857</v>
      </c>
      <c r="FE577">
        <v>1955.106428571429</v>
      </c>
      <c r="FF577">
        <v>39.91</v>
      </c>
      <c r="FG577">
        <v>0</v>
      </c>
      <c r="FH577">
        <v>1686163981.3</v>
      </c>
      <c r="FI577">
        <v>0</v>
      </c>
      <c r="FJ577">
        <v>913.4617307692308</v>
      </c>
      <c r="FK577">
        <v>-16.76988034912185</v>
      </c>
      <c r="FL577">
        <v>-480.2393166100128</v>
      </c>
      <c r="FM577">
        <v>27292.34615384615</v>
      </c>
      <c r="FN577">
        <v>15</v>
      </c>
      <c r="FO577">
        <v>0</v>
      </c>
      <c r="FP577" t="s">
        <v>431</v>
      </c>
      <c r="FQ577">
        <v>1685208052.5</v>
      </c>
      <c r="FR577">
        <v>1685208070</v>
      </c>
      <c r="FS577">
        <v>0</v>
      </c>
      <c r="FT577">
        <v>0.013</v>
      </c>
      <c r="FU577">
        <v>-0.005</v>
      </c>
      <c r="FV577">
        <v>-0.464</v>
      </c>
      <c r="FW577">
        <v>-0.401</v>
      </c>
      <c r="FX577">
        <v>420</v>
      </c>
      <c r="FY577">
        <v>0</v>
      </c>
      <c r="FZ577">
        <v>0.03</v>
      </c>
      <c r="GA577">
        <v>0.02</v>
      </c>
      <c r="GB577">
        <v>-119.192825</v>
      </c>
      <c r="GC577">
        <v>-1.175515947467435</v>
      </c>
      <c r="GD577">
        <v>0.1410832887871568</v>
      </c>
      <c r="GE577">
        <v>0</v>
      </c>
      <c r="GF577">
        <v>17.93707</v>
      </c>
      <c r="GG577">
        <v>-0.7293613508442867</v>
      </c>
      <c r="GH577">
        <v>0.07184584608729981</v>
      </c>
      <c r="GI577">
        <v>0</v>
      </c>
      <c r="GJ577">
        <v>0</v>
      </c>
      <c r="GK577">
        <v>2</v>
      </c>
      <c r="GL577" t="s">
        <v>486</v>
      </c>
      <c r="GM577">
        <v>3.0985</v>
      </c>
      <c r="GN577">
        <v>2.75814</v>
      </c>
      <c r="GO577">
        <v>0.174798</v>
      </c>
      <c r="GP577">
        <v>0.185245</v>
      </c>
      <c r="GQ577">
        <v>0.100417</v>
      </c>
      <c r="GR577">
        <v>0.0241846</v>
      </c>
      <c r="GS577">
        <v>21168.6</v>
      </c>
      <c r="GT577">
        <v>20568.6</v>
      </c>
      <c r="GU577">
        <v>26208.1</v>
      </c>
      <c r="GV577">
        <v>25597.5</v>
      </c>
      <c r="GW577">
        <v>37837.7</v>
      </c>
      <c r="GX577">
        <v>37900.1</v>
      </c>
      <c r="GY577">
        <v>45820.8</v>
      </c>
      <c r="GZ577">
        <v>42010.1</v>
      </c>
      <c r="HA577">
        <v>1.84763</v>
      </c>
      <c r="HB577">
        <v>1.7126</v>
      </c>
      <c r="HC577">
        <v>-0.167973</v>
      </c>
      <c r="HD577">
        <v>0</v>
      </c>
      <c r="HE577">
        <v>30.7908</v>
      </c>
      <c r="HF577">
        <v>999.9</v>
      </c>
      <c r="HG577">
        <v>27.1</v>
      </c>
      <c r="HH577">
        <v>47.2</v>
      </c>
      <c r="HI577">
        <v>32.2627</v>
      </c>
      <c r="HJ577">
        <v>62.2399</v>
      </c>
      <c r="HK577">
        <v>28.8101</v>
      </c>
      <c r="HL577">
        <v>1</v>
      </c>
      <c r="HM577">
        <v>0.372561</v>
      </c>
      <c r="HN577">
        <v>6.42401</v>
      </c>
      <c r="HO577">
        <v>20.1835</v>
      </c>
      <c r="HP577">
        <v>5.21265</v>
      </c>
      <c r="HQ577">
        <v>11.9849</v>
      </c>
      <c r="HR577">
        <v>4.9636</v>
      </c>
      <c r="HS577">
        <v>3.2741</v>
      </c>
      <c r="HT577">
        <v>9999</v>
      </c>
      <c r="HU577">
        <v>9999</v>
      </c>
      <c r="HV577">
        <v>9999</v>
      </c>
      <c r="HW577">
        <v>60.9</v>
      </c>
      <c r="HX577">
        <v>1.86401</v>
      </c>
      <c r="HY577">
        <v>1.86021</v>
      </c>
      <c r="HZ577">
        <v>1.85866</v>
      </c>
      <c r="IA577">
        <v>1.8599</v>
      </c>
      <c r="IB577">
        <v>1.85987</v>
      </c>
      <c r="IC577">
        <v>1.85852</v>
      </c>
      <c r="ID577">
        <v>1.8576</v>
      </c>
      <c r="IE577">
        <v>1.85242</v>
      </c>
      <c r="IF577">
        <v>0</v>
      </c>
      <c r="IG577">
        <v>0</v>
      </c>
      <c r="IH577">
        <v>0</v>
      </c>
      <c r="II577">
        <v>0</v>
      </c>
      <c r="IJ577" t="s">
        <v>433</v>
      </c>
      <c r="IK577" t="s">
        <v>434</v>
      </c>
      <c r="IL577" t="s">
        <v>435</v>
      </c>
      <c r="IM577" t="s">
        <v>435</v>
      </c>
      <c r="IN577" t="s">
        <v>435</v>
      </c>
      <c r="IO577" t="s">
        <v>435</v>
      </c>
      <c r="IP577">
        <v>0</v>
      </c>
      <c r="IQ577">
        <v>100</v>
      </c>
      <c r="IR577">
        <v>100</v>
      </c>
      <c r="IS577">
        <v>-1.55</v>
      </c>
      <c r="IT577">
        <v>-0.254</v>
      </c>
      <c r="IU577">
        <v>-0.7885906718864093</v>
      </c>
      <c r="IV577">
        <v>-0.0007240741224296705</v>
      </c>
      <c r="IW577">
        <v>1.394155135453638E-07</v>
      </c>
      <c r="IX577">
        <v>-7.009397865246837E-11</v>
      </c>
      <c r="IY577">
        <v>-0.2677907096197649</v>
      </c>
      <c r="IZ577">
        <v>-0.01839738240005131</v>
      </c>
      <c r="JA577">
        <v>0.0009886339832832726</v>
      </c>
      <c r="JB577">
        <v>-4.895939666473346E-06</v>
      </c>
      <c r="JC577">
        <v>3</v>
      </c>
      <c r="JD577">
        <v>2018</v>
      </c>
      <c r="JE577">
        <v>1</v>
      </c>
      <c r="JF577">
        <v>26</v>
      </c>
      <c r="JG577">
        <v>15932.3</v>
      </c>
      <c r="JH577">
        <v>15932</v>
      </c>
      <c r="JI577">
        <v>2.80884</v>
      </c>
      <c r="JJ577">
        <v>2.67212</v>
      </c>
      <c r="JK577">
        <v>1.49658</v>
      </c>
      <c r="JL577">
        <v>2.37427</v>
      </c>
      <c r="JM577">
        <v>1.54785</v>
      </c>
      <c r="JN577">
        <v>2.41211</v>
      </c>
      <c r="JO577">
        <v>48.4238</v>
      </c>
      <c r="JP577">
        <v>14.0795</v>
      </c>
      <c r="JQ577">
        <v>18</v>
      </c>
      <c r="JR577">
        <v>488.313</v>
      </c>
      <c r="JS577">
        <v>417.796</v>
      </c>
      <c r="JT577">
        <v>22.6387</v>
      </c>
      <c r="JU577">
        <v>31.6975</v>
      </c>
      <c r="JV577">
        <v>30.0019</v>
      </c>
      <c r="JW577">
        <v>31.6432</v>
      </c>
      <c r="JX577">
        <v>31.6171</v>
      </c>
      <c r="JY577">
        <v>56.4059</v>
      </c>
      <c r="JZ577">
        <v>77.57980000000001</v>
      </c>
      <c r="KA577">
        <v>0</v>
      </c>
      <c r="KB577">
        <v>22.6423</v>
      </c>
      <c r="KC577">
        <v>1288.99</v>
      </c>
      <c r="KD577">
        <v>3.60574</v>
      </c>
      <c r="KE577">
        <v>100.139</v>
      </c>
      <c r="KF577">
        <v>99.9004</v>
      </c>
    </row>
    <row r="578" spans="1:292">
      <c r="A578">
        <v>558</v>
      </c>
      <c r="B578">
        <v>1686163992.6</v>
      </c>
      <c r="C578">
        <v>14741.59999990463</v>
      </c>
      <c r="D578" t="s">
        <v>1556</v>
      </c>
      <c r="E578" t="s">
        <v>1557</v>
      </c>
      <c r="F578">
        <v>5</v>
      </c>
      <c r="G578" t="s">
        <v>1403</v>
      </c>
      <c r="H578">
        <v>1686163985.1</v>
      </c>
      <c r="I578">
        <f>(J578)/1000</f>
        <v>0</v>
      </c>
      <c r="J578">
        <f>IF(DO578, AM578, AG578)</f>
        <v>0</v>
      </c>
      <c r="K578">
        <f>IF(DO578, AH578, AF578)</f>
        <v>0</v>
      </c>
      <c r="L578">
        <f>DQ578 - IF(AT578&gt;1, K578*DK578*100.0/(AV578*EE578), 0)</f>
        <v>0</v>
      </c>
      <c r="M578">
        <f>((S578-I578/2)*L578-K578)/(S578+I578/2)</f>
        <v>0</v>
      </c>
      <c r="N578">
        <f>M578*(DX578+DY578)/1000.0</f>
        <v>0</v>
      </c>
      <c r="O578">
        <f>(DQ578 - IF(AT578&gt;1, K578*DK578*100.0/(AV578*EE578), 0))*(DX578+DY578)/1000.0</f>
        <v>0</v>
      </c>
      <c r="P578">
        <f>2.0/((1/R578-1/Q578)+SIGN(R578)*SQRT((1/R578-1/Q578)*(1/R578-1/Q578) + 4*DL578/((DL578+1)*(DL578+1))*(2*1/R578*1/Q578-1/Q578*1/Q578)))</f>
        <v>0</v>
      </c>
      <c r="Q578">
        <f>IF(LEFT(DM578,1)&lt;&gt;"0",IF(LEFT(DM578,1)="1",3.0,DN578),$D$5+$E$5*(EE578*DX578/($K$5*1000))+$F$5*(EE578*DX578/($K$5*1000))*MAX(MIN(DK578,$J$5),$I$5)*MAX(MIN(DK578,$J$5),$I$5)+$G$5*MAX(MIN(DK578,$J$5),$I$5)*(EE578*DX578/($K$5*1000))+$H$5*(EE578*DX578/($K$5*1000))*(EE578*DX578/($K$5*1000)))</f>
        <v>0</v>
      </c>
      <c r="R578">
        <f>I578*(1000-(1000*0.61365*exp(17.502*V578/(240.97+V578))/(DX578+DY578)+DS578)/2)/(1000*0.61365*exp(17.502*V578/(240.97+V578))/(DX578+DY578)-DS578)</f>
        <v>0</v>
      </c>
      <c r="S578">
        <f>1/((DL578+1)/(P578/1.6)+1/(Q578/1.37)) + DL578/((DL578+1)/(P578/1.6) + DL578/(Q578/1.37))</f>
        <v>0</v>
      </c>
      <c r="T578">
        <f>(DG578*DJ578)</f>
        <v>0</v>
      </c>
      <c r="U578">
        <f>(DZ578+(T578+2*0.95*5.67E-8*(((DZ578+$B$9)+273)^4-(DZ578+273)^4)-44100*I578)/(1.84*29.3*Q578+8*0.95*5.67E-8*(DZ578+273)^3))</f>
        <v>0</v>
      </c>
      <c r="V578">
        <f>($C$9*EA578+$D$9*EB578+$E$9*U578)</f>
        <v>0</v>
      </c>
      <c r="W578">
        <f>0.61365*exp(17.502*V578/(240.97+V578))</f>
        <v>0</v>
      </c>
      <c r="X578">
        <f>(Y578/Z578*100)</f>
        <v>0</v>
      </c>
      <c r="Y578">
        <f>DS578*(DX578+DY578)/1000</f>
        <v>0</v>
      </c>
      <c r="Z578">
        <f>0.61365*exp(17.502*DZ578/(240.97+DZ578))</f>
        <v>0</v>
      </c>
      <c r="AA578">
        <f>(W578-DS578*(DX578+DY578)/1000)</f>
        <v>0</v>
      </c>
      <c r="AB578">
        <f>(-I578*44100)</f>
        <v>0</v>
      </c>
      <c r="AC578">
        <f>2*29.3*Q578*0.92*(DZ578-V578)</f>
        <v>0</v>
      </c>
      <c r="AD578">
        <f>2*0.95*5.67E-8*(((DZ578+$B$9)+273)^4-(V578+273)^4)</f>
        <v>0</v>
      </c>
      <c r="AE578">
        <f>T578+AD578+AB578+AC578</f>
        <v>0</v>
      </c>
      <c r="AF578">
        <f>DW578*AT578*(DR578-DQ578*(1000-AT578*DT578)/(1000-AT578*DS578))/(100*DK578)</f>
        <v>0</v>
      </c>
      <c r="AG578">
        <f>1000*DW578*AT578*(DS578-DT578)/(100*DK578*(1000-AT578*DS578))</f>
        <v>0</v>
      </c>
      <c r="AH578">
        <f>(AI578 - AJ578 - DX578*1E3/(8.314*(DZ578+273.15)) * AL578/DW578 * AK578) * DW578/(100*DK578) * (1000 - DT578)/1000</f>
        <v>0</v>
      </c>
      <c r="AI578">
        <v>1279.431346266175</v>
      </c>
      <c r="AJ578">
        <v>1189.110848484848</v>
      </c>
      <c r="AK578">
        <v>3.376053423930571</v>
      </c>
      <c r="AL578">
        <v>66.85550641965871</v>
      </c>
      <c r="AM578">
        <f>(AO578 - AN578 + DX578*1E3/(8.314*(DZ578+273.15)) * AQ578/DW578 * AP578) * DW578/(100*DK578) * 1000/(1000 - AO578)</f>
        <v>0</v>
      </c>
      <c r="AN578">
        <v>3.501971577668089</v>
      </c>
      <c r="AO578">
        <v>21.26132303030303</v>
      </c>
      <c r="AP578">
        <v>-0.009439889626791154</v>
      </c>
      <c r="AQ578">
        <v>96.76421338397185</v>
      </c>
      <c r="AR578">
        <v>0</v>
      </c>
      <c r="AS578">
        <v>0</v>
      </c>
      <c r="AT578">
        <f>IF(AR578*$H$15&gt;=AV578,1.0,(AV578/(AV578-AR578*$H$15)))</f>
        <v>0</v>
      </c>
      <c r="AU578">
        <f>(AT578-1)*100</f>
        <v>0</v>
      </c>
      <c r="AV578">
        <f>MAX(0,($B$15+$C$15*EE578)/(1+$D$15*EE578)*DX578/(DZ578+273)*$E$15)</f>
        <v>0</v>
      </c>
      <c r="AW578" t="s">
        <v>429</v>
      </c>
      <c r="AX578" t="s">
        <v>429</v>
      </c>
      <c r="AY578">
        <v>0</v>
      </c>
      <c r="AZ578">
        <v>0</v>
      </c>
      <c r="BA578">
        <f>1-AY578/AZ578</f>
        <v>0</v>
      </c>
      <c r="BB578">
        <v>0</v>
      </c>
      <c r="BC578" t="s">
        <v>429</v>
      </c>
      <c r="BD578" t="s">
        <v>429</v>
      </c>
      <c r="BE578">
        <v>0</v>
      </c>
      <c r="BF578">
        <v>0</v>
      </c>
      <c r="BG578">
        <f>1-BE578/BF578</f>
        <v>0</v>
      </c>
      <c r="BH578">
        <v>0.5</v>
      </c>
      <c r="BI578">
        <f>DH578</f>
        <v>0</v>
      </c>
      <c r="BJ578">
        <f>K578</f>
        <v>0</v>
      </c>
      <c r="BK578">
        <f>BG578*BH578*BI578</f>
        <v>0</v>
      </c>
      <c r="BL578">
        <f>(BJ578-BB578)/BI578</f>
        <v>0</v>
      </c>
      <c r="BM578">
        <f>(AZ578-BF578)/BF578</f>
        <v>0</v>
      </c>
      <c r="BN578">
        <f>AY578/(BA578+AY578/BF578)</f>
        <v>0</v>
      </c>
      <c r="BO578" t="s">
        <v>429</v>
      </c>
      <c r="BP578">
        <v>0</v>
      </c>
      <c r="BQ578">
        <f>IF(BP578&lt;&gt;0, BP578, BN578)</f>
        <v>0</v>
      </c>
      <c r="BR578">
        <f>1-BQ578/BF578</f>
        <v>0</v>
      </c>
      <c r="BS578">
        <f>(BF578-BE578)/(BF578-BQ578)</f>
        <v>0</v>
      </c>
      <c r="BT578">
        <f>(AZ578-BF578)/(AZ578-BQ578)</f>
        <v>0</v>
      </c>
      <c r="BU578">
        <f>(BF578-BE578)/(BF578-AY578)</f>
        <v>0</v>
      </c>
      <c r="BV578">
        <f>(AZ578-BF578)/(AZ578-AY578)</f>
        <v>0</v>
      </c>
      <c r="BW578">
        <f>(BS578*BQ578/BE578)</f>
        <v>0</v>
      </c>
      <c r="BX578">
        <f>(1-BW578)</f>
        <v>0</v>
      </c>
      <c r="DG578">
        <f>$B$13*EF578+$C$13*EG578+$F$13*ER578*(1-EU578)</f>
        <v>0</v>
      </c>
      <c r="DH578">
        <f>DG578*DI578</f>
        <v>0</v>
      </c>
      <c r="DI578">
        <f>($B$13*$D$11+$C$13*$D$11+$F$13*((FE578+EW578)/MAX(FE578+EW578+FF578, 0.1)*$I$11+FF578/MAX(FE578+EW578+FF578, 0.1)*$J$11))/($B$13+$C$13+$F$13)</f>
        <v>0</v>
      </c>
      <c r="DJ578">
        <f>($B$13*$K$11+$C$13*$K$11+$F$13*((FE578+EW578)/MAX(FE578+EW578+FF578, 0.1)*$P$11+FF578/MAX(FE578+EW578+FF578, 0.1)*$Q$11))/($B$13+$C$13+$F$13)</f>
        <v>0</v>
      </c>
      <c r="DK578">
        <v>6</v>
      </c>
      <c r="DL578">
        <v>0.5</v>
      </c>
      <c r="DM578" t="s">
        <v>430</v>
      </c>
      <c r="DN578">
        <v>2</v>
      </c>
      <c r="DO578" t="b">
        <v>1</v>
      </c>
      <c r="DP578">
        <v>1686163985.1</v>
      </c>
      <c r="DQ578">
        <v>1140.516666666667</v>
      </c>
      <c r="DR578">
        <v>1259.872222222222</v>
      </c>
      <c r="DS578">
        <v>21.33661111111111</v>
      </c>
      <c r="DT578">
        <v>3.499011481481481</v>
      </c>
      <c r="DU578">
        <v>1142.054444444444</v>
      </c>
      <c r="DV578">
        <v>21.59003703703704</v>
      </c>
      <c r="DW578">
        <v>500.0189259259259</v>
      </c>
      <c r="DX578">
        <v>90.60179629629631</v>
      </c>
      <c r="DY578">
        <v>0.1000206185185185</v>
      </c>
      <c r="DZ578">
        <v>28.36382592592593</v>
      </c>
      <c r="EA578">
        <v>28.06915185185185</v>
      </c>
      <c r="EB578">
        <v>999.9000000000001</v>
      </c>
      <c r="EC578">
        <v>0</v>
      </c>
      <c r="ED578">
        <v>0</v>
      </c>
      <c r="EE578">
        <v>9995.575925925925</v>
      </c>
      <c r="EF578">
        <v>0</v>
      </c>
      <c r="EG578">
        <v>905.280074074074</v>
      </c>
      <c r="EH578">
        <v>-119.3558888888889</v>
      </c>
      <c r="EI578">
        <v>1165.380740740741</v>
      </c>
      <c r="EJ578">
        <v>1264.295185185185</v>
      </c>
      <c r="EK578">
        <v>17.8375962962963</v>
      </c>
      <c r="EL578">
        <v>1259.872222222222</v>
      </c>
      <c r="EM578">
        <v>3.499011481481481</v>
      </c>
      <c r="EN578">
        <v>1.933134814814815</v>
      </c>
      <c r="EO578">
        <v>0.3170166666666667</v>
      </c>
      <c r="EP578">
        <v>16.90700740740741</v>
      </c>
      <c r="EQ578">
        <v>-8.762778148148149</v>
      </c>
      <c r="ER578">
        <v>2000.03</v>
      </c>
      <c r="ES578">
        <v>0.9799965555555558</v>
      </c>
      <c r="ET578">
        <v>0.02000297037037038</v>
      </c>
      <c r="EU578">
        <v>0</v>
      </c>
      <c r="EV578">
        <v>912.2800370370371</v>
      </c>
      <c r="EW578">
        <v>5.00078</v>
      </c>
      <c r="EX578">
        <v>27256.07407407408</v>
      </c>
      <c r="EY578">
        <v>16379.89259259259</v>
      </c>
      <c r="EZ578">
        <v>42.33537037037036</v>
      </c>
      <c r="FA578">
        <v>43.75666666666666</v>
      </c>
      <c r="FB578">
        <v>42.40255555555554</v>
      </c>
      <c r="FC578">
        <v>43.26137037037037</v>
      </c>
      <c r="FD578">
        <v>43.15018518518518</v>
      </c>
      <c r="FE578">
        <v>1955.12</v>
      </c>
      <c r="FF578">
        <v>39.91</v>
      </c>
      <c r="FG578">
        <v>0</v>
      </c>
      <c r="FH578">
        <v>1686163986.1</v>
      </c>
      <c r="FI578">
        <v>0</v>
      </c>
      <c r="FJ578">
        <v>912.3021538461539</v>
      </c>
      <c r="FK578">
        <v>-11.81511110888728</v>
      </c>
      <c r="FL578">
        <v>-379.1384617122843</v>
      </c>
      <c r="FM578">
        <v>27256.11538461538</v>
      </c>
      <c r="FN578">
        <v>15</v>
      </c>
      <c r="FO578">
        <v>0</v>
      </c>
      <c r="FP578" t="s">
        <v>431</v>
      </c>
      <c r="FQ578">
        <v>1685208052.5</v>
      </c>
      <c r="FR578">
        <v>1685208070</v>
      </c>
      <c r="FS578">
        <v>0</v>
      </c>
      <c r="FT578">
        <v>0.013</v>
      </c>
      <c r="FU578">
        <v>-0.005</v>
      </c>
      <c r="FV578">
        <v>-0.464</v>
      </c>
      <c r="FW578">
        <v>-0.401</v>
      </c>
      <c r="FX578">
        <v>420</v>
      </c>
      <c r="FY578">
        <v>0</v>
      </c>
      <c r="FZ578">
        <v>0.03</v>
      </c>
      <c r="GA578">
        <v>0.02</v>
      </c>
      <c r="GB578">
        <v>-119.2885609756097</v>
      </c>
      <c r="GC578">
        <v>-1.270473867595683</v>
      </c>
      <c r="GD578">
        <v>0.1464170536482974</v>
      </c>
      <c r="GE578">
        <v>0</v>
      </c>
      <c r="GF578">
        <v>17.87241219512195</v>
      </c>
      <c r="GG578">
        <v>-0.6159574912892414</v>
      </c>
      <c r="GH578">
        <v>0.06107022425293169</v>
      </c>
      <c r="GI578">
        <v>0</v>
      </c>
      <c r="GJ578">
        <v>0</v>
      </c>
      <c r="GK578">
        <v>2</v>
      </c>
      <c r="GL578" t="s">
        <v>486</v>
      </c>
      <c r="GM578">
        <v>3.09829</v>
      </c>
      <c r="GN578">
        <v>2.75812</v>
      </c>
      <c r="GO578">
        <v>0.176359</v>
      </c>
      <c r="GP578">
        <v>0.186727</v>
      </c>
      <c r="GQ578">
        <v>0.100241</v>
      </c>
      <c r="GR578">
        <v>0.0242821</v>
      </c>
      <c r="GS578">
        <v>21127.8</v>
      </c>
      <c r="GT578">
        <v>20530.6</v>
      </c>
      <c r="GU578">
        <v>26207.3</v>
      </c>
      <c r="GV578">
        <v>25596.9</v>
      </c>
      <c r="GW578">
        <v>37844</v>
      </c>
      <c r="GX578">
        <v>37895.3</v>
      </c>
      <c r="GY578">
        <v>45819.2</v>
      </c>
      <c r="GZ578">
        <v>42008.9</v>
      </c>
      <c r="HA578">
        <v>1.84732</v>
      </c>
      <c r="HB578">
        <v>1.71275</v>
      </c>
      <c r="HC578">
        <v>-0.170283</v>
      </c>
      <c r="HD578">
        <v>0</v>
      </c>
      <c r="HE578">
        <v>30.8008</v>
      </c>
      <c r="HF578">
        <v>999.9</v>
      </c>
      <c r="HG578">
        <v>27.1</v>
      </c>
      <c r="HH578">
        <v>47.2</v>
      </c>
      <c r="HI578">
        <v>32.2683</v>
      </c>
      <c r="HJ578">
        <v>62.4599</v>
      </c>
      <c r="HK578">
        <v>28.8822</v>
      </c>
      <c r="HL578">
        <v>1</v>
      </c>
      <c r="HM578">
        <v>0.373994</v>
      </c>
      <c r="HN578">
        <v>6.35866</v>
      </c>
      <c r="HO578">
        <v>20.1862</v>
      </c>
      <c r="HP578">
        <v>5.2131</v>
      </c>
      <c r="HQ578">
        <v>11.9836</v>
      </c>
      <c r="HR578">
        <v>4.96355</v>
      </c>
      <c r="HS578">
        <v>3.27405</v>
      </c>
      <c r="HT578">
        <v>9999</v>
      </c>
      <c r="HU578">
        <v>9999</v>
      </c>
      <c r="HV578">
        <v>9999</v>
      </c>
      <c r="HW578">
        <v>60.9</v>
      </c>
      <c r="HX578">
        <v>1.86399</v>
      </c>
      <c r="HY578">
        <v>1.8602</v>
      </c>
      <c r="HZ578">
        <v>1.85864</v>
      </c>
      <c r="IA578">
        <v>1.85989</v>
      </c>
      <c r="IB578">
        <v>1.85985</v>
      </c>
      <c r="IC578">
        <v>1.85852</v>
      </c>
      <c r="ID578">
        <v>1.8576</v>
      </c>
      <c r="IE578">
        <v>1.85242</v>
      </c>
      <c r="IF578">
        <v>0</v>
      </c>
      <c r="IG578">
        <v>0</v>
      </c>
      <c r="IH578">
        <v>0</v>
      </c>
      <c r="II578">
        <v>0</v>
      </c>
      <c r="IJ578" t="s">
        <v>433</v>
      </c>
      <c r="IK578" t="s">
        <v>434</v>
      </c>
      <c r="IL578" t="s">
        <v>435</v>
      </c>
      <c r="IM578" t="s">
        <v>435</v>
      </c>
      <c r="IN578" t="s">
        <v>435</v>
      </c>
      <c r="IO578" t="s">
        <v>435</v>
      </c>
      <c r="IP578">
        <v>0</v>
      </c>
      <c r="IQ578">
        <v>100</v>
      </c>
      <c r="IR578">
        <v>100</v>
      </c>
      <c r="IS578">
        <v>-1.55</v>
      </c>
      <c r="IT578">
        <v>-0.2548</v>
      </c>
      <c r="IU578">
        <v>-0.7885906718864093</v>
      </c>
      <c r="IV578">
        <v>-0.0007240741224296705</v>
      </c>
      <c r="IW578">
        <v>1.394155135453638E-07</v>
      </c>
      <c r="IX578">
        <v>-7.009397865246837E-11</v>
      </c>
      <c r="IY578">
        <v>-0.2677907096197649</v>
      </c>
      <c r="IZ578">
        <v>-0.01839738240005131</v>
      </c>
      <c r="JA578">
        <v>0.0009886339832832726</v>
      </c>
      <c r="JB578">
        <v>-4.895939666473346E-06</v>
      </c>
      <c r="JC578">
        <v>3</v>
      </c>
      <c r="JD578">
        <v>2018</v>
      </c>
      <c r="JE578">
        <v>1</v>
      </c>
      <c r="JF578">
        <v>26</v>
      </c>
      <c r="JG578">
        <v>15932.3</v>
      </c>
      <c r="JH578">
        <v>15932</v>
      </c>
      <c r="JI578">
        <v>2.83813</v>
      </c>
      <c r="JJ578">
        <v>2.68677</v>
      </c>
      <c r="JK578">
        <v>1.49658</v>
      </c>
      <c r="JL578">
        <v>2.37549</v>
      </c>
      <c r="JM578">
        <v>1.54785</v>
      </c>
      <c r="JN578">
        <v>2.35962</v>
      </c>
      <c r="JO578">
        <v>48.4546</v>
      </c>
      <c r="JP578">
        <v>14.0795</v>
      </c>
      <c r="JQ578">
        <v>18</v>
      </c>
      <c r="JR578">
        <v>488.234</v>
      </c>
      <c r="JS578">
        <v>417.973</v>
      </c>
      <c r="JT578">
        <v>22.5667</v>
      </c>
      <c r="JU578">
        <v>31.7219</v>
      </c>
      <c r="JV578">
        <v>30.0016</v>
      </c>
      <c r="JW578">
        <v>31.6571</v>
      </c>
      <c r="JX578">
        <v>31.6304</v>
      </c>
      <c r="JY578">
        <v>56.9559</v>
      </c>
      <c r="JZ578">
        <v>77.29089999999999</v>
      </c>
      <c r="KA578">
        <v>0</v>
      </c>
      <c r="KB578">
        <v>22.5759</v>
      </c>
      <c r="KC578">
        <v>1309.02</v>
      </c>
      <c r="KD578">
        <v>3.6854</v>
      </c>
      <c r="KE578">
        <v>100.136</v>
      </c>
      <c r="KF578">
        <v>99.8977</v>
      </c>
    </row>
    <row r="579" spans="1:292">
      <c r="A579">
        <v>559</v>
      </c>
      <c r="B579">
        <v>1686163997.6</v>
      </c>
      <c r="C579">
        <v>14746.59999990463</v>
      </c>
      <c r="D579" t="s">
        <v>1558</v>
      </c>
      <c r="E579" t="s">
        <v>1559</v>
      </c>
      <c r="F579">
        <v>5</v>
      </c>
      <c r="G579" t="s">
        <v>1403</v>
      </c>
      <c r="H579">
        <v>1686163989.814285</v>
      </c>
      <c r="I579">
        <f>(J579)/1000</f>
        <v>0</v>
      </c>
      <c r="J579">
        <f>IF(DO579, AM579, AG579)</f>
        <v>0</v>
      </c>
      <c r="K579">
        <f>IF(DO579, AH579, AF579)</f>
        <v>0</v>
      </c>
      <c r="L579">
        <f>DQ579 - IF(AT579&gt;1, K579*DK579*100.0/(AV579*EE579), 0)</f>
        <v>0</v>
      </c>
      <c r="M579">
        <f>((S579-I579/2)*L579-K579)/(S579+I579/2)</f>
        <v>0</v>
      </c>
      <c r="N579">
        <f>M579*(DX579+DY579)/1000.0</f>
        <v>0</v>
      </c>
      <c r="O579">
        <f>(DQ579 - IF(AT579&gt;1, K579*DK579*100.0/(AV579*EE579), 0))*(DX579+DY579)/1000.0</f>
        <v>0</v>
      </c>
      <c r="P579">
        <f>2.0/((1/R579-1/Q579)+SIGN(R579)*SQRT((1/R579-1/Q579)*(1/R579-1/Q579) + 4*DL579/((DL579+1)*(DL579+1))*(2*1/R579*1/Q579-1/Q579*1/Q579)))</f>
        <v>0</v>
      </c>
      <c r="Q579">
        <f>IF(LEFT(DM579,1)&lt;&gt;"0",IF(LEFT(DM579,1)="1",3.0,DN579),$D$5+$E$5*(EE579*DX579/($K$5*1000))+$F$5*(EE579*DX579/($K$5*1000))*MAX(MIN(DK579,$J$5),$I$5)*MAX(MIN(DK579,$J$5),$I$5)+$G$5*MAX(MIN(DK579,$J$5),$I$5)*(EE579*DX579/($K$5*1000))+$H$5*(EE579*DX579/($K$5*1000))*(EE579*DX579/($K$5*1000)))</f>
        <v>0</v>
      </c>
      <c r="R579">
        <f>I579*(1000-(1000*0.61365*exp(17.502*V579/(240.97+V579))/(DX579+DY579)+DS579)/2)/(1000*0.61365*exp(17.502*V579/(240.97+V579))/(DX579+DY579)-DS579)</f>
        <v>0</v>
      </c>
      <c r="S579">
        <f>1/((DL579+1)/(P579/1.6)+1/(Q579/1.37)) + DL579/((DL579+1)/(P579/1.6) + DL579/(Q579/1.37))</f>
        <v>0</v>
      </c>
      <c r="T579">
        <f>(DG579*DJ579)</f>
        <v>0</v>
      </c>
      <c r="U579">
        <f>(DZ579+(T579+2*0.95*5.67E-8*(((DZ579+$B$9)+273)^4-(DZ579+273)^4)-44100*I579)/(1.84*29.3*Q579+8*0.95*5.67E-8*(DZ579+273)^3))</f>
        <v>0</v>
      </c>
      <c r="V579">
        <f>($C$9*EA579+$D$9*EB579+$E$9*U579)</f>
        <v>0</v>
      </c>
      <c r="W579">
        <f>0.61365*exp(17.502*V579/(240.97+V579))</f>
        <v>0</v>
      </c>
      <c r="X579">
        <f>(Y579/Z579*100)</f>
        <v>0</v>
      </c>
      <c r="Y579">
        <f>DS579*(DX579+DY579)/1000</f>
        <v>0</v>
      </c>
      <c r="Z579">
        <f>0.61365*exp(17.502*DZ579/(240.97+DZ579))</f>
        <v>0</v>
      </c>
      <c r="AA579">
        <f>(W579-DS579*(DX579+DY579)/1000)</f>
        <v>0</v>
      </c>
      <c r="AB579">
        <f>(-I579*44100)</f>
        <v>0</v>
      </c>
      <c r="AC579">
        <f>2*29.3*Q579*0.92*(DZ579-V579)</f>
        <v>0</v>
      </c>
      <c r="AD579">
        <f>2*0.95*5.67E-8*(((DZ579+$B$9)+273)^4-(V579+273)^4)</f>
        <v>0</v>
      </c>
      <c r="AE579">
        <f>T579+AD579+AB579+AC579</f>
        <v>0</v>
      </c>
      <c r="AF579">
        <f>DW579*AT579*(DR579-DQ579*(1000-AT579*DT579)/(1000-AT579*DS579))/(100*DK579)</f>
        <v>0</v>
      </c>
      <c r="AG579">
        <f>1000*DW579*AT579*(DS579-DT579)/(100*DK579*(1000-AT579*DS579))</f>
        <v>0</v>
      </c>
      <c r="AH579">
        <f>(AI579 - AJ579 - DX579*1E3/(8.314*(DZ579+273.15)) * AL579/DW579 * AK579) * DW579/(100*DK579) * (1000 - DT579)/1000</f>
        <v>0</v>
      </c>
      <c r="AI579">
        <v>1296.162631042205</v>
      </c>
      <c r="AJ579">
        <v>1205.955818181818</v>
      </c>
      <c r="AK579">
        <v>3.368940403926201</v>
      </c>
      <c r="AL579">
        <v>66.85550641965871</v>
      </c>
      <c r="AM579">
        <f>(AO579 - AN579 + DX579*1E3/(8.314*(DZ579+273.15)) * AQ579/DW579 * AP579) * DW579/(100*DK579) * 1000/(1000 - AO579)</f>
        <v>0</v>
      </c>
      <c r="AN579">
        <v>3.561643006461709</v>
      </c>
      <c r="AO579">
        <v>21.22325030303029</v>
      </c>
      <c r="AP579">
        <v>-0.008124946413541001</v>
      </c>
      <c r="AQ579">
        <v>96.76421338397185</v>
      </c>
      <c r="AR579">
        <v>0</v>
      </c>
      <c r="AS579">
        <v>0</v>
      </c>
      <c r="AT579">
        <f>IF(AR579*$H$15&gt;=AV579,1.0,(AV579/(AV579-AR579*$H$15)))</f>
        <v>0</v>
      </c>
      <c r="AU579">
        <f>(AT579-1)*100</f>
        <v>0</v>
      </c>
      <c r="AV579">
        <f>MAX(0,($B$15+$C$15*EE579)/(1+$D$15*EE579)*DX579/(DZ579+273)*$E$15)</f>
        <v>0</v>
      </c>
      <c r="AW579" t="s">
        <v>429</v>
      </c>
      <c r="AX579" t="s">
        <v>429</v>
      </c>
      <c r="AY579">
        <v>0</v>
      </c>
      <c r="AZ579">
        <v>0</v>
      </c>
      <c r="BA579">
        <f>1-AY579/AZ579</f>
        <v>0</v>
      </c>
      <c r="BB579">
        <v>0</v>
      </c>
      <c r="BC579" t="s">
        <v>429</v>
      </c>
      <c r="BD579" t="s">
        <v>429</v>
      </c>
      <c r="BE579">
        <v>0</v>
      </c>
      <c r="BF579">
        <v>0</v>
      </c>
      <c r="BG579">
        <f>1-BE579/BF579</f>
        <v>0</v>
      </c>
      <c r="BH579">
        <v>0.5</v>
      </c>
      <c r="BI579">
        <f>DH579</f>
        <v>0</v>
      </c>
      <c r="BJ579">
        <f>K579</f>
        <v>0</v>
      </c>
      <c r="BK579">
        <f>BG579*BH579*BI579</f>
        <v>0</v>
      </c>
      <c r="BL579">
        <f>(BJ579-BB579)/BI579</f>
        <v>0</v>
      </c>
      <c r="BM579">
        <f>(AZ579-BF579)/BF579</f>
        <v>0</v>
      </c>
      <c r="BN579">
        <f>AY579/(BA579+AY579/BF579)</f>
        <v>0</v>
      </c>
      <c r="BO579" t="s">
        <v>429</v>
      </c>
      <c r="BP579">
        <v>0</v>
      </c>
      <c r="BQ579">
        <f>IF(BP579&lt;&gt;0, BP579, BN579)</f>
        <v>0</v>
      </c>
      <c r="BR579">
        <f>1-BQ579/BF579</f>
        <v>0</v>
      </c>
      <c r="BS579">
        <f>(BF579-BE579)/(BF579-BQ579)</f>
        <v>0</v>
      </c>
      <c r="BT579">
        <f>(AZ579-BF579)/(AZ579-BQ579)</f>
        <v>0</v>
      </c>
      <c r="BU579">
        <f>(BF579-BE579)/(BF579-AY579)</f>
        <v>0</v>
      </c>
      <c r="BV579">
        <f>(AZ579-BF579)/(AZ579-AY579)</f>
        <v>0</v>
      </c>
      <c r="BW579">
        <f>(BS579*BQ579/BE579)</f>
        <v>0</v>
      </c>
      <c r="BX579">
        <f>(1-BW579)</f>
        <v>0</v>
      </c>
      <c r="DG579">
        <f>$B$13*EF579+$C$13*EG579+$F$13*ER579*(1-EU579)</f>
        <v>0</v>
      </c>
      <c r="DH579">
        <f>DG579*DI579</f>
        <v>0</v>
      </c>
      <c r="DI579">
        <f>($B$13*$D$11+$C$13*$D$11+$F$13*((FE579+EW579)/MAX(FE579+EW579+FF579, 0.1)*$I$11+FF579/MAX(FE579+EW579+FF579, 0.1)*$J$11))/($B$13+$C$13+$F$13)</f>
        <v>0</v>
      </c>
      <c r="DJ579">
        <f>($B$13*$K$11+$C$13*$K$11+$F$13*((FE579+EW579)/MAX(FE579+EW579+FF579, 0.1)*$P$11+FF579/MAX(FE579+EW579+FF579, 0.1)*$Q$11))/($B$13+$C$13+$F$13)</f>
        <v>0</v>
      </c>
      <c r="DK579">
        <v>6</v>
      </c>
      <c r="DL579">
        <v>0.5</v>
      </c>
      <c r="DM579" t="s">
        <v>430</v>
      </c>
      <c r="DN579">
        <v>2</v>
      </c>
      <c r="DO579" t="b">
        <v>1</v>
      </c>
      <c r="DP579">
        <v>1686163989.814285</v>
      </c>
      <c r="DQ579">
        <v>1156.1875</v>
      </c>
      <c r="DR579">
        <v>1275.629285714286</v>
      </c>
      <c r="DS579">
        <v>21.28861785714286</v>
      </c>
      <c r="DT579">
        <v>3.521663214285714</v>
      </c>
      <c r="DU579">
        <v>1157.735</v>
      </c>
      <c r="DV579">
        <v>21.54286428571429</v>
      </c>
      <c r="DW579">
        <v>500.0031071428571</v>
      </c>
      <c r="DX579">
        <v>90.60141071428572</v>
      </c>
      <c r="DY579">
        <v>0.09997538571428573</v>
      </c>
      <c r="DZ579">
        <v>28.31853571428572</v>
      </c>
      <c r="EA579">
        <v>28.04444285714285</v>
      </c>
      <c r="EB579">
        <v>999.9000000000002</v>
      </c>
      <c r="EC579">
        <v>0</v>
      </c>
      <c r="ED579">
        <v>0</v>
      </c>
      <c r="EE579">
        <v>10000.09035714286</v>
      </c>
      <c r="EF579">
        <v>0</v>
      </c>
      <c r="EG579">
        <v>904.1131428571429</v>
      </c>
      <c r="EH579">
        <v>-119.4420714285714</v>
      </c>
      <c r="EI579">
        <v>1181.335</v>
      </c>
      <c r="EJ579">
        <v>1280.136428571429</v>
      </c>
      <c r="EK579">
        <v>17.76695</v>
      </c>
      <c r="EL579">
        <v>1275.629285714286</v>
      </c>
      <c r="EM579">
        <v>3.521663214285714</v>
      </c>
      <c r="EN579">
        <v>1.928778214285714</v>
      </c>
      <c r="EO579">
        <v>0.3190675357142858</v>
      </c>
      <c r="EP579">
        <v>16.87143928571428</v>
      </c>
      <c r="EQ579">
        <v>-8.680763928571428</v>
      </c>
      <c r="ER579">
        <v>2000.017857142857</v>
      </c>
      <c r="ES579">
        <v>0.9799966785714288</v>
      </c>
      <c r="ET579">
        <v>0.02000283928571429</v>
      </c>
      <c r="EU579">
        <v>0</v>
      </c>
      <c r="EV579">
        <v>911.4375714285713</v>
      </c>
      <c r="EW579">
        <v>5.00078</v>
      </c>
      <c r="EX579">
        <v>27233.14285714286</v>
      </c>
      <c r="EY579">
        <v>16379.77857142857</v>
      </c>
      <c r="EZ579">
        <v>42.35232142857141</v>
      </c>
      <c r="FA579">
        <v>43.79435714285713</v>
      </c>
      <c r="FB579">
        <v>42.44621428571428</v>
      </c>
      <c r="FC579">
        <v>43.29667857142856</v>
      </c>
      <c r="FD579">
        <v>43.18939285714283</v>
      </c>
      <c r="FE579">
        <v>1955.107857142857</v>
      </c>
      <c r="FF579">
        <v>39.91</v>
      </c>
      <c r="FG579">
        <v>0</v>
      </c>
      <c r="FH579">
        <v>1686163990.9</v>
      </c>
      <c r="FI579">
        <v>0</v>
      </c>
      <c r="FJ579">
        <v>911.4481153846154</v>
      </c>
      <c r="FK579">
        <v>-8.611794857881021</v>
      </c>
      <c r="FL579">
        <v>-248.0512819172329</v>
      </c>
      <c r="FM579">
        <v>27232.07307692308</v>
      </c>
      <c r="FN579">
        <v>15</v>
      </c>
      <c r="FO579">
        <v>0</v>
      </c>
      <c r="FP579" t="s">
        <v>431</v>
      </c>
      <c r="FQ579">
        <v>1685208052.5</v>
      </c>
      <c r="FR579">
        <v>1685208070</v>
      </c>
      <c r="FS579">
        <v>0</v>
      </c>
      <c r="FT579">
        <v>0.013</v>
      </c>
      <c r="FU579">
        <v>-0.005</v>
      </c>
      <c r="FV579">
        <v>-0.464</v>
      </c>
      <c r="FW579">
        <v>-0.401</v>
      </c>
      <c r="FX579">
        <v>420</v>
      </c>
      <c r="FY579">
        <v>0</v>
      </c>
      <c r="FZ579">
        <v>0.03</v>
      </c>
      <c r="GA579">
        <v>0.02</v>
      </c>
      <c r="GB579">
        <v>-119.3861707317073</v>
      </c>
      <c r="GC579">
        <v>-1.00509407665513</v>
      </c>
      <c r="GD579">
        <v>0.1097698040222098</v>
      </c>
      <c r="GE579">
        <v>0</v>
      </c>
      <c r="GF579">
        <v>17.80879512195122</v>
      </c>
      <c r="GG579">
        <v>-0.8242975609755983</v>
      </c>
      <c r="GH579">
        <v>0.08315773419648009</v>
      </c>
      <c r="GI579">
        <v>0</v>
      </c>
      <c r="GJ579">
        <v>0</v>
      </c>
      <c r="GK579">
        <v>2</v>
      </c>
      <c r="GL579" t="s">
        <v>486</v>
      </c>
      <c r="GM579">
        <v>3.09819</v>
      </c>
      <c r="GN579">
        <v>2.75803</v>
      </c>
      <c r="GO579">
        <v>0.177901</v>
      </c>
      <c r="GP579">
        <v>0.188185</v>
      </c>
      <c r="GQ579">
        <v>0.100128</v>
      </c>
      <c r="GR579">
        <v>0.0247435</v>
      </c>
      <c r="GS579">
        <v>21087.2</v>
      </c>
      <c r="GT579">
        <v>20493.1</v>
      </c>
      <c r="GU579">
        <v>26206.1</v>
      </c>
      <c r="GV579">
        <v>25596.2</v>
      </c>
      <c r="GW579">
        <v>37847.8</v>
      </c>
      <c r="GX579">
        <v>37876.7</v>
      </c>
      <c r="GY579">
        <v>45817.8</v>
      </c>
      <c r="GZ579">
        <v>42008</v>
      </c>
      <c r="HA579">
        <v>1.84645</v>
      </c>
      <c r="HB579">
        <v>1.71253</v>
      </c>
      <c r="HC579">
        <v>-0.172816</v>
      </c>
      <c r="HD579">
        <v>0</v>
      </c>
      <c r="HE579">
        <v>30.8104</v>
      </c>
      <c r="HF579">
        <v>999.9</v>
      </c>
      <c r="HG579">
        <v>27.1</v>
      </c>
      <c r="HH579">
        <v>47.2</v>
      </c>
      <c r="HI579">
        <v>32.2664</v>
      </c>
      <c r="HJ579">
        <v>62.6499</v>
      </c>
      <c r="HK579">
        <v>29.0385</v>
      </c>
      <c r="HL579">
        <v>1</v>
      </c>
      <c r="HM579">
        <v>0.375279</v>
      </c>
      <c r="HN579">
        <v>6.24428</v>
      </c>
      <c r="HO579">
        <v>20.1911</v>
      </c>
      <c r="HP579">
        <v>5.21265</v>
      </c>
      <c r="HQ579">
        <v>11.9839</v>
      </c>
      <c r="HR579">
        <v>4.96345</v>
      </c>
      <c r="HS579">
        <v>3.2739</v>
      </c>
      <c r="HT579">
        <v>9999</v>
      </c>
      <c r="HU579">
        <v>9999</v>
      </c>
      <c r="HV579">
        <v>9999</v>
      </c>
      <c r="HW579">
        <v>60.9</v>
      </c>
      <c r="HX579">
        <v>1.864</v>
      </c>
      <c r="HY579">
        <v>1.86022</v>
      </c>
      <c r="HZ579">
        <v>1.85867</v>
      </c>
      <c r="IA579">
        <v>1.8599</v>
      </c>
      <c r="IB579">
        <v>1.85986</v>
      </c>
      <c r="IC579">
        <v>1.85852</v>
      </c>
      <c r="ID579">
        <v>1.8576</v>
      </c>
      <c r="IE579">
        <v>1.85242</v>
      </c>
      <c r="IF579">
        <v>0</v>
      </c>
      <c r="IG579">
        <v>0</v>
      </c>
      <c r="IH579">
        <v>0</v>
      </c>
      <c r="II579">
        <v>0</v>
      </c>
      <c r="IJ579" t="s">
        <v>433</v>
      </c>
      <c r="IK579" t="s">
        <v>434</v>
      </c>
      <c r="IL579" t="s">
        <v>435</v>
      </c>
      <c r="IM579" t="s">
        <v>435</v>
      </c>
      <c r="IN579" t="s">
        <v>435</v>
      </c>
      <c r="IO579" t="s">
        <v>435</v>
      </c>
      <c r="IP579">
        <v>0</v>
      </c>
      <c r="IQ579">
        <v>100</v>
      </c>
      <c r="IR579">
        <v>100</v>
      </c>
      <c r="IS579">
        <v>-1.57</v>
      </c>
      <c r="IT579">
        <v>-0.2554</v>
      </c>
      <c r="IU579">
        <v>-0.7885906718864093</v>
      </c>
      <c r="IV579">
        <v>-0.0007240741224296705</v>
      </c>
      <c r="IW579">
        <v>1.394155135453638E-07</v>
      </c>
      <c r="IX579">
        <v>-7.009397865246837E-11</v>
      </c>
      <c r="IY579">
        <v>-0.2677907096197649</v>
      </c>
      <c r="IZ579">
        <v>-0.01839738240005131</v>
      </c>
      <c r="JA579">
        <v>0.0009886339832832726</v>
      </c>
      <c r="JB579">
        <v>-4.895939666473346E-06</v>
      </c>
      <c r="JC579">
        <v>3</v>
      </c>
      <c r="JD579">
        <v>2018</v>
      </c>
      <c r="JE579">
        <v>1</v>
      </c>
      <c r="JF579">
        <v>26</v>
      </c>
      <c r="JG579">
        <v>15932.4</v>
      </c>
      <c r="JH579">
        <v>15932.1</v>
      </c>
      <c r="JI579">
        <v>2.86743</v>
      </c>
      <c r="JJ579">
        <v>2.67944</v>
      </c>
      <c r="JK579">
        <v>1.49658</v>
      </c>
      <c r="JL579">
        <v>2.37549</v>
      </c>
      <c r="JM579">
        <v>1.54785</v>
      </c>
      <c r="JN579">
        <v>2.36816</v>
      </c>
      <c r="JO579">
        <v>48.4546</v>
      </c>
      <c r="JP579">
        <v>14.0707</v>
      </c>
      <c r="JQ579">
        <v>18</v>
      </c>
      <c r="JR579">
        <v>487.812</v>
      </c>
      <c r="JS579">
        <v>417.915</v>
      </c>
      <c r="JT579">
        <v>22.5193</v>
      </c>
      <c r="JU579">
        <v>31.7463</v>
      </c>
      <c r="JV579">
        <v>30.0014</v>
      </c>
      <c r="JW579">
        <v>31.6709</v>
      </c>
      <c r="JX579">
        <v>31.6418</v>
      </c>
      <c r="JY579">
        <v>57.5942</v>
      </c>
      <c r="JZ579">
        <v>77.001</v>
      </c>
      <c r="KA579">
        <v>0</v>
      </c>
      <c r="KB579">
        <v>22.5369</v>
      </c>
      <c r="KC579">
        <v>1322.43</v>
      </c>
      <c r="KD579">
        <v>3.61311</v>
      </c>
      <c r="KE579">
        <v>100.132</v>
      </c>
      <c r="KF579">
        <v>99.8955</v>
      </c>
    </row>
    <row r="580" spans="1:292">
      <c r="A580">
        <v>560</v>
      </c>
      <c r="B580">
        <v>1686164002.6</v>
      </c>
      <c r="C580">
        <v>14751.59999990463</v>
      </c>
      <c r="D580" t="s">
        <v>1560</v>
      </c>
      <c r="E580" t="s">
        <v>1561</v>
      </c>
      <c r="F580">
        <v>5</v>
      </c>
      <c r="G580" t="s">
        <v>1403</v>
      </c>
      <c r="H580">
        <v>1686163995.1</v>
      </c>
      <c r="I580">
        <f>(J580)/1000</f>
        <v>0</v>
      </c>
      <c r="J580">
        <f>IF(DO580, AM580, AG580)</f>
        <v>0</v>
      </c>
      <c r="K580">
        <f>IF(DO580, AH580, AF580)</f>
        <v>0</v>
      </c>
      <c r="L580">
        <f>DQ580 - IF(AT580&gt;1, K580*DK580*100.0/(AV580*EE580), 0)</f>
        <v>0</v>
      </c>
      <c r="M580">
        <f>((S580-I580/2)*L580-K580)/(S580+I580/2)</f>
        <v>0</v>
      </c>
      <c r="N580">
        <f>M580*(DX580+DY580)/1000.0</f>
        <v>0</v>
      </c>
      <c r="O580">
        <f>(DQ580 - IF(AT580&gt;1, K580*DK580*100.0/(AV580*EE580), 0))*(DX580+DY580)/1000.0</f>
        <v>0</v>
      </c>
      <c r="P580">
        <f>2.0/((1/R580-1/Q580)+SIGN(R580)*SQRT((1/R580-1/Q580)*(1/R580-1/Q580) + 4*DL580/((DL580+1)*(DL580+1))*(2*1/R580*1/Q580-1/Q580*1/Q580)))</f>
        <v>0</v>
      </c>
      <c r="Q580">
        <f>IF(LEFT(DM580,1)&lt;&gt;"0",IF(LEFT(DM580,1)="1",3.0,DN580),$D$5+$E$5*(EE580*DX580/($K$5*1000))+$F$5*(EE580*DX580/($K$5*1000))*MAX(MIN(DK580,$J$5),$I$5)*MAX(MIN(DK580,$J$5),$I$5)+$G$5*MAX(MIN(DK580,$J$5),$I$5)*(EE580*DX580/($K$5*1000))+$H$5*(EE580*DX580/($K$5*1000))*(EE580*DX580/($K$5*1000)))</f>
        <v>0</v>
      </c>
      <c r="R580">
        <f>I580*(1000-(1000*0.61365*exp(17.502*V580/(240.97+V580))/(DX580+DY580)+DS580)/2)/(1000*0.61365*exp(17.502*V580/(240.97+V580))/(DX580+DY580)-DS580)</f>
        <v>0</v>
      </c>
      <c r="S580">
        <f>1/((DL580+1)/(P580/1.6)+1/(Q580/1.37)) + DL580/((DL580+1)/(P580/1.6) + DL580/(Q580/1.37))</f>
        <v>0</v>
      </c>
      <c r="T580">
        <f>(DG580*DJ580)</f>
        <v>0</v>
      </c>
      <c r="U580">
        <f>(DZ580+(T580+2*0.95*5.67E-8*(((DZ580+$B$9)+273)^4-(DZ580+273)^4)-44100*I580)/(1.84*29.3*Q580+8*0.95*5.67E-8*(DZ580+273)^3))</f>
        <v>0</v>
      </c>
      <c r="V580">
        <f>($C$9*EA580+$D$9*EB580+$E$9*U580)</f>
        <v>0</v>
      </c>
      <c r="W580">
        <f>0.61365*exp(17.502*V580/(240.97+V580))</f>
        <v>0</v>
      </c>
      <c r="X580">
        <f>(Y580/Z580*100)</f>
        <v>0</v>
      </c>
      <c r="Y580">
        <f>DS580*(DX580+DY580)/1000</f>
        <v>0</v>
      </c>
      <c r="Z580">
        <f>0.61365*exp(17.502*DZ580/(240.97+DZ580))</f>
        <v>0</v>
      </c>
      <c r="AA580">
        <f>(W580-DS580*(DX580+DY580)/1000)</f>
        <v>0</v>
      </c>
      <c r="AB580">
        <f>(-I580*44100)</f>
        <v>0</v>
      </c>
      <c r="AC580">
        <f>2*29.3*Q580*0.92*(DZ580-V580)</f>
        <v>0</v>
      </c>
      <c r="AD580">
        <f>2*0.95*5.67E-8*(((DZ580+$B$9)+273)^4-(V580+273)^4)</f>
        <v>0</v>
      </c>
      <c r="AE580">
        <f>T580+AD580+AB580+AC580</f>
        <v>0</v>
      </c>
      <c r="AF580">
        <f>DW580*AT580*(DR580-DQ580*(1000-AT580*DT580)/(1000-AT580*DS580))/(100*DK580)</f>
        <v>0</v>
      </c>
      <c r="AG580">
        <f>1000*DW580*AT580*(DS580-DT580)/(100*DK580*(1000-AT580*DS580))</f>
        <v>0</v>
      </c>
      <c r="AH580">
        <f>(AI580 - AJ580 - DX580*1E3/(8.314*(DZ580+273.15)) * AL580/DW580 * AK580) * DW580/(100*DK580) * (1000 - DT580)/1000</f>
        <v>0</v>
      </c>
      <c r="AI580">
        <v>1312.789623423901</v>
      </c>
      <c r="AJ580">
        <v>1222.899878787879</v>
      </c>
      <c r="AK580">
        <v>3.386033724054011</v>
      </c>
      <c r="AL580">
        <v>66.85550641965871</v>
      </c>
      <c r="AM580">
        <f>(AO580 - AN580 + DX580*1E3/(8.314*(DZ580+273.15)) * AQ580/DW580 * AP580) * DW580/(100*DK580) * 1000/(1000 - AO580)</f>
        <v>0</v>
      </c>
      <c r="AN580">
        <v>3.628992895514192</v>
      </c>
      <c r="AO580">
        <v>21.2050509090909</v>
      </c>
      <c r="AP580">
        <v>-0.0009719207576265272</v>
      </c>
      <c r="AQ580">
        <v>96.76421338397185</v>
      </c>
      <c r="AR580">
        <v>0</v>
      </c>
      <c r="AS580">
        <v>0</v>
      </c>
      <c r="AT580">
        <f>IF(AR580*$H$15&gt;=AV580,1.0,(AV580/(AV580-AR580*$H$15)))</f>
        <v>0</v>
      </c>
      <c r="AU580">
        <f>(AT580-1)*100</f>
        <v>0</v>
      </c>
      <c r="AV580">
        <f>MAX(0,($B$15+$C$15*EE580)/(1+$D$15*EE580)*DX580/(DZ580+273)*$E$15)</f>
        <v>0</v>
      </c>
      <c r="AW580" t="s">
        <v>429</v>
      </c>
      <c r="AX580" t="s">
        <v>429</v>
      </c>
      <c r="AY580">
        <v>0</v>
      </c>
      <c r="AZ580">
        <v>0</v>
      </c>
      <c r="BA580">
        <f>1-AY580/AZ580</f>
        <v>0</v>
      </c>
      <c r="BB580">
        <v>0</v>
      </c>
      <c r="BC580" t="s">
        <v>429</v>
      </c>
      <c r="BD580" t="s">
        <v>429</v>
      </c>
      <c r="BE580">
        <v>0</v>
      </c>
      <c r="BF580">
        <v>0</v>
      </c>
      <c r="BG580">
        <f>1-BE580/BF580</f>
        <v>0</v>
      </c>
      <c r="BH580">
        <v>0.5</v>
      </c>
      <c r="BI580">
        <f>DH580</f>
        <v>0</v>
      </c>
      <c r="BJ580">
        <f>K580</f>
        <v>0</v>
      </c>
      <c r="BK580">
        <f>BG580*BH580*BI580</f>
        <v>0</v>
      </c>
      <c r="BL580">
        <f>(BJ580-BB580)/BI580</f>
        <v>0</v>
      </c>
      <c r="BM580">
        <f>(AZ580-BF580)/BF580</f>
        <v>0</v>
      </c>
      <c r="BN580">
        <f>AY580/(BA580+AY580/BF580)</f>
        <v>0</v>
      </c>
      <c r="BO580" t="s">
        <v>429</v>
      </c>
      <c r="BP580">
        <v>0</v>
      </c>
      <c r="BQ580">
        <f>IF(BP580&lt;&gt;0, BP580, BN580)</f>
        <v>0</v>
      </c>
      <c r="BR580">
        <f>1-BQ580/BF580</f>
        <v>0</v>
      </c>
      <c r="BS580">
        <f>(BF580-BE580)/(BF580-BQ580)</f>
        <v>0</v>
      </c>
      <c r="BT580">
        <f>(AZ580-BF580)/(AZ580-BQ580)</f>
        <v>0</v>
      </c>
      <c r="BU580">
        <f>(BF580-BE580)/(BF580-AY580)</f>
        <v>0</v>
      </c>
      <c r="BV580">
        <f>(AZ580-BF580)/(AZ580-AY580)</f>
        <v>0</v>
      </c>
      <c r="BW580">
        <f>(BS580*BQ580/BE580)</f>
        <v>0</v>
      </c>
      <c r="BX580">
        <f>(1-BW580)</f>
        <v>0</v>
      </c>
      <c r="DG580">
        <f>$B$13*EF580+$C$13*EG580+$F$13*ER580*(1-EU580)</f>
        <v>0</v>
      </c>
      <c r="DH580">
        <f>DG580*DI580</f>
        <v>0</v>
      </c>
      <c r="DI580">
        <f>($B$13*$D$11+$C$13*$D$11+$F$13*((FE580+EW580)/MAX(FE580+EW580+FF580, 0.1)*$I$11+FF580/MAX(FE580+EW580+FF580, 0.1)*$J$11))/($B$13+$C$13+$F$13)</f>
        <v>0</v>
      </c>
      <c r="DJ580">
        <f>($B$13*$K$11+$C$13*$K$11+$F$13*((FE580+EW580)/MAX(FE580+EW580+FF580, 0.1)*$P$11+FF580/MAX(FE580+EW580+FF580, 0.1)*$Q$11))/($B$13+$C$13+$F$13)</f>
        <v>0</v>
      </c>
      <c r="DK580">
        <v>6</v>
      </c>
      <c r="DL580">
        <v>0.5</v>
      </c>
      <c r="DM580" t="s">
        <v>430</v>
      </c>
      <c r="DN580">
        <v>2</v>
      </c>
      <c r="DO580" t="b">
        <v>1</v>
      </c>
      <c r="DP580">
        <v>1686163995.1</v>
      </c>
      <c r="DQ580">
        <v>1173.755555555556</v>
      </c>
      <c r="DR580">
        <v>1293.261481481481</v>
      </c>
      <c r="DS580">
        <v>21.24259259259259</v>
      </c>
      <c r="DT580">
        <v>3.567504444444444</v>
      </c>
      <c r="DU580">
        <v>1175.315185185185</v>
      </c>
      <c r="DV580">
        <v>21.49762592592593</v>
      </c>
      <c r="DW580">
        <v>500.0218518518518</v>
      </c>
      <c r="DX580">
        <v>90.60081111111113</v>
      </c>
      <c r="DY580">
        <v>0.09999070740740743</v>
      </c>
      <c r="DZ580">
        <v>28.27039259259259</v>
      </c>
      <c r="EA580">
        <v>28.01416666666666</v>
      </c>
      <c r="EB580">
        <v>999.9000000000001</v>
      </c>
      <c r="EC580">
        <v>0</v>
      </c>
      <c r="ED580">
        <v>0</v>
      </c>
      <c r="EE580">
        <v>10002.99592592593</v>
      </c>
      <c r="EF580">
        <v>0</v>
      </c>
      <c r="EG580">
        <v>902.6763703703705</v>
      </c>
      <c r="EH580">
        <v>-119.5048888888889</v>
      </c>
      <c r="EI580">
        <v>1199.22962962963</v>
      </c>
      <c r="EJ580">
        <v>1297.891111111111</v>
      </c>
      <c r="EK580">
        <v>17.67508518518519</v>
      </c>
      <c r="EL580">
        <v>1293.261481481481</v>
      </c>
      <c r="EM580">
        <v>3.567504444444444</v>
      </c>
      <c r="EN580">
        <v>1.924595185185185</v>
      </c>
      <c r="EO580">
        <v>0.3232185925925926</v>
      </c>
      <c r="EP580">
        <v>16.83725555555555</v>
      </c>
      <c r="EQ580">
        <v>-8.516197037037037</v>
      </c>
      <c r="ER580">
        <v>2000.013703703704</v>
      </c>
      <c r="ES580">
        <v>0.9799967777777779</v>
      </c>
      <c r="ET580">
        <v>0.02000273333333333</v>
      </c>
      <c r="EU580">
        <v>0</v>
      </c>
      <c r="EV580">
        <v>910.7621111111112</v>
      </c>
      <c r="EW580">
        <v>5.00078</v>
      </c>
      <c r="EX580">
        <v>27202.57407407407</v>
      </c>
      <c r="EY580">
        <v>16379.74814814815</v>
      </c>
      <c r="EZ580">
        <v>42.38855555555556</v>
      </c>
      <c r="FA580">
        <v>43.82848148148148</v>
      </c>
      <c r="FB580">
        <v>42.44655555555555</v>
      </c>
      <c r="FC580">
        <v>43.33548148148148</v>
      </c>
      <c r="FD580">
        <v>43.25196296296296</v>
      </c>
      <c r="FE580">
        <v>1955.103703703704</v>
      </c>
      <c r="FF580">
        <v>39.91</v>
      </c>
      <c r="FG580">
        <v>0</v>
      </c>
      <c r="FH580">
        <v>1686163996.3</v>
      </c>
      <c r="FI580">
        <v>0</v>
      </c>
      <c r="FJ580">
        <v>910.74364</v>
      </c>
      <c r="FK580">
        <v>-5.961076927077497</v>
      </c>
      <c r="FL580">
        <v>-325.1769233495716</v>
      </c>
      <c r="FM580">
        <v>27199.252</v>
      </c>
      <c r="FN580">
        <v>15</v>
      </c>
      <c r="FO580">
        <v>0</v>
      </c>
      <c r="FP580" t="s">
        <v>431</v>
      </c>
      <c r="FQ580">
        <v>1685208052.5</v>
      </c>
      <c r="FR580">
        <v>1685208070</v>
      </c>
      <c r="FS580">
        <v>0</v>
      </c>
      <c r="FT580">
        <v>0.013</v>
      </c>
      <c r="FU580">
        <v>-0.005</v>
      </c>
      <c r="FV580">
        <v>-0.464</v>
      </c>
      <c r="FW580">
        <v>-0.401</v>
      </c>
      <c r="FX580">
        <v>420</v>
      </c>
      <c r="FY580">
        <v>0</v>
      </c>
      <c r="FZ580">
        <v>0.03</v>
      </c>
      <c r="GA580">
        <v>0.02</v>
      </c>
      <c r="GB580">
        <v>-119.46245</v>
      </c>
      <c r="GC580">
        <v>-0.8405628517818906</v>
      </c>
      <c r="GD580">
        <v>0.1081369386472534</v>
      </c>
      <c r="GE580">
        <v>0</v>
      </c>
      <c r="GF580">
        <v>17.720855</v>
      </c>
      <c r="GG580">
        <v>-1.06566078799249</v>
      </c>
      <c r="GH580">
        <v>0.1033225530801481</v>
      </c>
      <c r="GI580">
        <v>0</v>
      </c>
      <c r="GJ580">
        <v>0</v>
      </c>
      <c r="GK580">
        <v>2</v>
      </c>
      <c r="GL580" t="s">
        <v>486</v>
      </c>
      <c r="GM580">
        <v>3.0985</v>
      </c>
      <c r="GN580">
        <v>2.75817</v>
      </c>
      <c r="GO580">
        <v>0.179436</v>
      </c>
      <c r="GP580">
        <v>0.189671</v>
      </c>
      <c r="GQ580">
        <v>0.100057</v>
      </c>
      <c r="GR580">
        <v>0.0251594</v>
      </c>
      <c r="GS580">
        <v>21047.2</v>
      </c>
      <c r="GT580">
        <v>20454.9</v>
      </c>
      <c r="GU580">
        <v>26205.4</v>
      </c>
      <c r="GV580">
        <v>25595.4</v>
      </c>
      <c r="GW580">
        <v>37849.9</v>
      </c>
      <c r="GX580">
        <v>37859.5</v>
      </c>
      <c r="GY580">
        <v>45816.3</v>
      </c>
      <c r="GZ580">
        <v>42006.7</v>
      </c>
      <c r="HA580">
        <v>1.847</v>
      </c>
      <c r="HB580">
        <v>1.71218</v>
      </c>
      <c r="HC580">
        <v>-0.174306</v>
      </c>
      <c r="HD580">
        <v>0</v>
      </c>
      <c r="HE580">
        <v>30.8177</v>
      </c>
      <c r="HF580">
        <v>999.9</v>
      </c>
      <c r="HG580">
        <v>27.1</v>
      </c>
      <c r="HH580">
        <v>47.2</v>
      </c>
      <c r="HI580">
        <v>32.2663</v>
      </c>
      <c r="HJ580">
        <v>62.5099</v>
      </c>
      <c r="HK580">
        <v>28.8141</v>
      </c>
      <c r="HL580">
        <v>1</v>
      </c>
      <c r="HM580">
        <v>0.376507</v>
      </c>
      <c r="HN580">
        <v>6.09236</v>
      </c>
      <c r="HO580">
        <v>20.1974</v>
      </c>
      <c r="HP580">
        <v>5.2137</v>
      </c>
      <c r="HQ580">
        <v>11.983</v>
      </c>
      <c r="HR580">
        <v>4.9637</v>
      </c>
      <c r="HS580">
        <v>3.27405</v>
      </c>
      <c r="HT580">
        <v>9999</v>
      </c>
      <c r="HU580">
        <v>9999</v>
      </c>
      <c r="HV580">
        <v>9999</v>
      </c>
      <c r="HW580">
        <v>60.9</v>
      </c>
      <c r="HX580">
        <v>1.86401</v>
      </c>
      <c r="HY580">
        <v>1.8602</v>
      </c>
      <c r="HZ580">
        <v>1.85865</v>
      </c>
      <c r="IA580">
        <v>1.85989</v>
      </c>
      <c r="IB580">
        <v>1.85984</v>
      </c>
      <c r="IC580">
        <v>1.85852</v>
      </c>
      <c r="ID580">
        <v>1.8576</v>
      </c>
      <c r="IE580">
        <v>1.85242</v>
      </c>
      <c r="IF580">
        <v>0</v>
      </c>
      <c r="IG580">
        <v>0</v>
      </c>
      <c r="IH580">
        <v>0</v>
      </c>
      <c r="II580">
        <v>0</v>
      </c>
      <c r="IJ580" t="s">
        <v>433</v>
      </c>
      <c r="IK580" t="s">
        <v>434</v>
      </c>
      <c r="IL580" t="s">
        <v>435</v>
      </c>
      <c r="IM580" t="s">
        <v>435</v>
      </c>
      <c r="IN580" t="s">
        <v>435</v>
      </c>
      <c r="IO580" t="s">
        <v>435</v>
      </c>
      <c r="IP580">
        <v>0</v>
      </c>
      <c r="IQ580">
        <v>100</v>
      </c>
      <c r="IR580">
        <v>100</v>
      </c>
      <c r="IS580">
        <v>-1.58</v>
      </c>
      <c r="IT580">
        <v>-0.2557</v>
      </c>
      <c r="IU580">
        <v>-0.7885906718864093</v>
      </c>
      <c r="IV580">
        <v>-0.0007240741224296705</v>
      </c>
      <c r="IW580">
        <v>1.394155135453638E-07</v>
      </c>
      <c r="IX580">
        <v>-7.009397865246837E-11</v>
      </c>
      <c r="IY580">
        <v>-0.2677907096197649</v>
      </c>
      <c r="IZ580">
        <v>-0.01839738240005131</v>
      </c>
      <c r="JA580">
        <v>0.0009886339832832726</v>
      </c>
      <c r="JB580">
        <v>-4.895939666473346E-06</v>
      </c>
      <c r="JC580">
        <v>3</v>
      </c>
      <c r="JD580">
        <v>2018</v>
      </c>
      <c r="JE580">
        <v>1</v>
      </c>
      <c r="JF580">
        <v>26</v>
      </c>
      <c r="JG580">
        <v>15932.5</v>
      </c>
      <c r="JH580">
        <v>15932.2</v>
      </c>
      <c r="JI580">
        <v>2.89551</v>
      </c>
      <c r="JJ580">
        <v>2.67456</v>
      </c>
      <c r="JK580">
        <v>1.49658</v>
      </c>
      <c r="JL580">
        <v>2.37549</v>
      </c>
      <c r="JM580">
        <v>1.54907</v>
      </c>
      <c r="JN580">
        <v>2.48047</v>
      </c>
      <c r="JO580">
        <v>48.4854</v>
      </c>
      <c r="JP580">
        <v>14.0883</v>
      </c>
      <c r="JQ580">
        <v>18</v>
      </c>
      <c r="JR580">
        <v>488.262</v>
      </c>
      <c r="JS580">
        <v>417.799</v>
      </c>
      <c r="JT580">
        <v>22.5011</v>
      </c>
      <c r="JU580">
        <v>31.7721</v>
      </c>
      <c r="JV580">
        <v>30.0013</v>
      </c>
      <c r="JW580">
        <v>31.6875</v>
      </c>
      <c r="JX580">
        <v>31.6556</v>
      </c>
      <c r="JY580">
        <v>58.1373</v>
      </c>
      <c r="JZ580">
        <v>77.001</v>
      </c>
      <c r="KA580">
        <v>0</v>
      </c>
      <c r="KB580">
        <v>22.5264</v>
      </c>
      <c r="KC580">
        <v>1335.79</v>
      </c>
      <c r="KD580">
        <v>3.64263</v>
      </c>
      <c r="KE580">
        <v>100.129</v>
      </c>
      <c r="KF580">
        <v>99.89239999999999</v>
      </c>
    </row>
    <row r="581" spans="1:292">
      <c r="A581">
        <v>561</v>
      </c>
      <c r="B581">
        <v>1686164007.6</v>
      </c>
      <c r="C581">
        <v>14756.59999990463</v>
      </c>
      <c r="D581" t="s">
        <v>1562</v>
      </c>
      <c r="E581" t="s">
        <v>1563</v>
      </c>
      <c r="F581">
        <v>5</v>
      </c>
      <c r="G581" t="s">
        <v>1403</v>
      </c>
      <c r="H581">
        <v>1686163999.814285</v>
      </c>
      <c r="I581">
        <f>(J581)/1000</f>
        <v>0</v>
      </c>
      <c r="J581">
        <f>IF(DO581, AM581, AG581)</f>
        <v>0</v>
      </c>
      <c r="K581">
        <f>IF(DO581, AH581, AF581)</f>
        <v>0</v>
      </c>
      <c r="L581">
        <f>DQ581 - IF(AT581&gt;1, K581*DK581*100.0/(AV581*EE581), 0)</f>
        <v>0</v>
      </c>
      <c r="M581">
        <f>((S581-I581/2)*L581-K581)/(S581+I581/2)</f>
        <v>0</v>
      </c>
      <c r="N581">
        <f>M581*(DX581+DY581)/1000.0</f>
        <v>0</v>
      </c>
      <c r="O581">
        <f>(DQ581 - IF(AT581&gt;1, K581*DK581*100.0/(AV581*EE581), 0))*(DX581+DY581)/1000.0</f>
        <v>0</v>
      </c>
      <c r="P581">
        <f>2.0/((1/R581-1/Q581)+SIGN(R581)*SQRT((1/R581-1/Q581)*(1/R581-1/Q581) + 4*DL581/((DL581+1)*(DL581+1))*(2*1/R581*1/Q581-1/Q581*1/Q581)))</f>
        <v>0</v>
      </c>
      <c r="Q581">
        <f>IF(LEFT(DM581,1)&lt;&gt;"0",IF(LEFT(DM581,1)="1",3.0,DN581),$D$5+$E$5*(EE581*DX581/($K$5*1000))+$F$5*(EE581*DX581/($K$5*1000))*MAX(MIN(DK581,$J$5),$I$5)*MAX(MIN(DK581,$J$5),$I$5)+$G$5*MAX(MIN(DK581,$J$5),$I$5)*(EE581*DX581/($K$5*1000))+$H$5*(EE581*DX581/($K$5*1000))*(EE581*DX581/($K$5*1000)))</f>
        <v>0</v>
      </c>
      <c r="R581">
        <f>I581*(1000-(1000*0.61365*exp(17.502*V581/(240.97+V581))/(DX581+DY581)+DS581)/2)/(1000*0.61365*exp(17.502*V581/(240.97+V581))/(DX581+DY581)-DS581)</f>
        <v>0</v>
      </c>
      <c r="S581">
        <f>1/((DL581+1)/(P581/1.6)+1/(Q581/1.37)) + DL581/((DL581+1)/(P581/1.6) + DL581/(Q581/1.37))</f>
        <v>0</v>
      </c>
      <c r="T581">
        <f>(DG581*DJ581)</f>
        <v>0</v>
      </c>
      <c r="U581">
        <f>(DZ581+(T581+2*0.95*5.67E-8*(((DZ581+$B$9)+273)^4-(DZ581+273)^4)-44100*I581)/(1.84*29.3*Q581+8*0.95*5.67E-8*(DZ581+273)^3))</f>
        <v>0</v>
      </c>
      <c r="V581">
        <f>($C$9*EA581+$D$9*EB581+$E$9*U581)</f>
        <v>0</v>
      </c>
      <c r="W581">
        <f>0.61365*exp(17.502*V581/(240.97+V581))</f>
        <v>0</v>
      </c>
      <c r="X581">
        <f>(Y581/Z581*100)</f>
        <v>0</v>
      </c>
      <c r="Y581">
        <f>DS581*(DX581+DY581)/1000</f>
        <v>0</v>
      </c>
      <c r="Z581">
        <f>0.61365*exp(17.502*DZ581/(240.97+DZ581))</f>
        <v>0</v>
      </c>
      <c r="AA581">
        <f>(W581-DS581*(DX581+DY581)/1000)</f>
        <v>0</v>
      </c>
      <c r="AB581">
        <f>(-I581*44100)</f>
        <v>0</v>
      </c>
      <c r="AC581">
        <f>2*29.3*Q581*0.92*(DZ581-V581)</f>
        <v>0</v>
      </c>
      <c r="AD581">
        <f>2*0.95*5.67E-8*(((DZ581+$B$9)+273)^4-(V581+273)^4)</f>
        <v>0</v>
      </c>
      <c r="AE581">
        <f>T581+AD581+AB581+AC581</f>
        <v>0</v>
      </c>
      <c r="AF581">
        <f>DW581*AT581*(DR581-DQ581*(1000-AT581*DT581)/(1000-AT581*DS581))/(100*DK581)</f>
        <v>0</v>
      </c>
      <c r="AG581">
        <f>1000*DW581*AT581*(DS581-DT581)/(100*DK581*(1000-AT581*DS581))</f>
        <v>0</v>
      </c>
      <c r="AH581">
        <f>(AI581 - AJ581 - DX581*1E3/(8.314*(DZ581+273.15)) * AL581/DW581 * AK581) * DW581/(100*DK581) * (1000 - DT581)/1000</f>
        <v>0</v>
      </c>
      <c r="AI581">
        <v>1330.222420215604</v>
      </c>
      <c r="AJ581">
        <v>1240.129878787879</v>
      </c>
      <c r="AK581">
        <v>3.446690515291911</v>
      </c>
      <c r="AL581">
        <v>66.85550641965871</v>
      </c>
      <c r="AM581">
        <f>(AO581 - AN581 + DX581*1E3/(8.314*(DZ581+273.15)) * AQ581/DW581 * AP581) * DW581/(100*DK581) * 1000/(1000 - AO581)</f>
        <v>0</v>
      </c>
      <c r="AN581">
        <v>3.672571125419804</v>
      </c>
      <c r="AO581">
        <v>21.17187818181818</v>
      </c>
      <c r="AP581">
        <v>-0.00818828113167072</v>
      </c>
      <c r="AQ581">
        <v>96.76421338397185</v>
      </c>
      <c r="AR581">
        <v>0</v>
      </c>
      <c r="AS581">
        <v>0</v>
      </c>
      <c r="AT581">
        <f>IF(AR581*$H$15&gt;=AV581,1.0,(AV581/(AV581-AR581*$H$15)))</f>
        <v>0</v>
      </c>
      <c r="AU581">
        <f>(AT581-1)*100</f>
        <v>0</v>
      </c>
      <c r="AV581">
        <f>MAX(0,($B$15+$C$15*EE581)/(1+$D$15*EE581)*DX581/(DZ581+273)*$E$15)</f>
        <v>0</v>
      </c>
      <c r="AW581" t="s">
        <v>429</v>
      </c>
      <c r="AX581" t="s">
        <v>429</v>
      </c>
      <c r="AY581">
        <v>0</v>
      </c>
      <c r="AZ581">
        <v>0</v>
      </c>
      <c r="BA581">
        <f>1-AY581/AZ581</f>
        <v>0</v>
      </c>
      <c r="BB581">
        <v>0</v>
      </c>
      <c r="BC581" t="s">
        <v>429</v>
      </c>
      <c r="BD581" t="s">
        <v>429</v>
      </c>
      <c r="BE581">
        <v>0</v>
      </c>
      <c r="BF581">
        <v>0</v>
      </c>
      <c r="BG581">
        <f>1-BE581/BF581</f>
        <v>0</v>
      </c>
      <c r="BH581">
        <v>0.5</v>
      </c>
      <c r="BI581">
        <f>DH581</f>
        <v>0</v>
      </c>
      <c r="BJ581">
        <f>K581</f>
        <v>0</v>
      </c>
      <c r="BK581">
        <f>BG581*BH581*BI581</f>
        <v>0</v>
      </c>
      <c r="BL581">
        <f>(BJ581-BB581)/BI581</f>
        <v>0</v>
      </c>
      <c r="BM581">
        <f>(AZ581-BF581)/BF581</f>
        <v>0</v>
      </c>
      <c r="BN581">
        <f>AY581/(BA581+AY581/BF581)</f>
        <v>0</v>
      </c>
      <c r="BO581" t="s">
        <v>429</v>
      </c>
      <c r="BP581">
        <v>0</v>
      </c>
      <c r="BQ581">
        <f>IF(BP581&lt;&gt;0, BP581, BN581)</f>
        <v>0</v>
      </c>
      <c r="BR581">
        <f>1-BQ581/BF581</f>
        <v>0</v>
      </c>
      <c r="BS581">
        <f>(BF581-BE581)/(BF581-BQ581)</f>
        <v>0</v>
      </c>
      <c r="BT581">
        <f>(AZ581-BF581)/(AZ581-BQ581)</f>
        <v>0</v>
      </c>
      <c r="BU581">
        <f>(BF581-BE581)/(BF581-AY581)</f>
        <v>0</v>
      </c>
      <c r="BV581">
        <f>(AZ581-BF581)/(AZ581-AY581)</f>
        <v>0</v>
      </c>
      <c r="BW581">
        <f>(BS581*BQ581/BE581)</f>
        <v>0</v>
      </c>
      <c r="BX581">
        <f>(1-BW581)</f>
        <v>0</v>
      </c>
      <c r="DG581">
        <f>$B$13*EF581+$C$13*EG581+$F$13*ER581*(1-EU581)</f>
        <v>0</v>
      </c>
      <c r="DH581">
        <f>DG581*DI581</f>
        <v>0</v>
      </c>
      <c r="DI581">
        <f>($B$13*$D$11+$C$13*$D$11+$F$13*((FE581+EW581)/MAX(FE581+EW581+FF581, 0.1)*$I$11+FF581/MAX(FE581+EW581+FF581, 0.1)*$J$11))/($B$13+$C$13+$F$13)</f>
        <v>0</v>
      </c>
      <c r="DJ581">
        <f>($B$13*$K$11+$C$13*$K$11+$F$13*((FE581+EW581)/MAX(FE581+EW581+FF581, 0.1)*$P$11+FF581/MAX(FE581+EW581+FF581, 0.1)*$Q$11))/($B$13+$C$13+$F$13)</f>
        <v>0</v>
      </c>
      <c r="DK581">
        <v>6</v>
      </c>
      <c r="DL581">
        <v>0.5</v>
      </c>
      <c r="DM581" t="s">
        <v>430</v>
      </c>
      <c r="DN581">
        <v>2</v>
      </c>
      <c r="DO581" t="b">
        <v>1</v>
      </c>
      <c r="DP581">
        <v>1686163999.814285</v>
      </c>
      <c r="DQ581">
        <v>1189.440357142857</v>
      </c>
      <c r="DR581">
        <v>1309.0975</v>
      </c>
      <c r="DS581">
        <v>21.21092142857143</v>
      </c>
      <c r="DT581">
        <v>3.619908214285714</v>
      </c>
      <c r="DU581">
        <v>1191.010357142857</v>
      </c>
      <c r="DV581">
        <v>21.46648571428571</v>
      </c>
      <c r="DW581">
        <v>500.0152857142857</v>
      </c>
      <c r="DX581">
        <v>90.59992142857143</v>
      </c>
      <c r="DY581">
        <v>0.09995712142857142</v>
      </c>
      <c r="DZ581">
        <v>28.23246071428571</v>
      </c>
      <c r="EA581">
        <v>27.99152857142857</v>
      </c>
      <c r="EB581">
        <v>999.9000000000002</v>
      </c>
      <c r="EC581">
        <v>0</v>
      </c>
      <c r="ED581">
        <v>0</v>
      </c>
      <c r="EE581">
        <v>10009.20892857143</v>
      </c>
      <c r="EF581">
        <v>0</v>
      </c>
      <c r="EG581">
        <v>901.3796071428569</v>
      </c>
      <c r="EH581">
        <v>-119.656</v>
      </c>
      <c r="EI581">
        <v>1215.215357142857</v>
      </c>
      <c r="EJ581">
        <v>1313.853214285714</v>
      </c>
      <c r="EK581">
        <v>17.59100357142857</v>
      </c>
      <c r="EL581">
        <v>1309.0975</v>
      </c>
      <c r="EM581">
        <v>3.619908214285714</v>
      </c>
      <c r="EN581">
        <v>1.921707142857143</v>
      </c>
      <c r="EO581">
        <v>0.3279633571428571</v>
      </c>
      <c r="EP581">
        <v>16.81358928571428</v>
      </c>
      <c r="EQ581">
        <v>-8.329113214285714</v>
      </c>
      <c r="ER581">
        <v>1999.995357142857</v>
      </c>
      <c r="ES581">
        <v>0.9799966785714288</v>
      </c>
      <c r="ET581">
        <v>0.02000283214285714</v>
      </c>
      <c r="EU581">
        <v>0</v>
      </c>
      <c r="EV581">
        <v>910.2097857142855</v>
      </c>
      <c r="EW581">
        <v>5.00078</v>
      </c>
      <c r="EX581">
        <v>27172.72857142857</v>
      </c>
      <c r="EY581">
        <v>16379.58571428571</v>
      </c>
      <c r="EZ581">
        <v>42.40821428571427</v>
      </c>
      <c r="FA581">
        <v>43.86585714285714</v>
      </c>
      <c r="FB581">
        <v>42.50653571428571</v>
      </c>
      <c r="FC581">
        <v>43.37703571428573</v>
      </c>
      <c r="FD581">
        <v>43.31653571428569</v>
      </c>
      <c r="FE581">
        <v>1955.085357142857</v>
      </c>
      <c r="FF581">
        <v>39.90928571428572</v>
      </c>
      <c r="FG581">
        <v>0</v>
      </c>
      <c r="FH581">
        <v>1686164001.1</v>
      </c>
      <c r="FI581">
        <v>0</v>
      </c>
      <c r="FJ581">
        <v>910.10856</v>
      </c>
      <c r="FK581">
        <v>-7.985384624004484</v>
      </c>
      <c r="FL581">
        <v>-459.238462431705</v>
      </c>
      <c r="FM581">
        <v>27169.53600000001</v>
      </c>
      <c r="FN581">
        <v>15</v>
      </c>
      <c r="FO581">
        <v>0</v>
      </c>
      <c r="FP581" t="s">
        <v>431</v>
      </c>
      <c r="FQ581">
        <v>1685208052.5</v>
      </c>
      <c r="FR581">
        <v>1685208070</v>
      </c>
      <c r="FS581">
        <v>0</v>
      </c>
      <c r="FT581">
        <v>0.013</v>
      </c>
      <c r="FU581">
        <v>-0.005</v>
      </c>
      <c r="FV581">
        <v>-0.464</v>
      </c>
      <c r="FW581">
        <v>-0.401</v>
      </c>
      <c r="FX581">
        <v>420</v>
      </c>
      <c r="FY581">
        <v>0</v>
      </c>
      <c r="FZ581">
        <v>0.03</v>
      </c>
      <c r="GA581">
        <v>0.02</v>
      </c>
      <c r="GB581">
        <v>-119.5879756097561</v>
      </c>
      <c r="GC581">
        <v>-1.697602787456673</v>
      </c>
      <c r="GD581">
        <v>0.2022868631791789</v>
      </c>
      <c r="GE581">
        <v>0</v>
      </c>
      <c r="GF581">
        <v>17.65013170731707</v>
      </c>
      <c r="GG581">
        <v>-1.083629268292666</v>
      </c>
      <c r="GH581">
        <v>0.1075177091233527</v>
      </c>
      <c r="GI581">
        <v>0</v>
      </c>
      <c r="GJ581">
        <v>0</v>
      </c>
      <c r="GK581">
        <v>2</v>
      </c>
      <c r="GL581" t="s">
        <v>486</v>
      </c>
      <c r="GM581">
        <v>3.0983</v>
      </c>
      <c r="GN581">
        <v>2.75819</v>
      </c>
      <c r="GO581">
        <v>0.180992</v>
      </c>
      <c r="GP581">
        <v>0.191129</v>
      </c>
      <c r="GQ581">
        <v>0.0999592</v>
      </c>
      <c r="GR581">
        <v>0.0252352</v>
      </c>
      <c r="GS581">
        <v>21006.6</v>
      </c>
      <c r="GT581">
        <v>20417.7</v>
      </c>
      <c r="GU581">
        <v>26204.7</v>
      </c>
      <c r="GV581">
        <v>25595</v>
      </c>
      <c r="GW581">
        <v>37853.1</v>
      </c>
      <c r="GX581">
        <v>37856.5</v>
      </c>
      <c r="GY581">
        <v>45814.9</v>
      </c>
      <c r="GZ581">
        <v>42006.5</v>
      </c>
      <c r="HA581">
        <v>1.8469</v>
      </c>
      <c r="HB581">
        <v>1.712</v>
      </c>
      <c r="HC581">
        <v>-0.175647</v>
      </c>
      <c r="HD581">
        <v>0</v>
      </c>
      <c r="HE581">
        <v>30.8238</v>
      </c>
      <c r="HF581">
        <v>999.9</v>
      </c>
      <c r="HG581">
        <v>27.1</v>
      </c>
      <c r="HH581">
        <v>47.2</v>
      </c>
      <c r="HI581">
        <v>32.2683</v>
      </c>
      <c r="HJ581">
        <v>62.3099</v>
      </c>
      <c r="HK581">
        <v>29.0745</v>
      </c>
      <c r="HL581">
        <v>1</v>
      </c>
      <c r="HM581">
        <v>0.364903</v>
      </c>
      <c r="HN581">
        <v>0.94817</v>
      </c>
      <c r="HO581">
        <v>20.2988</v>
      </c>
      <c r="HP581">
        <v>5.21145</v>
      </c>
      <c r="HQ581">
        <v>11.9801</v>
      </c>
      <c r="HR581">
        <v>4.96345</v>
      </c>
      <c r="HS581">
        <v>3.2741</v>
      </c>
      <c r="HT581">
        <v>9999</v>
      </c>
      <c r="HU581">
        <v>9999</v>
      </c>
      <c r="HV581">
        <v>9999</v>
      </c>
      <c r="HW581">
        <v>60.9</v>
      </c>
      <c r="HX581">
        <v>1.86401</v>
      </c>
      <c r="HY581">
        <v>1.86024</v>
      </c>
      <c r="HZ581">
        <v>1.85867</v>
      </c>
      <c r="IA581">
        <v>1.85998</v>
      </c>
      <c r="IB581">
        <v>1.85989</v>
      </c>
      <c r="IC581">
        <v>1.85852</v>
      </c>
      <c r="ID581">
        <v>1.85762</v>
      </c>
      <c r="IE581">
        <v>1.85242</v>
      </c>
      <c r="IF581">
        <v>0</v>
      </c>
      <c r="IG581">
        <v>0</v>
      </c>
      <c r="IH581">
        <v>0</v>
      </c>
      <c r="II581">
        <v>0</v>
      </c>
      <c r="IJ581" t="s">
        <v>433</v>
      </c>
      <c r="IK581" t="s">
        <v>434</v>
      </c>
      <c r="IL581" t="s">
        <v>435</v>
      </c>
      <c r="IM581" t="s">
        <v>435</v>
      </c>
      <c r="IN581" t="s">
        <v>435</v>
      </c>
      <c r="IO581" t="s">
        <v>435</v>
      </c>
      <c r="IP581">
        <v>0</v>
      </c>
      <c r="IQ581">
        <v>100</v>
      </c>
      <c r="IR581">
        <v>100</v>
      </c>
      <c r="IS581">
        <v>-1.59</v>
      </c>
      <c r="IT581">
        <v>-0.2562</v>
      </c>
      <c r="IU581">
        <v>-0.7885906718864093</v>
      </c>
      <c r="IV581">
        <v>-0.0007240741224296705</v>
      </c>
      <c r="IW581">
        <v>1.394155135453638E-07</v>
      </c>
      <c r="IX581">
        <v>-7.009397865246837E-11</v>
      </c>
      <c r="IY581">
        <v>-0.2677907096197649</v>
      </c>
      <c r="IZ581">
        <v>-0.01839738240005131</v>
      </c>
      <c r="JA581">
        <v>0.0009886339832832726</v>
      </c>
      <c r="JB581">
        <v>-4.895939666473346E-06</v>
      </c>
      <c r="JC581">
        <v>3</v>
      </c>
      <c r="JD581">
        <v>2018</v>
      </c>
      <c r="JE581">
        <v>1</v>
      </c>
      <c r="JF581">
        <v>26</v>
      </c>
      <c r="JG581">
        <v>15932.6</v>
      </c>
      <c r="JH581">
        <v>15932.3</v>
      </c>
      <c r="JI581">
        <v>2.92603</v>
      </c>
      <c r="JJ581">
        <v>2.67944</v>
      </c>
      <c r="JK581">
        <v>1.49658</v>
      </c>
      <c r="JL581">
        <v>2.37549</v>
      </c>
      <c r="JM581">
        <v>1.54785</v>
      </c>
      <c r="JN581">
        <v>2.40967</v>
      </c>
      <c r="JO581">
        <v>48.4854</v>
      </c>
      <c r="JP581">
        <v>14.1408</v>
      </c>
      <c r="JQ581">
        <v>18</v>
      </c>
      <c r="JR581">
        <v>488.302</v>
      </c>
      <c r="JS581">
        <v>417.775</v>
      </c>
      <c r="JT581">
        <v>23.1623</v>
      </c>
      <c r="JU581">
        <v>31.7965</v>
      </c>
      <c r="JV581">
        <v>29.992</v>
      </c>
      <c r="JW581">
        <v>31.7014</v>
      </c>
      <c r="JX581">
        <v>31.6676</v>
      </c>
      <c r="JY581">
        <v>58.7598</v>
      </c>
      <c r="JZ581">
        <v>77.001</v>
      </c>
      <c r="KA581">
        <v>0</v>
      </c>
      <c r="KB581">
        <v>23.7995</v>
      </c>
      <c r="KC581">
        <v>1355.83</v>
      </c>
      <c r="KD581">
        <v>3.66315</v>
      </c>
      <c r="KE581">
        <v>100.126</v>
      </c>
      <c r="KF581">
        <v>99.8914</v>
      </c>
    </row>
    <row r="582" spans="1:292">
      <c r="A582">
        <v>562</v>
      </c>
      <c r="B582">
        <v>1686164012.6</v>
      </c>
      <c r="C582">
        <v>14761.59999990463</v>
      </c>
      <c r="D582" t="s">
        <v>1564</v>
      </c>
      <c r="E582" t="s">
        <v>1565</v>
      </c>
      <c r="F582">
        <v>5</v>
      </c>
      <c r="G582" t="s">
        <v>1403</v>
      </c>
      <c r="H582">
        <v>1686164005.1</v>
      </c>
      <c r="I582">
        <f>(J582)/1000</f>
        <v>0</v>
      </c>
      <c r="J582">
        <f>IF(DO582, AM582, AG582)</f>
        <v>0</v>
      </c>
      <c r="K582">
        <f>IF(DO582, AH582, AF582)</f>
        <v>0</v>
      </c>
      <c r="L582">
        <f>DQ582 - IF(AT582&gt;1, K582*DK582*100.0/(AV582*EE582), 0)</f>
        <v>0</v>
      </c>
      <c r="M582">
        <f>((S582-I582/2)*L582-K582)/(S582+I582/2)</f>
        <v>0</v>
      </c>
      <c r="N582">
        <f>M582*(DX582+DY582)/1000.0</f>
        <v>0</v>
      </c>
      <c r="O582">
        <f>(DQ582 - IF(AT582&gt;1, K582*DK582*100.0/(AV582*EE582), 0))*(DX582+DY582)/1000.0</f>
        <v>0</v>
      </c>
      <c r="P582">
        <f>2.0/((1/R582-1/Q582)+SIGN(R582)*SQRT((1/R582-1/Q582)*(1/R582-1/Q582) + 4*DL582/((DL582+1)*(DL582+1))*(2*1/R582*1/Q582-1/Q582*1/Q582)))</f>
        <v>0</v>
      </c>
      <c r="Q582">
        <f>IF(LEFT(DM582,1)&lt;&gt;"0",IF(LEFT(DM582,1)="1",3.0,DN582),$D$5+$E$5*(EE582*DX582/($K$5*1000))+$F$5*(EE582*DX582/($K$5*1000))*MAX(MIN(DK582,$J$5),$I$5)*MAX(MIN(DK582,$J$5),$I$5)+$G$5*MAX(MIN(DK582,$J$5),$I$5)*(EE582*DX582/($K$5*1000))+$H$5*(EE582*DX582/($K$5*1000))*(EE582*DX582/($K$5*1000)))</f>
        <v>0</v>
      </c>
      <c r="R582">
        <f>I582*(1000-(1000*0.61365*exp(17.502*V582/(240.97+V582))/(DX582+DY582)+DS582)/2)/(1000*0.61365*exp(17.502*V582/(240.97+V582))/(DX582+DY582)-DS582)</f>
        <v>0</v>
      </c>
      <c r="S582">
        <f>1/((DL582+1)/(P582/1.6)+1/(Q582/1.37)) + DL582/((DL582+1)/(P582/1.6) + DL582/(Q582/1.37))</f>
        <v>0</v>
      </c>
      <c r="T582">
        <f>(DG582*DJ582)</f>
        <v>0</v>
      </c>
      <c r="U582">
        <f>(DZ582+(T582+2*0.95*5.67E-8*(((DZ582+$B$9)+273)^4-(DZ582+273)^4)-44100*I582)/(1.84*29.3*Q582+8*0.95*5.67E-8*(DZ582+273)^3))</f>
        <v>0</v>
      </c>
      <c r="V582">
        <f>($C$9*EA582+$D$9*EB582+$E$9*U582)</f>
        <v>0</v>
      </c>
      <c r="W582">
        <f>0.61365*exp(17.502*V582/(240.97+V582))</f>
        <v>0</v>
      </c>
      <c r="X582">
        <f>(Y582/Z582*100)</f>
        <v>0</v>
      </c>
      <c r="Y582">
        <f>DS582*(DX582+DY582)/1000</f>
        <v>0</v>
      </c>
      <c r="Z582">
        <f>0.61365*exp(17.502*DZ582/(240.97+DZ582))</f>
        <v>0</v>
      </c>
      <c r="AA582">
        <f>(W582-DS582*(DX582+DY582)/1000)</f>
        <v>0</v>
      </c>
      <c r="AB582">
        <f>(-I582*44100)</f>
        <v>0</v>
      </c>
      <c r="AC582">
        <f>2*29.3*Q582*0.92*(DZ582-V582)</f>
        <v>0</v>
      </c>
      <c r="AD582">
        <f>2*0.95*5.67E-8*(((DZ582+$B$9)+273)^4-(V582+273)^4)</f>
        <v>0</v>
      </c>
      <c r="AE582">
        <f>T582+AD582+AB582+AC582</f>
        <v>0</v>
      </c>
      <c r="AF582">
        <f>DW582*AT582*(DR582-DQ582*(1000-AT582*DT582)/(1000-AT582*DS582))/(100*DK582)</f>
        <v>0</v>
      </c>
      <c r="AG582">
        <f>1000*DW582*AT582*(DS582-DT582)/(100*DK582*(1000-AT582*DS582))</f>
        <v>0</v>
      </c>
      <c r="AH582">
        <f>(AI582 - AJ582 - DX582*1E3/(8.314*(DZ582+273.15)) * AL582/DW582 * AK582) * DW582/(100*DK582) * (1000 - DT582)/1000</f>
        <v>0</v>
      </c>
      <c r="AI582">
        <v>1346.580189038767</v>
      </c>
      <c r="AJ582">
        <v>1257.086484848484</v>
      </c>
      <c r="AK582">
        <v>3.36794163835482</v>
      </c>
      <c r="AL582">
        <v>66.85550641965871</v>
      </c>
      <c r="AM582">
        <f>(AO582 - AN582 + DX582*1E3/(8.314*(DZ582+273.15)) * AQ582/DW582 * AP582) * DW582/(100*DK582) * 1000/(1000 - AO582)</f>
        <v>0</v>
      </c>
      <c r="AN582">
        <v>3.68059771641977</v>
      </c>
      <c r="AO582">
        <v>21.17768787878787</v>
      </c>
      <c r="AP582">
        <v>0.0006380521529371583</v>
      </c>
      <c r="AQ582">
        <v>96.76421338397185</v>
      </c>
      <c r="AR582">
        <v>0</v>
      </c>
      <c r="AS582">
        <v>0</v>
      </c>
      <c r="AT582">
        <f>IF(AR582*$H$15&gt;=AV582,1.0,(AV582/(AV582-AR582*$H$15)))</f>
        <v>0</v>
      </c>
      <c r="AU582">
        <f>(AT582-1)*100</f>
        <v>0</v>
      </c>
      <c r="AV582">
        <f>MAX(0,($B$15+$C$15*EE582)/(1+$D$15*EE582)*DX582/(DZ582+273)*$E$15)</f>
        <v>0</v>
      </c>
      <c r="AW582" t="s">
        <v>429</v>
      </c>
      <c r="AX582" t="s">
        <v>429</v>
      </c>
      <c r="AY582">
        <v>0</v>
      </c>
      <c r="AZ582">
        <v>0</v>
      </c>
      <c r="BA582">
        <f>1-AY582/AZ582</f>
        <v>0</v>
      </c>
      <c r="BB582">
        <v>0</v>
      </c>
      <c r="BC582" t="s">
        <v>429</v>
      </c>
      <c r="BD582" t="s">
        <v>429</v>
      </c>
      <c r="BE582">
        <v>0</v>
      </c>
      <c r="BF582">
        <v>0</v>
      </c>
      <c r="BG582">
        <f>1-BE582/BF582</f>
        <v>0</v>
      </c>
      <c r="BH582">
        <v>0.5</v>
      </c>
      <c r="BI582">
        <f>DH582</f>
        <v>0</v>
      </c>
      <c r="BJ582">
        <f>K582</f>
        <v>0</v>
      </c>
      <c r="BK582">
        <f>BG582*BH582*BI582</f>
        <v>0</v>
      </c>
      <c r="BL582">
        <f>(BJ582-BB582)/BI582</f>
        <v>0</v>
      </c>
      <c r="BM582">
        <f>(AZ582-BF582)/BF582</f>
        <v>0</v>
      </c>
      <c r="BN582">
        <f>AY582/(BA582+AY582/BF582)</f>
        <v>0</v>
      </c>
      <c r="BO582" t="s">
        <v>429</v>
      </c>
      <c r="BP582">
        <v>0</v>
      </c>
      <c r="BQ582">
        <f>IF(BP582&lt;&gt;0, BP582, BN582)</f>
        <v>0</v>
      </c>
      <c r="BR582">
        <f>1-BQ582/BF582</f>
        <v>0</v>
      </c>
      <c r="BS582">
        <f>(BF582-BE582)/(BF582-BQ582)</f>
        <v>0</v>
      </c>
      <c r="BT582">
        <f>(AZ582-BF582)/(AZ582-BQ582)</f>
        <v>0</v>
      </c>
      <c r="BU582">
        <f>(BF582-BE582)/(BF582-AY582)</f>
        <v>0</v>
      </c>
      <c r="BV582">
        <f>(AZ582-BF582)/(AZ582-AY582)</f>
        <v>0</v>
      </c>
      <c r="BW582">
        <f>(BS582*BQ582/BE582)</f>
        <v>0</v>
      </c>
      <c r="BX582">
        <f>(1-BW582)</f>
        <v>0</v>
      </c>
      <c r="DG582">
        <f>$B$13*EF582+$C$13*EG582+$F$13*ER582*(1-EU582)</f>
        <v>0</v>
      </c>
      <c r="DH582">
        <f>DG582*DI582</f>
        <v>0</v>
      </c>
      <c r="DI582">
        <f>($B$13*$D$11+$C$13*$D$11+$F$13*((FE582+EW582)/MAX(FE582+EW582+FF582, 0.1)*$I$11+FF582/MAX(FE582+EW582+FF582, 0.1)*$J$11))/($B$13+$C$13+$F$13)</f>
        <v>0</v>
      </c>
      <c r="DJ582">
        <f>($B$13*$K$11+$C$13*$K$11+$F$13*((FE582+EW582)/MAX(FE582+EW582+FF582, 0.1)*$P$11+FF582/MAX(FE582+EW582+FF582, 0.1)*$Q$11))/($B$13+$C$13+$F$13)</f>
        <v>0</v>
      </c>
      <c r="DK582">
        <v>6</v>
      </c>
      <c r="DL582">
        <v>0.5</v>
      </c>
      <c r="DM582" t="s">
        <v>430</v>
      </c>
      <c r="DN582">
        <v>2</v>
      </c>
      <c r="DO582" t="b">
        <v>1</v>
      </c>
      <c r="DP582">
        <v>1686164005.1</v>
      </c>
      <c r="DQ582">
        <v>1207.095185185185</v>
      </c>
      <c r="DR582">
        <v>1326.759259259259</v>
      </c>
      <c r="DS582">
        <v>21.18982962962963</v>
      </c>
      <c r="DT582">
        <v>3.662862962962963</v>
      </c>
      <c r="DU582">
        <v>1208.677037037037</v>
      </c>
      <c r="DV582">
        <v>21.44575555555555</v>
      </c>
      <c r="DW582">
        <v>500.0021851851851</v>
      </c>
      <c r="DX582">
        <v>90.59973333333335</v>
      </c>
      <c r="DY582">
        <v>0.09992264814814816</v>
      </c>
      <c r="DZ582">
        <v>28.20337407407408</v>
      </c>
      <c r="EA582">
        <v>27.97346666666667</v>
      </c>
      <c r="EB582">
        <v>999.9000000000001</v>
      </c>
      <c r="EC582">
        <v>0</v>
      </c>
      <c r="ED582">
        <v>0</v>
      </c>
      <c r="EE582">
        <v>10012.04555555555</v>
      </c>
      <c r="EF582">
        <v>0</v>
      </c>
      <c r="EG582">
        <v>899.9445185185186</v>
      </c>
      <c r="EH582">
        <v>-119.6635185185185</v>
      </c>
      <c r="EI582">
        <v>1233.225925925926</v>
      </c>
      <c r="EJ582">
        <v>1331.636666666667</v>
      </c>
      <c r="EK582">
        <v>17.52695925925926</v>
      </c>
      <c r="EL582">
        <v>1326.759259259259</v>
      </c>
      <c r="EM582">
        <v>3.662862962962963</v>
      </c>
      <c r="EN582">
        <v>1.919792592592592</v>
      </c>
      <c r="EO582">
        <v>0.3318544814814815</v>
      </c>
      <c r="EP582">
        <v>16.79788148148148</v>
      </c>
      <c r="EQ582">
        <v>-8.176726666666665</v>
      </c>
      <c r="ER582">
        <v>1999.983333333333</v>
      </c>
      <c r="ES582">
        <v>0.9799967777777779</v>
      </c>
      <c r="ET582">
        <v>0.02000272592592593</v>
      </c>
      <c r="EU582">
        <v>0</v>
      </c>
      <c r="EV582">
        <v>909.2762222222221</v>
      </c>
      <c r="EW582">
        <v>5.00078</v>
      </c>
      <c r="EX582">
        <v>27134.1</v>
      </c>
      <c r="EY582">
        <v>16379.49259259259</v>
      </c>
      <c r="EZ582">
        <v>42.45803703703703</v>
      </c>
      <c r="FA582">
        <v>43.90018518518518</v>
      </c>
      <c r="FB582">
        <v>42.52755555555555</v>
      </c>
      <c r="FC582">
        <v>43.41885185185186</v>
      </c>
      <c r="FD582">
        <v>43.41399999999999</v>
      </c>
      <c r="FE582">
        <v>1955.073333333333</v>
      </c>
      <c r="FF582">
        <v>39.90592592592593</v>
      </c>
      <c r="FG582">
        <v>0</v>
      </c>
      <c r="FH582">
        <v>1686164005.9</v>
      </c>
      <c r="FI582">
        <v>0</v>
      </c>
      <c r="FJ582">
        <v>909.2240399999999</v>
      </c>
      <c r="FK582">
        <v>-14.11753843677389</v>
      </c>
      <c r="FL582">
        <v>-411.9461532587611</v>
      </c>
      <c r="FM582">
        <v>27134.14</v>
      </c>
      <c r="FN582">
        <v>15</v>
      </c>
      <c r="FO582">
        <v>0</v>
      </c>
      <c r="FP582" t="s">
        <v>431</v>
      </c>
      <c r="FQ582">
        <v>1685208052.5</v>
      </c>
      <c r="FR582">
        <v>1685208070</v>
      </c>
      <c r="FS582">
        <v>0</v>
      </c>
      <c r="FT582">
        <v>0.013</v>
      </c>
      <c r="FU582">
        <v>-0.005</v>
      </c>
      <c r="FV582">
        <v>-0.464</v>
      </c>
      <c r="FW582">
        <v>-0.401</v>
      </c>
      <c r="FX582">
        <v>420</v>
      </c>
      <c r="FY582">
        <v>0</v>
      </c>
      <c r="FZ582">
        <v>0.03</v>
      </c>
      <c r="GA582">
        <v>0.02</v>
      </c>
      <c r="GB582">
        <v>-119.628225</v>
      </c>
      <c r="GC582">
        <v>-0.6519737335830447</v>
      </c>
      <c r="GD582">
        <v>0.1901969357665876</v>
      </c>
      <c r="GE582">
        <v>0</v>
      </c>
      <c r="GF582">
        <v>17.565895</v>
      </c>
      <c r="GG582">
        <v>-0.7401793621013785</v>
      </c>
      <c r="GH582">
        <v>0.0750222132104888</v>
      </c>
      <c r="GI582">
        <v>0</v>
      </c>
      <c r="GJ582">
        <v>0</v>
      </c>
      <c r="GK582">
        <v>2</v>
      </c>
      <c r="GL582" t="s">
        <v>486</v>
      </c>
      <c r="GM582">
        <v>3.09816</v>
      </c>
      <c r="GN582">
        <v>2.75807</v>
      </c>
      <c r="GO582">
        <v>0.182511</v>
      </c>
      <c r="GP582">
        <v>0.192572</v>
      </c>
      <c r="GQ582">
        <v>0.09997250000000001</v>
      </c>
      <c r="GR582">
        <v>0.0252659</v>
      </c>
      <c r="GS582">
        <v>20967.7</v>
      </c>
      <c r="GT582">
        <v>20381.4</v>
      </c>
      <c r="GU582">
        <v>26204.8</v>
      </c>
      <c r="GV582">
        <v>25595.4</v>
      </c>
      <c r="GW582">
        <v>37853.1</v>
      </c>
      <c r="GX582">
        <v>37855.8</v>
      </c>
      <c r="GY582">
        <v>45815.3</v>
      </c>
      <c r="GZ582">
        <v>42006.9</v>
      </c>
      <c r="HA582">
        <v>1.8459</v>
      </c>
      <c r="HB582">
        <v>1.712</v>
      </c>
      <c r="HC582">
        <v>-0.175573</v>
      </c>
      <c r="HD582">
        <v>0</v>
      </c>
      <c r="HE582">
        <v>30.8305</v>
      </c>
      <c r="HF582">
        <v>999.9</v>
      </c>
      <c r="HG582">
        <v>27.1</v>
      </c>
      <c r="HH582">
        <v>47.2</v>
      </c>
      <c r="HI582">
        <v>32.2681</v>
      </c>
      <c r="HJ582">
        <v>62.3499</v>
      </c>
      <c r="HK582">
        <v>28.8502</v>
      </c>
      <c r="HL582">
        <v>1</v>
      </c>
      <c r="HM582">
        <v>0.360046</v>
      </c>
      <c r="HN582">
        <v>2.94736</v>
      </c>
      <c r="HO582">
        <v>20.2833</v>
      </c>
      <c r="HP582">
        <v>5.2083</v>
      </c>
      <c r="HQ582">
        <v>11.98</v>
      </c>
      <c r="HR582">
        <v>4.96185</v>
      </c>
      <c r="HS582">
        <v>3.27375</v>
      </c>
      <c r="HT582">
        <v>9999</v>
      </c>
      <c r="HU582">
        <v>9999</v>
      </c>
      <c r="HV582">
        <v>9999</v>
      </c>
      <c r="HW582">
        <v>60.9</v>
      </c>
      <c r="HX582">
        <v>1.86401</v>
      </c>
      <c r="HY582">
        <v>1.86025</v>
      </c>
      <c r="HZ582">
        <v>1.85867</v>
      </c>
      <c r="IA582">
        <v>1.85999</v>
      </c>
      <c r="IB582">
        <v>1.85989</v>
      </c>
      <c r="IC582">
        <v>1.85853</v>
      </c>
      <c r="ID582">
        <v>1.85762</v>
      </c>
      <c r="IE582">
        <v>1.85243</v>
      </c>
      <c r="IF582">
        <v>0</v>
      </c>
      <c r="IG582">
        <v>0</v>
      </c>
      <c r="IH582">
        <v>0</v>
      </c>
      <c r="II582">
        <v>0</v>
      </c>
      <c r="IJ582" t="s">
        <v>433</v>
      </c>
      <c r="IK582" t="s">
        <v>434</v>
      </c>
      <c r="IL582" t="s">
        <v>435</v>
      </c>
      <c r="IM582" t="s">
        <v>435</v>
      </c>
      <c r="IN582" t="s">
        <v>435</v>
      </c>
      <c r="IO582" t="s">
        <v>435</v>
      </c>
      <c r="IP582">
        <v>0</v>
      </c>
      <c r="IQ582">
        <v>100</v>
      </c>
      <c r="IR582">
        <v>100</v>
      </c>
      <c r="IS582">
        <v>-1.6</v>
      </c>
      <c r="IT582">
        <v>-0.2562</v>
      </c>
      <c r="IU582">
        <v>-0.7885906718864093</v>
      </c>
      <c r="IV582">
        <v>-0.0007240741224296705</v>
      </c>
      <c r="IW582">
        <v>1.394155135453638E-07</v>
      </c>
      <c r="IX582">
        <v>-7.009397865246837E-11</v>
      </c>
      <c r="IY582">
        <v>-0.2677907096197649</v>
      </c>
      <c r="IZ582">
        <v>-0.01839738240005131</v>
      </c>
      <c r="JA582">
        <v>0.0009886339832832726</v>
      </c>
      <c r="JB582">
        <v>-4.895939666473346E-06</v>
      </c>
      <c r="JC582">
        <v>3</v>
      </c>
      <c r="JD582">
        <v>2018</v>
      </c>
      <c r="JE582">
        <v>1</v>
      </c>
      <c r="JF582">
        <v>26</v>
      </c>
      <c r="JG582">
        <v>15932.7</v>
      </c>
      <c r="JH582">
        <v>15932.4</v>
      </c>
      <c r="JI582">
        <v>2.9541</v>
      </c>
      <c r="JJ582">
        <v>2.67212</v>
      </c>
      <c r="JK582">
        <v>1.49658</v>
      </c>
      <c r="JL582">
        <v>2.37549</v>
      </c>
      <c r="JM582">
        <v>1.54785</v>
      </c>
      <c r="JN582">
        <v>2.43408</v>
      </c>
      <c r="JO582">
        <v>48.5162</v>
      </c>
      <c r="JP582">
        <v>14.1408</v>
      </c>
      <c r="JQ582">
        <v>18</v>
      </c>
      <c r="JR582">
        <v>487.819</v>
      </c>
      <c r="JS582">
        <v>417.859</v>
      </c>
      <c r="JT582">
        <v>23.8229</v>
      </c>
      <c r="JU582">
        <v>31.8231</v>
      </c>
      <c r="JV582">
        <v>29.9955</v>
      </c>
      <c r="JW582">
        <v>31.7172</v>
      </c>
      <c r="JX582">
        <v>31.6804</v>
      </c>
      <c r="JY582">
        <v>59.3032</v>
      </c>
      <c r="JZ582">
        <v>77.001</v>
      </c>
      <c r="KA582">
        <v>0</v>
      </c>
      <c r="KB582">
        <v>23.8216</v>
      </c>
      <c r="KC582">
        <v>1369.22</v>
      </c>
      <c r="KD582">
        <v>3.63087</v>
      </c>
      <c r="KE582">
        <v>100.127</v>
      </c>
      <c r="KF582">
        <v>99.8926</v>
      </c>
    </row>
    <row r="583" spans="1:292">
      <c r="A583">
        <v>563</v>
      </c>
      <c r="B583">
        <v>1686164017.6</v>
      </c>
      <c r="C583">
        <v>14766.59999990463</v>
      </c>
      <c r="D583" t="s">
        <v>1566</v>
      </c>
      <c r="E583" t="s">
        <v>1567</v>
      </c>
      <c r="F583">
        <v>5</v>
      </c>
      <c r="G583" t="s">
        <v>1403</v>
      </c>
      <c r="H583">
        <v>1686164009.814285</v>
      </c>
      <c r="I583">
        <f>(J583)/1000</f>
        <v>0</v>
      </c>
      <c r="J583">
        <f>IF(DO583, AM583, AG583)</f>
        <v>0</v>
      </c>
      <c r="K583">
        <f>IF(DO583, AH583, AF583)</f>
        <v>0</v>
      </c>
      <c r="L583">
        <f>DQ583 - IF(AT583&gt;1, K583*DK583*100.0/(AV583*EE583), 0)</f>
        <v>0</v>
      </c>
      <c r="M583">
        <f>((S583-I583/2)*L583-K583)/(S583+I583/2)</f>
        <v>0</v>
      </c>
      <c r="N583">
        <f>M583*(DX583+DY583)/1000.0</f>
        <v>0</v>
      </c>
      <c r="O583">
        <f>(DQ583 - IF(AT583&gt;1, K583*DK583*100.0/(AV583*EE583), 0))*(DX583+DY583)/1000.0</f>
        <v>0</v>
      </c>
      <c r="P583">
        <f>2.0/((1/R583-1/Q583)+SIGN(R583)*SQRT((1/R583-1/Q583)*(1/R583-1/Q583) + 4*DL583/((DL583+1)*(DL583+1))*(2*1/R583*1/Q583-1/Q583*1/Q583)))</f>
        <v>0</v>
      </c>
      <c r="Q583">
        <f>IF(LEFT(DM583,1)&lt;&gt;"0",IF(LEFT(DM583,1)="1",3.0,DN583),$D$5+$E$5*(EE583*DX583/($K$5*1000))+$F$5*(EE583*DX583/($K$5*1000))*MAX(MIN(DK583,$J$5),$I$5)*MAX(MIN(DK583,$J$5),$I$5)+$G$5*MAX(MIN(DK583,$J$5),$I$5)*(EE583*DX583/($K$5*1000))+$H$5*(EE583*DX583/($K$5*1000))*(EE583*DX583/($K$5*1000)))</f>
        <v>0</v>
      </c>
      <c r="R583">
        <f>I583*(1000-(1000*0.61365*exp(17.502*V583/(240.97+V583))/(DX583+DY583)+DS583)/2)/(1000*0.61365*exp(17.502*V583/(240.97+V583))/(DX583+DY583)-DS583)</f>
        <v>0</v>
      </c>
      <c r="S583">
        <f>1/((DL583+1)/(P583/1.6)+1/(Q583/1.37)) + DL583/((DL583+1)/(P583/1.6) + DL583/(Q583/1.37))</f>
        <v>0</v>
      </c>
      <c r="T583">
        <f>(DG583*DJ583)</f>
        <v>0</v>
      </c>
      <c r="U583">
        <f>(DZ583+(T583+2*0.95*5.67E-8*(((DZ583+$B$9)+273)^4-(DZ583+273)^4)-44100*I583)/(1.84*29.3*Q583+8*0.95*5.67E-8*(DZ583+273)^3))</f>
        <v>0</v>
      </c>
      <c r="V583">
        <f>($C$9*EA583+$D$9*EB583+$E$9*U583)</f>
        <v>0</v>
      </c>
      <c r="W583">
        <f>0.61365*exp(17.502*V583/(240.97+V583))</f>
        <v>0</v>
      </c>
      <c r="X583">
        <f>(Y583/Z583*100)</f>
        <v>0</v>
      </c>
      <c r="Y583">
        <f>DS583*(DX583+DY583)/1000</f>
        <v>0</v>
      </c>
      <c r="Z583">
        <f>0.61365*exp(17.502*DZ583/(240.97+DZ583))</f>
        <v>0</v>
      </c>
      <c r="AA583">
        <f>(W583-DS583*(DX583+DY583)/1000)</f>
        <v>0</v>
      </c>
      <c r="AB583">
        <f>(-I583*44100)</f>
        <v>0</v>
      </c>
      <c r="AC583">
        <f>2*29.3*Q583*0.92*(DZ583-V583)</f>
        <v>0</v>
      </c>
      <c r="AD583">
        <f>2*0.95*5.67E-8*(((DZ583+$B$9)+273)^4-(V583+273)^4)</f>
        <v>0</v>
      </c>
      <c r="AE583">
        <f>T583+AD583+AB583+AC583</f>
        <v>0</v>
      </c>
      <c r="AF583">
        <f>DW583*AT583*(DR583-DQ583*(1000-AT583*DT583)/(1000-AT583*DS583))/(100*DK583)</f>
        <v>0</v>
      </c>
      <c r="AG583">
        <f>1000*DW583*AT583*(DS583-DT583)/(100*DK583*(1000-AT583*DS583))</f>
        <v>0</v>
      </c>
      <c r="AH583">
        <f>(AI583 - AJ583 - DX583*1E3/(8.314*(DZ583+273.15)) * AL583/DW583 * AK583) * DW583/(100*DK583) * (1000 - DT583)/1000</f>
        <v>0</v>
      </c>
      <c r="AI583">
        <v>1363.566168554402</v>
      </c>
      <c r="AJ583">
        <v>1274.071333333333</v>
      </c>
      <c r="AK583">
        <v>3.381484569642926</v>
      </c>
      <c r="AL583">
        <v>66.85550641965871</v>
      </c>
      <c r="AM583">
        <f>(AO583 - AN583 + DX583*1E3/(8.314*(DZ583+273.15)) * AQ583/DW583 * AP583) * DW583/(100*DK583) * 1000/(1000 - AO583)</f>
        <v>0</v>
      </c>
      <c r="AN583">
        <v>3.686264108784187</v>
      </c>
      <c r="AO583">
        <v>21.15718606060605</v>
      </c>
      <c r="AP583">
        <v>-0.0006455872324242955</v>
      </c>
      <c r="AQ583">
        <v>96.76421338397185</v>
      </c>
      <c r="AR583">
        <v>0</v>
      </c>
      <c r="AS583">
        <v>0</v>
      </c>
      <c r="AT583">
        <f>IF(AR583*$H$15&gt;=AV583,1.0,(AV583/(AV583-AR583*$H$15)))</f>
        <v>0</v>
      </c>
      <c r="AU583">
        <f>(AT583-1)*100</f>
        <v>0</v>
      </c>
      <c r="AV583">
        <f>MAX(0,($B$15+$C$15*EE583)/(1+$D$15*EE583)*DX583/(DZ583+273)*$E$15)</f>
        <v>0</v>
      </c>
      <c r="AW583" t="s">
        <v>429</v>
      </c>
      <c r="AX583" t="s">
        <v>429</v>
      </c>
      <c r="AY583">
        <v>0</v>
      </c>
      <c r="AZ583">
        <v>0</v>
      </c>
      <c r="BA583">
        <f>1-AY583/AZ583</f>
        <v>0</v>
      </c>
      <c r="BB583">
        <v>0</v>
      </c>
      <c r="BC583" t="s">
        <v>429</v>
      </c>
      <c r="BD583" t="s">
        <v>429</v>
      </c>
      <c r="BE583">
        <v>0</v>
      </c>
      <c r="BF583">
        <v>0</v>
      </c>
      <c r="BG583">
        <f>1-BE583/BF583</f>
        <v>0</v>
      </c>
      <c r="BH583">
        <v>0.5</v>
      </c>
      <c r="BI583">
        <f>DH583</f>
        <v>0</v>
      </c>
      <c r="BJ583">
        <f>K583</f>
        <v>0</v>
      </c>
      <c r="BK583">
        <f>BG583*BH583*BI583</f>
        <v>0</v>
      </c>
      <c r="BL583">
        <f>(BJ583-BB583)/BI583</f>
        <v>0</v>
      </c>
      <c r="BM583">
        <f>(AZ583-BF583)/BF583</f>
        <v>0</v>
      </c>
      <c r="BN583">
        <f>AY583/(BA583+AY583/BF583)</f>
        <v>0</v>
      </c>
      <c r="BO583" t="s">
        <v>429</v>
      </c>
      <c r="BP583">
        <v>0</v>
      </c>
      <c r="BQ583">
        <f>IF(BP583&lt;&gt;0, BP583, BN583)</f>
        <v>0</v>
      </c>
      <c r="BR583">
        <f>1-BQ583/BF583</f>
        <v>0</v>
      </c>
      <c r="BS583">
        <f>(BF583-BE583)/(BF583-BQ583)</f>
        <v>0</v>
      </c>
      <c r="BT583">
        <f>(AZ583-BF583)/(AZ583-BQ583)</f>
        <v>0</v>
      </c>
      <c r="BU583">
        <f>(BF583-BE583)/(BF583-AY583)</f>
        <v>0</v>
      </c>
      <c r="BV583">
        <f>(AZ583-BF583)/(AZ583-AY583)</f>
        <v>0</v>
      </c>
      <c r="BW583">
        <f>(BS583*BQ583/BE583)</f>
        <v>0</v>
      </c>
      <c r="BX583">
        <f>(1-BW583)</f>
        <v>0</v>
      </c>
      <c r="DG583">
        <f>$B$13*EF583+$C$13*EG583+$F$13*ER583*(1-EU583)</f>
        <v>0</v>
      </c>
      <c r="DH583">
        <f>DG583*DI583</f>
        <v>0</v>
      </c>
      <c r="DI583">
        <f>($B$13*$D$11+$C$13*$D$11+$F$13*((FE583+EW583)/MAX(FE583+EW583+FF583, 0.1)*$I$11+FF583/MAX(FE583+EW583+FF583, 0.1)*$J$11))/($B$13+$C$13+$F$13)</f>
        <v>0</v>
      </c>
      <c r="DJ583">
        <f>($B$13*$K$11+$C$13*$K$11+$F$13*((FE583+EW583)/MAX(FE583+EW583+FF583, 0.1)*$P$11+FF583/MAX(FE583+EW583+FF583, 0.1)*$Q$11))/($B$13+$C$13+$F$13)</f>
        <v>0</v>
      </c>
      <c r="DK583">
        <v>6</v>
      </c>
      <c r="DL583">
        <v>0.5</v>
      </c>
      <c r="DM583" t="s">
        <v>430</v>
      </c>
      <c r="DN583">
        <v>2</v>
      </c>
      <c r="DO583" t="b">
        <v>1</v>
      </c>
      <c r="DP583">
        <v>1686164009.814285</v>
      </c>
      <c r="DQ583">
        <v>1222.866785714286</v>
      </c>
      <c r="DR583">
        <v>1342.548571428571</v>
      </c>
      <c r="DS583">
        <v>21.17608214285715</v>
      </c>
      <c r="DT583">
        <v>3.679690714285714</v>
      </c>
      <c r="DU583">
        <v>1224.460714285714</v>
      </c>
      <c r="DV583">
        <v>21.43224642857143</v>
      </c>
      <c r="DW583">
        <v>499.9638214285715</v>
      </c>
      <c r="DX583">
        <v>90.59971428571428</v>
      </c>
      <c r="DY583">
        <v>0.09988823571428573</v>
      </c>
      <c r="DZ583">
        <v>28.19663214285715</v>
      </c>
      <c r="EA583">
        <v>27.97140714285715</v>
      </c>
      <c r="EB583">
        <v>999.9000000000002</v>
      </c>
      <c r="EC583">
        <v>0</v>
      </c>
      <c r="ED583">
        <v>0</v>
      </c>
      <c r="EE583">
        <v>10009.71535714286</v>
      </c>
      <c r="EF583">
        <v>0</v>
      </c>
      <c r="EG583">
        <v>898.766642857143</v>
      </c>
      <c r="EH583">
        <v>-119.6815</v>
      </c>
      <c r="EI583">
        <v>1249.321785714286</v>
      </c>
      <c r="EJ583">
        <v>1347.506785714286</v>
      </c>
      <c r="EK583">
        <v>17.49638928571428</v>
      </c>
      <c r="EL583">
        <v>1342.548571428571</v>
      </c>
      <c r="EM583">
        <v>3.679690714285714</v>
      </c>
      <c r="EN583">
        <v>1.9185475</v>
      </c>
      <c r="EO583">
        <v>0.3333791071428572</v>
      </c>
      <c r="EP583">
        <v>16.78765357142857</v>
      </c>
      <c r="EQ583">
        <v>-8.117588928571427</v>
      </c>
      <c r="ER583">
        <v>1999.970714285714</v>
      </c>
      <c r="ES583">
        <v>0.979996892857143</v>
      </c>
      <c r="ET583">
        <v>0.02000261071428571</v>
      </c>
      <c r="EU583">
        <v>0</v>
      </c>
      <c r="EV583">
        <v>908.1072500000001</v>
      </c>
      <c r="EW583">
        <v>5.00078</v>
      </c>
      <c r="EX583">
        <v>27098.08928571428</v>
      </c>
      <c r="EY583">
        <v>16379.37857142857</v>
      </c>
      <c r="EZ583">
        <v>42.47964285714285</v>
      </c>
      <c r="FA583">
        <v>43.93271428571428</v>
      </c>
      <c r="FB583">
        <v>42.57121428571428</v>
      </c>
      <c r="FC583">
        <v>43.45289285714285</v>
      </c>
      <c r="FD583">
        <v>43.4237857142857</v>
      </c>
      <c r="FE583">
        <v>1955.060714285715</v>
      </c>
      <c r="FF583">
        <v>39.90285714285715</v>
      </c>
      <c r="FG583">
        <v>0</v>
      </c>
      <c r="FH583">
        <v>1686164011.3</v>
      </c>
      <c r="FI583">
        <v>0</v>
      </c>
      <c r="FJ583">
        <v>907.9480769230767</v>
      </c>
      <c r="FK583">
        <v>-16.68485470276556</v>
      </c>
      <c r="FL583">
        <v>-446.6905989021463</v>
      </c>
      <c r="FM583">
        <v>27095.44230769231</v>
      </c>
      <c r="FN583">
        <v>15</v>
      </c>
      <c r="FO583">
        <v>0</v>
      </c>
      <c r="FP583" t="s">
        <v>431</v>
      </c>
      <c r="FQ583">
        <v>1685208052.5</v>
      </c>
      <c r="FR583">
        <v>1685208070</v>
      </c>
      <c r="FS583">
        <v>0</v>
      </c>
      <c r="FT583">
        <v>0.013</v>
      </c>
      <c r="FU583">
        <v>-0.005</v>
      </c>
      <c r="FV583">
        <v>-0.464</v>
      </c>
      <c r="FW583">
        <v>-0.401</v>
      </c>
      <c r="FX583">
        <v>420</v>
      </c>
      <c r="FY583">
        <v>0</v>
      </c>
      <c r="FZ583">
        <v>0.03</v>
      </c>
      <c r="GA583">
        <v>0.02</v>
      </c>
      <c r="GB583">
        <v>-119.6479</v>
      </c>
      <c r="GC583">
        <v>0.2090881801129477</v>
      </c>
      <c r="GD583">
        <v>0.2050811790486866</v>
      </c>
      <c r="GE583">
        <v>0</v>
      </c>
      <c r="GF583">
        <v>17.517555</v>
      </c>
      <c r="GG583">
        <v>-0.3897748592870995</v>
      </c>
      <c r="GH583">
        <v>0.04197461107622068</v>
      </c>
      <c r="GI583">
        <v>1</v>
      </c>
      <c r="GJ583">
        <v>1</v>
      </c>
      <c r="GK583">
        <v>2</v>
      </c>
      <c r="GL583" t="s">
        <v>439</v>
      </c>
      <c r="GM583">
        <v>3.09827</v>
      </c>
      <c r="GN583">
        <v>2.75823</v>
      </c>
      <c r="GO583">
        <v>0.184007</v>
      </c>
      <c r="GP583">
        <v>0.193918</v>
      </c>
      <c r="GQ583">
        <v>0.0998923</v>
      </c>
      <c r="GR583">
        <v>0.0252901</v>
      </c>
      <c r="GS583">
        <v>20929.1</v>
      </c>
      <c r="GT583">
        <v>20347.2</v>
      </c>
      <c r="GU583">
        <v>26204.8</v>
      </c>
      <c r="GV583">
        <v>25595.2</v>
      </c>
      <c r="GW583">
        <v>37856.4</v>
      </c>
      <c r="GX583">
        <v>37854.5</v>
      </c>
      <c r="GY583">
        <v>45814.9</v>
      </c>
      <c r="GZ583">
        <v>42006.3</v>
      </c>
      <c r="HA583">
        <v>1.84605</v>
      </c>
      <c r="HB583">
        <v>1.7114</v>
      </c>
      <c r="HC583">
        <v>-0.174519</v>
      </c>
      <c r="HD583">
        <v>0</v>
      </c>
      <c r="HE583">
        <v>30.8378</v>
      </c>
      <c r="HF583">
        <v>999.9</v>
      </c>
      <c r="HG583">
        <v>27.1</v>
      </c>
      <c r="HH583">
        <v>47.2</v>
      </c>
      <c r="HI583">
        <v>32.2694</v>
      </c>
      <c r="HJ583">
        <v>62.2099</v>
      </c>
      <c r="HK583">
        <v>29.2067</v>
      </c>
      <c r="HL583">
        <v>1</v>
      </c>
      <c r="HM583">
        <v>0.364787</v>
      </c>
      <c r="HN583">
        <v>3.84735</v>
      </c>
      <c r="HO583">
        <v>20.2639</v>
      </c>
      <c r="HP583">
        <v>5.20366</v>
      </c>
      <c r="HQ583">
        <v>11.98</v>
      </c>
      <c r="HR583">
        <v>4.96085</v>
      </c>
      <c r="HS583">
        <v>3.2726</v>
      </c>
      <c r="HT583">
        <v>9999</v>
      </c>
      <c r="HU583">
        <v>9999</v>
      </c>
      <c r="HV583">
        <v>9999</v>
      </c>
      <c r="HW583">
        <v>60.9</v>
      </c>
      <c r="HX583">
        <v>1.864</v>
      </c>
      <c r="HY583">
        <v>1.86023</v>
      </c>
      <c r="HZ583">
        <v>1.85867</v>
      </c>
      <c r="IA583">
        <v>1.85999</v>
      </c>
      <c r="IB583">
        <v>1.85988</v>
      </c>
      <c r="IC583">
        <v>1.85852</v>
      </c>
      <c r="ID583">
        <v>1.85761</v>
      </c>
      <c r="IE583">
        <v>1.85242</v>
      </c>
      <c r="IF583">
        <v>0</v>
      </c>
      <c r="IG583">
        <v>0</v>
      </c>
      <c r="IH583">
        <v>0</v>
      </c>
      <c r="II583">
        <v>0</v>
      </c>
      <c r="IJ583" t="s">
        <v>433</v>
      </c>
      <c r="IK583" t="s">
        <v>434</v>
      </c>
      <c r="IL583" t="s">
        <v>435</v>
      </c>
      <c r="IM583" t="s">
        <v>435</v>
      </c>
      <c r="IN583" t="s">
        <v>435</v>
      </c>
      <c r="IO583" t="s">
        <v>435</v>
      </c>
      <c r="IP583">
        <v>0</v>
      </c>
      <c r="IQ583">
        <v>100</v>
      </c>
      <c r="IR583">
        <v>100</v>
      </c>
      <c r="IS583">
        <v>-1.61</v>
      </c>
      <c r="IT583">
        <v>-0.2565</v>
      </c>
      <c r="IU583">
        <v>-0.7885906718864093</v>
      </c>
      <c r="IV583">
        <v>-0.0007240741224296705</v>
      </c>
      <c r="IW583">
        <v>1.394155135453638E-07</v>
      </c>
      <c r="IX583">
        <v>-7.009397865246837E-11</v>
      </c>
      <c r="IY583">
        <v>-0.2677907096197649</v>
      </c>
      <c r="IZ583">
        <v>-0.01839738240005131</v>
      </c>
      <c r="JA583">
        <v>0.0009886339832832726</v>
      </c>
      <c r="JB583">
        <v>-4.895939666473346E-06</v>
      </c>
      <c r="JC583">
        <v>3</v>
      </c>
      <c r="JD583">
        <v>2018</v>
      </c>
      <c r="JE583">
        <v>1</v>
      </c>
      <c r="JF583">
        <v>26</v>
      </c>
      <c r="JG583">
        <v>15932.8</v>
      </c>
      <c r="JH583">
        <v>15932.5</v>
      </c>
      <c r="JI583">
        <v>2.98462</v>
      </c>
      <c r="JJ583">
        <v>2.677</v>
      </c>
      <c r="JK583">
        <v>1.49658</v>
      </c>
      <c r="JL583">
        <v>2.37549</v>
      </c>
      <c r="JM583">
        <v>1.54785</v>
      </c>
      <c r="JN583">
        <v>2.45117</v>
      </c>
      <c r="JO583">
        <v>48.5162</v>
      </c>
      <c r="JP583">
        <v>14.1233</v>
      </c>
      <c r="JQ583">
        <v>18</v>
      </c>
      <c r="JR583">
        <v>488.016</v>
      </c>
      <c r="JS583">
        <v>417.586</v>
      </c>
      <c r="JT583">
        <v>23.9576</v>
      </c>
      <c r="JU583">
        <v>31.8467</v>
      </c>
      <c r="JV583">
        <v>30.0013</v>
      </c>
      <c r="JW583">
        <v>31.7321</v>
      </c>
      <c r="JX583">
        <v>31.6928</v>
      </c>
      <c r="JY583">
        <v>59.9455</v>
      </c>
      <c r="JZ583">
        <v>77.001</v>
      </c>
      <c r="KA583">
        <v>0</v>
      </c>
      <c r="KB583">
        <v>23.8445</v>
      </c>
      <c r="KC583">
        <v>1389.31</v>
      </c>
      <c r="KD583">
        <v>3.63087</v>
      </c>
      <c r="KE583">
        <v>100.126</v>
      </c>
      <c r="KF583">
        <v>99.89149999999999</v>
      </c>
    </row>
    <row r="584" spans="1:292">
      <c r="A584">
        <v>564</v>
      </c>
      <c r="B584">
        <v>1686164022.6</v>
      </c>
      <c r="C584">
        <v>14771.59999990463</v>
      </c>
      <c r="D584" t="s">
        <v>1568</v>
      </c>
      <c r="E584" t="s">
        <v>1569</v>
      </c>
      <c r="F584">
        <v>5</v>
      </c>
      <c r="G584" t="s">
        <v>1403</v>
      </c>
      <c r="H584">
        <v>1686164015.1</v>
      </c>
      <c r="I584">
        <f>(J584)/1000</f>
        <v>0</v>
      </c>
      <c r="J584">
        <f>IF(DO584, AM584, AG584)</f>
        <v>0</v>
      </c>
      <c r="K584">
        <f>IF(DO584, AH584, AF584)</f>
        <v>0</v>
      </c>
      <c r="L584">
        <f>DQ584 - IF(AT584&gt;1, K584*DK584*100.0/(AV584*EE584), 0)</f>
        <v>0</v>
      </c>
      <c r="M584">
        <f>((S584-I584/2)*L584-K584)/(S584+I584/2)</f>
        <v>0</v>
      </c>
      <c r="N584">
        <f>M584*(DX584+DY584)/1000.0</f>
        <v>0</v>
      </c>
      <c r="O584">
        <f>(DQ584 - IF(AT584&gt;1, K584*DK584*100.0/(AV584*EE584), 0))*(DX584+DY584)/1000.0</f>
        <v>0</v>
      </c>
      <c r="P584">
        <f>2.0/((1/R584-1/Q584)+SIGN(R584)*SQRT((1/R584-1/Q584)*(1/R584-1/Q584) + 4*DL584/((DL584+1)*(DL584+1))*(2*1/R584*1/Q584-1/Q584*1/Q584)))</f>
        <v>0</v>
      </c>
      <c r="Q584">
        <f>IF(LEFT(DM584,1)&lt;&gt;"0",IF(LEFT(DM584,1)="1",3.0,DN584),$D$5+$E$5*(EE584*DX584/($K$5*1000))+$F$5*(EE584*DX584/($K$5*1000))*MAX(MIN(DK584,$J$5),$I$5)*MAX(MIN(DK584,$J$5),$I$5)+$G$5*MAX(MIN(DK584,$J$5),$I$5)*(EE584*DX584/($K$5*1000))+$H$5*(EE584*DX584/($K$5*1000))*(EE584*DX584/($K$5*1000)))</f>
        <v>0</v>
      </c>
      <c r="R584">
        <f>I584*(1000-(1000*0.61365*exp(17.502*V584/(240.97+V584))/(DX584+DY584)+DS584)/2)/(1000*0.61365*exp(17.502*V584/(240.97+V584))/(DX584+DY584)-DS584)</f>
        <v>0</v>
      </c>
      <c r="S584">
        <f>1/((DL584+1)/(P584/1.6)+1/(Q584/1.37)) + DL584/((DL584+1)/(P584/1.6) + DL584/(Q584/1.37))</f>
        <v>0</v>
      </c>
      <c r="T584">
        <f>(DG584*DJ584)</f>
        <v>0</v>
      </c>
      <c r="U584">
        <f>(DZ584+(T584+2*0.95*5.67E-8*(((DZ584+$B$9)+273)^4-(DZ584+273)^4)-44100*I584)/(1.84*29.3*Q584+8*0.95*5.67E-8*(DZ584+273)^3))</f>
        <v>0</v>
      </c>
      <c r="V584">
        <f>($C$9*EA584+$D$9*EB584+$E$9*U584)</f>
        <v>0</v>
      </c>
      <c r="W584">
        <f>0.61365*exp(17.502*V584/(240.97+V584))</f>
        <v>0</v>
      </c>
      <c r="X584">
        <f>(Y584/Z584*100)</f>
        <v>0</v>
      </c>
      <c r="Y584">
        <f>DS584*(DX584+DY584)/1000</f>
        <v>0</v>
      </c>
      <c r="Z584">
        <f>0.61365*exp(17.502*DZ584/(240.97+DZ584))</f>
        <v>0</v>
      </c>
      <c r="AA584">
        <f>(W584-DS584*(DX584+DY584)/1000)</f>
        <v>0</v>
      </c>
      <c r="AB584">
        <f>(-I584*44100)</f>
        <v>0</v>
      </c>
      <c r="AC584">
        <f>2*29.3*Q584*0.92*(DZ584-V584)</f>
        <v>0</v>
      </c>
      <c r="AD584">
        <f>2*0.95*5.67E-8*(((DZ584+$B$9)+273)^4-(V584+273)^4)</f>
        <v>0</v>
      </c>
      <c r="AE584">
        <f>T584+AD584+AB584+AC584</f>
        <v>0</v>
      </c>
      <c r="AF584">
        <f>DW584*AT584*(DR584-DQ584*(1000-AT584*DT584)/(1000-AT584*DS584))/(100*DK584)</f>
        <v>0</v>
      </c>
      <c r="AG584">
        <f>1000*DW584*AT584*(DS584-DT584)/(100*DK584*(1000-AT584*DS584))</f>
        <v>0</v>
      </c>
      <c r="AH584">
        <f>(AI584 - AJ584 - DX584*1E3/(8.314*(DZ584+273.15)) * AL584/DW584 * AK584) * DW584/(100*DK584) * (1000 - DT584)/1000</f>
        <v>0</v>
      </c>
      <c r="AI584">
        <v>1379.430471549524</v>
      </c>
      <c r="AJ584">
        <v>1290.560787878788</v>
      </c>
      <c r="AK584">
        <v>3.29501194980288</v>
      </c>
      <c r="AL584">
        <v>66.85550641965871</v>
      </c>
      <c r="AM584">
        <f>(AO584 - AN584 + DX584*1E3/(8.314*(DZ584+273.15)) * AQ584/DW584 * AP584) * DW584/(100*DK584) * 1000/(1000 - AO584)</f>
        <v>0</v>
      </c>
      <c r="AN584">
        <v>3.689753812479499</v>
      </c>
      <c r="AO584">
        <v>21.12062</v>
      </c>
      <c r="AP584">
        <v>-0.007821997570970355</v>
      </c>
      <c r="AQ584">
        <v>96.76421338397185</v>
      </c>
      <c r="AR584">
        <v>0</v>
      </c>
      <c r="AS584">
        <v>0</v>
      </c>
      <c r="AT584">
        <f>IF(AR584*$H$15&gt;=AV584,1.0,(AV584/(AV584-AR584*$H$15)))</f>
        <v>0</v>
      </c>
      <c r="AU584">
        <f>(AT584-1)*100</f>
        <v>0</v>
      </c>
      <c r="AV584">
        <f>MAX(0,($B$15+$C$15*EE584)/(1+$D$15*EE584)*DX584/(DZ584+273)*$E$15)</f>
        <v>0</v>
      </c>
      <c r="AW584" t="s">
        <v>429</v>
      </c>
      <c r="AX584" t="s">
        <v>429</v>
      </c>
      <c r="AY584">
        <v>0</v>
      </c>
      <c r="AZ584">
        <v>0</v>
      </c>
      <c r="BA584">
        <f>1-AY584/AZ584</f>
        <v>0</v>
      </c>
      <c r="BB584">
        <v>0</v>
      </c>
      <c r="BC584" t="s">
        <v>429</v>
      </c>
      <c r="BD584" t="s">
        <v>429</v>
      </c>
      <c r="BE584">
        <v>0</v>
      </c>
      <c r="BF584">
        <v>0</v>
      </c>
      <c r="BG584">
        <f>1-BE584/BF584</f>
        <v>0</v>
      </c>
      <c r="BH584">
        <v>0.5</v>
      </c>
      <c r="BI584">
        <f>DH584</f>
        <v>0</v>
      </c>
      <c r="BJ584">
        <f>K584</f>
        <v>0</v>
      </c>
      <c r="BK584">
        <f>BG584*BH584*BI584</f>
        <v>0</v>
      </c>
      <c r="BL584">
        <f>(BJ584-BB584)/BI584</f>
        <v>0</v>
      </c>
      <c r="BM584">
        <f>(AZ584-BF584)/BF584</f>
        <v>0</v>
      </c>
      <c r="BN584">
        <f>AY584/(BA584+AY584/BF584)</f>
        <v>0</v>
      </c>
      <c r="BO584" t="s">
        <v>429</v>
      </c>
      <c r="BP584">
        <v>0</v>
      </c>
      <c r="BQ584">
        <f>IF(BP584&lt;&gt;0, BP584, BN584)</f>
        <v>0</v>
      </c>
      <c r="BR584">
        <f>1-BQ584/BF584</f>
        <v>0</v>
      </c>
      <c r="BS584">
        <f>(BF584-BE584)/(BF584-BQ584)</f>
        <v>0</v>
      </c>
      <c r="BT584">
        <f>(AZ584-BF584)/(AZ584-BQ584)</f>
        <v>0</v>
      </c>
      <c r="BU584">
        <f>(BF584-BE584)/(BF584-AY584)</f>
        <v>0</v>
      </c>
      <c r="BV584">
        <f>(AZ584-BF584)/(AZ584-AY584)</f>
        <v>0</v>
      </c>
      <c r="BW584">
        <f>(BS584*BQ584/BE584)</f>
        <v>0</v>
      </c>
      <c r="BX584">
        <f>(1-BW584)</f>
        <v>0</v>
      </c>
      <c r="DG584">
        <f>$B$13*EF584+$C$13*EG584+$F$13*ER584*(1-EU584)</f>
        <v>0</v>
      </c>
      <c r="DH584">
        <f>DG584*DI584</f>
        <v>0</v>
      </c>
      <c r="DI584">
        <f>($B$13*$D$11+$C$13*$D$11+$F$13*((FE584+EW584)/MAX(FE584+EW584+FF584, 0.1)*$I$11+FF584/MAX(FE584+EW584+FF584, 0.1)*$J$11))/($B$13+$C$13+$F$13)</f>
        <v>0</v>
      </c>
      <c r="DJ584">
        <f>($B$13*$K$11+$C$13*$K$11+$F$13*((FE584+EW584)/MAX(FE584+EW584+FF584, 0.1)*$P$11+FF584/MAX(FE584+EW584+FF584, 0.1)*$Q$11))/($B$13+$C$13+$F$13)</f>
        <v>0</v>
      </c>
      <c r="DK584">
        <v>6</v>
      </c>
      <c r="DL584">
        <v>0.5</v>
      </c>
      <c r="DM584" t="s">
        <v>430</v>
      </c>
      <c r="DN584">
        <v>2</v>
      </c>
      <c r="DO584" t="b">
        <v>1</v>
      </c>
      <c r="DP584">
        <v>1686164015.1</v>
      </c>
      <c r="DQ584">
        <v>1240.390740740741</v>
      </c>
      <c r="DR584">
        <v>1359.968518518519</v>
      </c>
      <c r="DS584">
        <v>21.15960370370371</v>
      </c>
      <c r="DT584">
        <v>3.685947407407408</v>
      </c>
      <c r="DU584">
        <v>1241.997777777778</v>
      </c>
      <c r="DV584">
        <v>21.41605925925926</v>
      </c>
      <c r="DW584">
        <v>499.9986296296296</v>
      </c>
      <c r="DX584">
        <v>90.60010370370371</v>
      </c>
      <c r="DY584">
        <v>0.09996747777777777</v>
      </c>
      <c r="DZ584">
        <v>28.20625925925926</v>
      </c>
      <c r="EA584">
        <v>27.98545555555556</v>
      </c>
      <c r="EB584">
        <v>999.9000000000001</v>
      </c>
      <c r="EC584">
        <v>0</v>
      </c>
      <c r="ED584">
        <v>0</v>
      </c>
      <c r="EE584">
        <v>10011.99074074074</v>
      </c>
      <c r="EF584">
        <v>0</v>
      </c>
      <c r="EG584">
        <v>897.4820740740741</v>
      </c>
      <c r="EH584">
        <v>-119.5776296296296</v>
      </c>
      <c r="EI584">
        <v>1267.204074074074</v>
      </c>
      <c r="EJ584">
        <v>1365.00037037037</v>
      </c>
      <c r="EK584">
        <v>17.47366666666667</v>
      </c>
      <c r="EL584">
        <v>1359.968518518519</v>
      </c>
      <c r="EM584">
        <v>3.685947407407408</v>
      </c>
      <c r="EN584">
        <v>1.917062962962963</v>
      </c>
      <c r="EO584">
        <v>0.3339472592592593</v>
      </c>
      <c r="EP584">
        <v>16.77545925925926</v>
      </c>
      <c r="EQ584">
        <v>-8.095681851851852</v>
      </c>
      <c r="ER584">
        <v>1999.978888888888</v>
      </c>
      <c r="ES584">
        <v>0.9799972222222223</v>
      </c>
      <c r="ET584">
        <v>0.02000228148148148</v>
      </c>
      <c r="EU584">
        <v>0</v>
      </c>
      <c r="EV584">
        <v>906.4497407407407</v>
      </c>
      <c r="EW584">
        <v>5.00078</v>
      </c>
      <c r="EX584">
        <v>27055.07777777777</v>
      </c>
      <c r="EY584">
        <v>16379.44444444445</v>
      </c>
      <c r="EZ584">
        <v>42.51822222222222</v>
      </c>
      <c r="FA584">
        <v>43.96496296296296</v>
      </c>
      <c r="FB584">
        <v>42.59707407407407</v>
      </c>
      <c r="FC584">
        <v>43.49518518518519</v>
      </c>
      <c r="FD584">
        <v>43.48577777777777</v>
      </c>
      <c r="FE584">
        <v>1955.068888888889</v>
      </c>
      <c r="FF584">
        <v>39.9</v>
      </c>
      <c r="FG584">
        <v>0</v>
      </c>
      <c r="FH584">
        <v>1686164016.1</v>
      </c>
      <c r="FI584">
        <v>0</v>
      </c>
      <c r="FJ584">
        <v>906.4109615384616</v>
      </c>
      <c r="FK584">
        <v>-19.99545297841973</v>
      </c>
      <c r="FL584">
        <v>-581.1897437041112</v>
      </c>
      <c r="FM584">
        <v>27055.47692307692</v>
      </c>
      <c r="FN584">
        <v>15</v>
      </c>
      <c r="FO584">
        <v>0</v>
      </c>
      <c r="FP584" t="s">
        <v>431</v>
      </c>
      <c r="FQ584">
        <v>1685208052.5</v>
      </c>
      <c r="FR584">
        <v>1685208070</v>
      </c>
      <c r="FS584">
        <v>0</v>
      </c>
      <c r="FT584">
        <v>0.013</v>
      </c>
      <c r="FU584">
        <v>-0.005</v>
      </c>
      <c r="FV584">
        <v>-0.464</v>
      </c>
      <c r="FW584">
        <v>-0.401</v>
      </c>
      <c r="FX584">
        <v>420</v>
      </c>
      <c r="FY584">
        <v>0</v>
      </c>
      <c r="FZ584">
        <v>0.03</v>
      </c>
      <c r="GA584">
        <v>0.02</v>
      </c>
      <c r="GB584">
        <v>-119.6311951219512</v>
      </c>
      <c r="GC584">
        <v>1.359261324041657</v>
      </c>
      <c r="GD584">
        <v>0.3436957829181448</v>
      </c>
      <c r="GE584">
        <v>0</v>
      </c>
      <c r="GF584">
        <v>17.4883487804878</v>
      </c>
      <c r="GG584">
        <v>-0.2573581881532741</v>
      </c>
      <c r="GH584">
        <v>0.02671106577990013</v>
      </c>
      <c r="GI584">
        <v>1</v>
      </c>
      <c r="GJ584">
        <v>1</v>
      </c>
      <c r="GK584">
        <v>2</v>
      </c>
      <c r="GL584" t="s">
        <v>439</v>
      </c>
      <c r="GM584">
        <v>3.09856</v>
      </c>
      <c r="GN584">
        <v>2.75833</v>
      </c>
      <c r="GO584">
        <v>0.185473</v>
      </c>
      <c r="GP584">
        <v>0.195473</v>
      </c>
      <c r="GQ584">
        <v>0.099768</v>
      </c>
      <c r="GR584">
        <v>0.0253152</v>
      </c>
      <c r="GS584">
        <v>20890.4</v>
      </c>
      <c r="GT584">
        <v>20307.2</v>
      </c>
      <c r="GU584">
        <v>26203.5</v>
      </c>
      <c r="GV584">
        <v>25594.5</v>
      </c>
      <c r="GW584">
        <v>37860.2</v>
      </c>
      <c r="GX584">
        <v>37852.7</v>
      </c>
      <c r="GY584">
        <v>45812.8</v>
      </c>
      <c r="GZ584">
        <v>42005.3</v>
      </c>
      <c r="HA584">
        <v>1.84643</v>
      </c>
      <c r="HB584">
        <v>1.71068</v>
      </c>
      <c r="HC584">
        <v>-0.173178</v>
      </c>
      <c r="HD584">
        <v>0</v>
      </c>
      <c r="HE584">
        <v>30.8491</v>
      </c>
      <c r="HF584">
        <v>999.9</v>
      </c>
      <c r="HG584">
        <v>27.1</v>
      </c>
      <c r="HH584">
        <v>47.2</v>
      </c>
      <c r="HI584">
        <v>32.2641</v>
      </c>
      <c r="HJ584">
        <v>62.2499</v>
      </c>
      <c r="HK584">
        <v>28.77</v>
      </c>
      <c r="HL584">
        <v>1</v>
      </c>
      <c r="HM584">
        <v>0.370757</v>
      </c>
      <c r="HN584">
        <v>4.38937</v>
      </c>
      <c r="HO584">
        <v>20.2511</v>
      </c>
      <c r="HP584">
        <v>5.211</v>
      </c>
      <c r="HQ584">
        <v>11.9803</v>
      </c>
      <c r="HR584">
        <v>4.96345</v>
      </c>
      <c r="HS584">
        <v>3.27405</v>
      </c>
      <c r="HT584">
        <v>9999</v>
      </c>
      <c r="HU584">
        <v>9999</v>
      </c>
      <c r="HV584">
        <v>9999</v>
      </c>
      <c r="HW584">
        <v>60.9</v>
      </c>
      <c r="HX584">
        <v>1.864</v>
      </c>
      <c r="HY584">
        <v>1.86021</v>
      </c>
      <c r="HZ584">
        <v>1.85867</v>
      </c>
      <c r="IA584">
        <v>1.85995</v>
      </c>
      <c r="IB584">
        <v>1.85988</v>
      </c>
      <c r="IC584">
        <v>1.85852</v>
      </c>
      <c r="ID584">
        <v>1.8576</v>
      </c>
      <c r="IE584">
        <v>1.85242</v>
      </c>
      <c r="IF584">
        <v>0</v>
      </c>
      <c r="IG584">
        <v>0</v>
      </c>
      <c r="IH584">
        <v>0</v>
      </c>
      <c r="II584">
        <v>0</v>
      </c>
      <c r="IJ584" t="s">
        <v>433</v>
      </c>
      <c r="IK584" t="s">
        <v>434</v>
      </c>
      <c r="IL584" t="s">
        <v>435</v>
      </c>
      <c r="IM584" t="s">
        <v>435</v>
      </c>
      <c r="IN584" t="s">
        <v>435</v>
      </c>
      <c r="IO584" t="s">
        <v>435</v>
      </c>
      <c r="IP584">
        <v>0</v>
      </c>
      <c r="IQ584">
        <v>100</v>
      </c>
      <c r="IR584">
        <v>100</v>
      </c>
      <c r="IS584">
        <v>-1.62</v>
      </c>
      <c r="IT584">
        <v>-0.2572</v>
      </c>
      <c r="IU584">
        <v>-0.7885906718864093</v>
      </c>
      <c r="IV584">
        <v>-0.0007240741224296705</v>
      </c>
      <c r="IW584">
        <v>1.394155135453638E-07</v>
      </c>
      <c r="IX584">
        <v>-7.009397865246837E-11</v>
      </c>
      <c r="IY584">
        <v>-0.2677907096197649</v>
      </c>
      <c r="IZ584">
        <v>-0.01839738240005131</v>
      </c>
      <c r="JA584">
        <v>0.0009886339832832726</v>
      </c>
      <c r="JB584">
        <v>-4.895939666473346E-06</v>
      </c>
      <c r="JC584">
        <v>3</v>
      </c>
      <c r="JD584">
        <v>2018</v>
      </c>
      <c r="JE584">
        <v>1</v>
      </c>
      <c r="JF584">
        <v>26</v>
      </c>
      <c r="JG584">
        <v>15932.8</v>
      </c>
      <c r="JH584">
        <v>15932.5</v>
      </c>
      <c r="JI584">
        <v>3.0127</v>
      </c>
      <c r="JJ584">
        <v>2.67456</v>
      </c>
      <c r="JK584">
        <v>1.49658</v>
      </c>
      <c r="JL584">
        <v>2.37549</v>
      </c>
      <c r="JM584">
        <v>1.54785</v>
      </c>
      <c r="JN584">
        <v>2.42188</v>
      </c>
      <c r="JO584">
        <v>48.547</v>
      </c>
      <c r="JP584">
        <v>14.1145</v>
      </c>
      <c r="JQ584">
        <v>18</v>
      </c>
      <c r="JR584">
        <v>488.362</v>
      </c>
      <c r="JS584">
        <v>417.257</v>
      </c>
      <c r="JT584">
        <v>23.9674</v>
      </c>
      <c r="JU584">
        <v>31.8736</v>
      </c>
      <c r="JV584">
        <v>30.0041</v>
      </c>
      <c r="JW584">
        <v>31.7487</v>
      </c>
      <c r="JX584">
        <v>31.7075</v>
      </c>
      <c r="JY584">
        <v>60.4742</v>
      </c>
      <c r="JZ584">
        <v>77.001</v>
      </c>
      <c r="KA584">
        <v>0</v>
      </c>
      <c r="KB584">
        <v>23.8576</v>
      </c>
      <c r="KC584">
        <v>1402.94</v>
      </c>
      <c r="KD584">
        <v>3.63867</v>
      </c>
      <c r="KE584">
        <v>100.122</v>
      </c>
      <c r="KF584">
        <v>99.8888</v>
      </c>
    </row>
    <row r="585" spans="1:292">
      <c r="A585">
        <v>565</v>
      </c>
      <c r="B585">
        <v>1686164027.6</v>
      </c>
      <c r="C585">
        <v>14776.59999990463</v>
      </c>
      <c r="D585" t="s">
        <v>1570</v>
      </c>
      <c r="E585" t="s">
        <v>1571</v>
      </c>
      <c r="F585">
        <v>5</v>
      </c>
      <c r="G585" t="s">
        <v>1403</v>
      </c>
      <c r="H585">
        <v>1686164019.814285</v>
      </c>
      <c r="I585">
        <f>(J585)/1000</f>
        <v>0</v>
      </c>
      <c r="J585">
        <f>IF(DO585, AM585, AG585)</f>
        <v>0</v>
      </c>
      <c r="K585">
        <f>IF(DO585, AH585, AF585)</f>
        <v>0</v>
      </c>
      <c r="L585">
        <f>DQ585 - IF(AT585&gt;1, K585*DK585*100.0/(AV585*EE585), 0)</f>
        <v>0</v>
      </c>
      <c r="M585">
        <f>((S585-I585/2)*L585-K585)/(S585+I585/2)</f>
        <v>0</v>
      </c>
      <c r="N585">
        <f>M585*(DX585+DY585)/1000.0</f>
        <v>0</v>
      </c>
      <c r="O585">
        <f>(DQ585 - IF(AT585&gt;1, K585*DK585*100.0/(AV585*EE585), 0))*(DX585+DY585)/1000.0</f>
        <v>0</v>
      </c>
      <c r="P585">
        <f>2.0/((1/R585-1/Q585)+SIGN(R585)*SQRT((1/R585-1/Q585)*(1/R585-1/Q585) + 4*DL585/((DL585+1)*(DL585+1))*(2*1/R585*1/Q585-1/Q585*1/Q585)))</f>
        <v>0</v>
      </c>
      <c r="Q585">
        <f>IF(LEFT(DM585,1)&lt;&gt;"0",IF(LEFT(DM585,1)="1",3.0,DN585),$D$5+$E$5*(EE585*DX585/($K$5*1000))+$F$5*(EE585*DX585/($K$5*1000))*MAX(MIN(DK585,$J$5),$I$5)*MAX(MIN(DK585,$J$5),$I$5)+$G$5*MAX(MIN(DK585,$J$5),$I$5)*(EE585*DX585/($K$5*1000))+$H$5*(EE585*DX585/($K$5*1000))*(EE585*DX585/($K$5*1000)))</f>
        <v>0</v>
      </c>
      <c r="R585">
        <f>I585*(1000-(1000*0.61365*exp(17.502*V585/(240.97+V585))/(DX585+DY585)+DS585)/2)/(1000*0.61365*exp(17.502*V585/(240.97+V585))/(DX585+DY585)-DS585)</f>
        <v>0</v>
      </c>
      <c r="S585">
        <f>1/((DL585+1)/(P585/1.6)+1/(Q585/1.37)) + DL585/((DL585+1)/(P585/1.6) + DL585/(Q585/1.37))</f>
        <v>0</v>
      </c>
      <c r="T585">
        <f>(DG585*DJ585)</f>
        <v>0</v>
      </c>
      <c r="U585">
        <f>(DZ585+(T585+2*0.95*5.67E-8*(((DZ585+$B$9)+273)^4-(DZ585+273)^4)-44100*I585)/(1.84*29.3*Q585+8*0.95*5.67E-8*(DZ585+273)^3))</f>
        <v>0</v>
      </c>
      <c r="V585">
        <f>($C$9*EA585+$D$9*EB585+$E$9*U585)</f>
        <v>0</v>
      </c>
      <c r="W585">
        <f>0.61365*exp(17.502*V585/(240.97+V585))</f>
        <v>0</v>
      </c>
      <c r="X585">
        <f>(Y585/Z585*100)</f>
        <v>0</v>
      </c>
      <c r="Y585">
        <f>DS585*(DX585+DY585)/1000</f>
        <v>0</v>
      </c>
      <c r="Z585">
        <f>0.61365*exp(17.502*DZ585/(240.97+DZ585))</f>
        <v>0</v>
      </c>
      <c r="AA585">
        <f>(W585-DS585*(DX585+DY585)/1000)</f>
        <v>0</v>
      </c>
      <c r="AB585">
        <f>(-I585*44100)</f>
        <v>0</v>
      </c>
      <c r="AC585">
        <f>2*29.3*Q585*0.92*(DZ585-V585)</f>
        <v>0</v>
      </c>
      <c r="AD585">
        <f>2*0.95*5.67E-8*(((DZ585+$B$9)+273)^4-(V585+273)^4)</f>
        <v>0</v>
      </c>
      <c r="AE585">
        <f>T585+AD585+AB585+AC585</f>
        <v>0</v>
      </c>
      <c r="AF585">
        <f>DW585*AT585*(DR585-DQ585*(1000-AT585*DT585)/(1000-AT585*DS585))/(100*DK585)</f>
        <v>0</v>
      </c>
      <c r="AG585">
        <f>1000*DW585*AT585*(DS585-DT585)/(100*DK585*(1000-AT585*DS585))</f>
        <v>0</v>
      </c>
      <c r="AH585">
        <f>(AI585 - AJ585 - DX585*1E3/(8.314*(DZ585+273.15)) * AL585/DW585 * AK585) * DW585/(100*DK585) * (1000 - DT585)/1000</f>
        <v>0</v>
      </c>
      <c r="AI585">
        <v>1397.929561171765</v>
      </c>
      <c r="AJ585">
        <v>1308.097272727272</v>
      </c>
      <c r="AK585">
        <v>3.498232606634156</v>
      </c>
      <c r="AL585">
        <v>66.85550641965871</v>
      </c>
      <c r="AM585">
        <f>(AO585 - AN585 + DX585*1E3/(8.314*(DZ585+273.15)) * AQ585/DW585 * AP585) * DW585/(100*DK585) * 1000/(1000 - AO585)</f>
        <v>0</v>
      </c>
      <c r="AN585">
        <v>3.694133378741199</v>
      </c>
      <c r="AO585">
        <v>21.08379696969697</v>
      </c>
      <c r="AP585">
        <v>-0.007431880273749141</v>
      </c>
      <c r="AQ585">
        <v>96.76421338397185</v>
      </c>
      <c r="AR585">
        <v>0</v>
      </c>
      <c r="AS585">
        <v>0</v>
      </c>
      <c r="AT585">
        <f>IF(AR585*$H$15&gt;=AV585,1.0,(AV585/(AV585-AR585*$H$15)))</f>
        <v>0</v>
      </c>
      <c r="AU585">
        <f>(AT585-1)*100</f>
        <v>0</v>
      </c>
      <c r="AV585">
        <f>MAX(0,($B$15+$C$15*EE585)/(1+$D$15*EE585)*DX585/(DZ585+273)*$E$15)</f>
        <v>0</v>
      </c>
      <c r="AW585" t="s">
        <v>429</v>
      </c>
      <c r="AX585" t="s">
        <v>429</v>
      </c>
      <c r="AY585">
        <v>0</v>
      </c>
      <c r="AZ585">
        <v>0</v>
      </c>
      <c r="BA585">
        <f>1-AY585/AZ585</f>
        <v>0</v>
      </c>
      <c r="BB585">
        <v>0</v>
      </c>
      <c r="BC585" t="s">
        <v>429</v>
      </c>
      <c r="BD585" t="s">
        <v>429</v>
      </c>
      <c r="BE585">
        <v>0</v>
      </c>
      <c r="BF585">
        <v>0</v>
      </c>
      <c r="BG585">
        <f>1-BE585/BF585</f>
        <v>0</v>
      </c>
      <c r="BH585">
        <v>0.5</v>
      </c>
      <c r="BI585">
        <f>DH585</f>
        <v>0</v>
      </c>
      <c r="BJ585">
        <f>K585</f>
        <v>0</v>
      </c>
      <c r="BK585">
        <f>BG585*BH585*BI585</f>
        <v>0</v>
      </c>
      <c r="BL585">
        <f>(BJ585-BB585)/BI585</f>
        <v>0</v>
      </c>
      <c r="BM585">
        <f>(AZ585-BF585)/BF585</f>
        <v>0</v>
      </c>
      <c r="BN585">
        <f>AY585/(BA585+AY585/BF585)</f>
        <v>0</v>
      </c>
      <c r="BO585" t="s">
        <v>429</v>
      </c>
      <c r="BP585">
        <v>0</v>
      </c>
      <c r="BQ585">
        <f>IF(BP585&lt;&gt;0, BP585, BN585)</f>
        <v>0</v>
      </c>
      <c r="BR585">
        <f>1-BQ585/BF585</f>
        <v>0</v>
      </c>
      <c r="BS585">
        <f>(BF585-BE585)/(BF585-BQ585)</f>
        <v>0</v>
      </c>
      <c r="BT585">
        <f>(AZ585-BF585)/(AZ585-BQ585)</f>
        <v>0</v>
      </c>
      <c r="BU585">
        <f>(BF585-BE585)/(BF585-AY585)</f>
        <v>0</v>
      </c>
      <c r="BV585">
        <f>(AZ585-BF585)/(AZ585-AY585)</f>
        <v>0</v>
      </c>
      <c r="BW585">
        <f>(BS585*BQ585/BE585)</f>
        <v>0</v>
      </c>
      <c r="BX585">
        <f>(1-BW585)</f>
        <v>0</v>
      </c>
      <c r="DG585">
        <f>$B$13*EF585+$C$13*EG585+$F$13*ER585*(1-EU585)</f>
        <v>0</v>
      </c>
      <c r="DH585">
        <f>DG585*DI585</f>
        <v>0</v>
      </c>
      <c r="DI585">
        <f>($B$13*$D$11+$C$13*$D$11+$F$13*((FE585+EW585)/MAX(FE585+EW585+FF585, 0.1)*$I$11+FF585/MAX(FE585+EW585+FF585, 0.1)*$J$11))/($B$13+$C$13+$F$13)</f>
        <v>0</v>
      </c>
      <c r="DJ585">
        <f>($B$13*$K$11+$C$13*$K$11+$F$13*((FE585+EW585)/MAX(FE585+EW585+FF585, 0.1)*$P$11+FF585/MAX(FE585+EW585+FF585, 0.1)*$Q$11))/($B$13+$C$13+$F$13)</f>
        <v>0</v>
      </c>
      <c r="DK585">
        <v>6</v>
      </c>
      <c r="DL585">
        <v>0.5</v>
      </c>
      <c r="DM585" t="s">
        <v>430</v>
      </c>
      <c r="DN585">
        <v>2</v>
      </c>
      <c r="DO585" t="b">
        <v>1</v>
      </c>
      <c r="DP585">
        <v>1686164019.814285</v>
      </c>
      <c r="DQ585">
        <v>1256.046428571429</v>
      </c>
      <c r="DR585">
        <v>1375.988214285715</v>
      </c>
      <c r="DS585">
        <v>21.13538571428571</v>
      </c>
      <c r="DT585">
        <v>3.690133571428571</v>
      </c>
      <c r="DU585">
        <v>1257.665357142857</v>
      </c>
      <c r="DV585">
        <v>21.39224642857143</v>
      </c>
      <c r="DW585">
        <v>500.0351071428572</v>
      </c>
      <c r="DX585">
        <v>90.60022142857143</v>
      </c>
      <c r="DY585">
        <v>0.10005675</v>
      </c>
      <c r="DZ585">
        <v>28.22247857142857</v>
      </c>
      <c r="EA585">
        <v>28.00653928571429</v>
      </c>
      <c r="EB585">
        <v>999.9000000000002</v>
      </c>
      <c r="EC585">
        <v>0</v>
      </c>
      <c r="ED585">
        <v>0</v>
      </c>
      <c r="EE585">
        <v>10007.25642857143</v>
      </c>
      <c r="EF585">
        <v>0</v>
      </c>
      <c r="EG585">
        <v>896.1750357142856</v>
      </c>
      <c r="EH585">
        <v>-119.9416071428571</v>
      </c>
      <c r="EI585">
        <v>1283.166785714286</v>
      </c>
      <c r="EJ585">
        <v>1381.085357142857</v>
      </c>
      <c r="EK585">
        <v>17.44526785714286</v>
      </c>
      <c r="EL585">
        <v>1375.988214285715</v>
      </c>
      <c r="EM585">
        <v>3.690133571428571</v>
      </c>
      <c r="EN585">
        <v>1.914871785714285</v>
      </c>
      <c r="EO585">
        <v>0.3343269285714286</v>
      </c>
      <c r="EP585">
        <v>16.75743928571429</v>
      </c>
      <c r="EQ585">
        <v>-8.081067142857144</v>
      </c>
      <c r="ER585">
        <v>1999.971785714286</v>
      </c>
      <c r="ES585">
        <v>0.9799973214285715</v>
      </c>
      <c r="ET585">
        <v>0.02000218214285715</v>
      </c>
      <c r="EU585">
        <v>0</v>
      </c>
      <c r="EV585">
        <v>904.7965714285716</v>
      </c>
      <c r="EW585">
        <v>5.00078</v>
      </c>
      <c r="EX585">
        <v>27003.92857142858</v>
      </c>
      <c r="EY585">
        <v>16379.39285714286</v>
      </c>
      <c r="EZ585">
        <v>42.52435714285713</v>
      </c>
      <c r="FA585">
        <v>43.98864285714285</v>
      </c>
      <c r="FB585">
        <v>42.63160714285714</v>
      </c>
      <c r="FC585">
        <v>43.52428571428571</v>
      </c>
      <c r="FD585">
        <v>43.51974999999999</v>
      </c>
      <c r="FE585">
        <v>1955.063571428571</v>
      </c>
      <c r="FF585">
        <v>39.9</v>
      </c>
      <c r="FG585">
        <v>0</v>
      </c>
      <c r="FH585">
        <v>1686164020.9</v>
      </c>
      <c r="FI585">
        <v>0</v>
      </c>
      <c r="FJ585">
        <v>904.7595384615385</v>
      </c>
      <c r="FK585">
        <v>-22.91220511663813</v>
      </c>
      <c r="FL585">
        <v>-719.0495727036572</v>
      </c>
      <c r="FM585">
        <v>27003.67692307692</v>
      </c>
      <c r="FN585">
        <v>15</v>
      </c>
      <c r="FO585">
        <v>0</v>
      </c>
      <c r="FP585" t="s">
        <v>431</v>
      </c>
      <c r="FQ585">
        <v>1685208052.5</v>
      </c>
      <c r="FR585">
        <v>1685208070</v>
      </c>
      <c r="FS585">
        <v>0</v>
      </c>
      <c r="FT585">
        <v>0.013</v>
      </c>
      <c r="FU585">
        <v>-0.005</v>
      </c>
      <c r="FV585">
        <v>-0.464</v>
      </c>
      <c r="FW585">
        <v>-0.401</v>
      </c>
      <c r="FX585">
        <v>420</v>
      </c>
      <c r="FY585">
        <v>0</v>
      </c>
      <c r="FZ585">
        <v>0.03</v>
      </c>
      <c r="GA585">
        <v>0.02</v>
      </c>
      <c r="GB585">
        <v>-119.8454</v>
      </c>
      <c r="GC585">
        <v>-3.896352720450117</v>
      </c>
      <c r="GD585">
        <v>0.6207550563628139</v>
      </c>
      <c r="GE585">
        <v>0</v>
      </c>
      <c r="GF585">
        <v>17.4574</v>
      </c>
      <c r="GG585">
        <v>-0.3566769230769598</v>
      </c>
      <c r="GH585">
        <v>0.03557091508522108</v>
      </c>
      <c r="GI585">
        <v>1</v>
      </c>
      <c r="GJ585">
        <v>1</v>
      </c>
      <c r="GK585">
        <v>2</v>
      </c>
      <c r="GL585" t="s">
        <v>439</v>
      </c>
      <c r="GM585">
        <v>3.09828</v>
      </c>
      <c r="GN585">
        <v>2.75802</v>
      </c>
      <c r="GO585">
        <v>0.187003</v>
      </c>
      <c r="GP585">
        <v>0.196841</v>
      </c>
      <c r="GQ585">
        <v>0.0996461</v>
      </c>
      <c r="GR585">
        <v>0.0253383</v>
      </c>
      <c r="GS585">
        <v>20849.6</v>
      </c>
      <c r="GT585">
        <v>20271.6</v>
      </c>
      <c r="GU585">
        <v>26201.7</v>
      </c>
      <c r="GV585">
        <v>25593.4</v>
      </c>
      <c r="GW585">
        <v>37863.2</v>
      </c>
      <c r="GX585">
        <v>37850.3</v>
      </c>
      <c r="GY585">
        <v>45809.9</v>
      </c>
      <c r="GZ585">
        <v>42003.4</v>
      </c>
      <c r="HA585">
        <v>1.8459</v>
      </c>
      <c r="HB585">
        <v>1.71085</v>
      </c>
      <c r="HC585">
        <v>-0.172816</v>
      </c>
      <c r="HD585">
        <v>0</v>
      </c>
      <c r="HE585">
        <v>30.862</v>
      </c>
      <c r="HF585">
        <v>999.9</v>
      </c>
      <c r="HG585">
        <v>27.1</v>
      </c>
      <c r="HH585">
        <v>47.2</v>
      </c>
      <c r="HI585">
        <v>32.2644</v>
      </c>
      <c r="HJ585">
        <v>62.0199</v>
      </c>
      <c r="HK585">
        <v>29.0104</v>
      </c>
      <c r="HL585">
        <v>1</v>
      </c>
      <c r="HM585">
        <v>0.375216</v>
      </c>
      <c r="HN585">
        <v>4.54209</v>
      </c>
      <c r="HO585">
        <v>20.2464</v>
      </c>
      <c r="HP585">
        <v>5.21085</v>
      </c>
      <c r="HQ585">
        <v>11.9803</v>
      </c>
      <c r="HR585">
        <v>4.96345</v>
      </c>
      <c r="HS585">
        <v>3.27383</v>
      </c>
      <c r="HT585">
        <v>9999</v>
      </c>
      <c r="HU585">
        <v>9999</v>
      </c>
      <c r="HV585">
        <v>9999</v>
      </c>
      <c r="HW585">
        <v>60.9</v>
      </c>
      <c r="HX585">
        <v>1.86401</v>
      </c>
      <c r="HY585">
        <v>1.86021</v>
      </c>
      <c r="HZ585">
        <v>1.85867</v>
      </c>
      <c r="IA585">
        <v>1.85999</v>
      </c>
      <c r="IB585">
        <v>1.85989</v>
      </c>
      <c r="IC585">
        <v>1.85852</v>
      </c>
      <c r="ID585">
        <v>1.85761</v>
      </c>
      <c r="IE585">
        <v>1.85242</v>
      </c>
      <c r="IF585">
        <v>0</v>
      </c>
      <c r="IG585">
        <v>0</v>
      </c>
      <c r="IH585">
        <v>0</v>
      </c>
      <c r="II585">
        <v>0</v>
      </c>
      <c r="IJ585" t="s">
        <v>433</v>
      </c>
      <c r="IK585" t="s">
        <v>434</v>
      </c>
      <c r="IL585" t="s">
        <v>435</v>
      </c>
      <c r="IM585" t="s">
        <v>435</v>
      </c>
      <c r="IN585" t="s">
        <v>435</v>
      </c>
      <c r="IO585" t="s">
        <v>435</v>
      </c>
      <c r="IP585">
        <v>0</v>
      </c>
      <c r="IQ585">
        <v>100</v>
      </c>
      <c r="IR585">
        <v>100</v>
      </c>
      <c r="IS585">
        <v>-1.64</v>
      </c>
      <c r="IT585">
        <v>-0.2578</v>
      </c>
      <c r="IU585">
        <v>-0.7885906718864093</v>
      </c>
      <c r="IV585">
        <v>-0.0007240741224296705</v>
      </c>
      <c r="IW585">
        <v>1.394155135453638E-07</v>
      </c>
      <c r="IX585">
        <v>-7.009397865246837E-11</v>
      </c>
      <c r="IY585">
        <v>-0.2677907096197649</v>
      </c>
      <c r="IZ585">
        <v>-0.01839738240005131</v>
      </c>
      <c r="JA585">
        <v>0.0009886339832832726</v>
      </c>
      <c r="JB585">
        <v>-4.895939666473346E-06</v>
      </c>
      <c r="JC585">
        <v>3</v>
      </c>
      <c r="JD585">
        <v>2018</v>
      </c>
      <c r="JE585">
        <v>1</v>
      </c>
      <c r="JF585">
        <v>26</v>
      </c>
      <c r="JG585">
        <v>15932.9</v>
      </c>
      <c r="JH585">
        <v>15932.6</v>
      </c>
      <c r="JI585">
        <v>3.04199</v>
      </c>
      <c r="JJ585">
        <v>2.677</v>
      </c>
      <c r="JK585">
        <v>1.49658</v>
      </c>
      <c r="JL585">
        <v>2.37549</v>
      </c>
      <c r="JM585">
        <v>1.54907</v>
      </c>
      <c r="JN585">
        <v>2.4707</v>
      </c>
      <c r="JO585">
        <v>48.547</v>
      </c>
      <c r="JP585">
        <v>14.1145</v>
      </c>
      <c r="JQ585">
        <v>18</v>
      </c>
      <c r="JR585">
        <v>488.154</v>
      </c>
      <c r="JS585">
        <v>417.441</v>
      </c>
      <c r="JT585">
        <v>23.9408</v>
      </c>
      <c r="JU585">
        <v>31.8982</v>
      </c>
      <c r="JV585">
        <v>30.0042</v>
      </c>
      <c r="JW585">
        <v>31.7633</v>
      </c>
      <c r="JX585">
        <v>31.7199</v>
      </c>
      <c r="JY585">
        <v>61.0831</v>
      </c>
      <c r="JZ585">
        <v>77.001</v>
      </c>
      <c r="KA585">
        <v>0</v>
      </c>
      <c r="KB585">
        <v>23.8826</v>
      </c>
      <c r="KC585">
        <v>1423.04</v>
      </c>
      <c r="KD585">
        <v>3.67255</v>
      </c>
      <c r="KE585">
        <v>100.115</v>
      </c>
      <c r="KF585">
        <v>99.8844</v>
      </c>
    </row>
    <row r="586" spans="1:292">
      <c r="A586">
        <v>566</v>
      </c>
      <c r="B586">
        <v>1686164032.6</v>
      </c>
      <c r="C586">
        <v>14781.59999990463</v>
      </c>
      <c r="D586" t="s">
        <v>1572</v>
      </c>
      <c r="E586" t="s">
        <v>1573</v>
      </c>
      <c r="F586">
        <v>5</v>
      </c>
      <c r="G586" t="s">
        <v>1403</v>
      </c>
      <c r="H586">
        <v>1686164025.1</v>
      </c>
      <c r="I586">
        <f>(J586)/1000</f>
        <v>0</v>
      </c>
      <c r="J586">
        <f>IF(DO586, AM586, AG586)</f>
        <v>0</v>
      </c>
      <c r="K586">
        <f>IF(DO586, AH586, AF586)</f>
        <v>0</v>
      </c>
      <c r="L586">
        <f>DQ586 - IF(AT586&gt;1, K586*DK586*100.0/(AV586*EE586), 0)</f>
        <v>0</v>
      </c>
      <c r="M586">
        <f>((S586-I586/2)*L586-K586)/(S586+I586/2)</f>
        <v>0</v>
      </c>
      <c r="N586">
        <f>M586*(DX586+DY586)/1000.0</f>
        <v>0</v>
      </c>
      <c r="O586">
        <f>(DQ586 - IF(AT586&gt;1, K586*DK586*100.0/(AV586*EE586), 0))*(DX586+DY586)/1000.0</f>
        <v>0</v>
      </c>
      <c r="P586">
        <f>2.0/((1/R586-1/Q586)+SIGN(R586)*SQRT((1/R586-1/Q586)*(1/R586-1/Q586) + 4*DL586/((DL586+1)*(DL586+1))*(2*1/R586*1/Q586-1/Q586*1/Q586)))</f>
        <v>0</v>
      </c>
      <c r="Q586">
        <f>IF(LEFT(DM586,1)&lt;&gt;"0",IF(LEFT(DM586,1)="1",3.0,DN586),$D$5+$E$5*(EE586*DX586/($K$5*1000))+$F$5*(EE586*DX586/($K$5*1000))*MAX(MIN(DK586,$J$5),$I$5)*MAX(MIN(DK586,$J$5),$I$5)+$G$5*MAX(MIN(DK586,$J$5),$I$5)*(EE586*DX586/($K$5*1000))+$H$5*(EE586*DX586/($K$5*1000))*(EE586*DX586/($K$5*1000)))</f>
        <v>0</v>
      </c>
      <c r="R586">
        <f>I586*(1000-(1000*0.61365*exp(17.502*V586/(240.97+V586))/(DX586+DY586)+DS586)/2)/(1000*0.61365*exp(17.502*V586/(240.97+V586))/(DX586+DY586)-DS586)</f>
        <v>0</v>
      </c>
      <c r="S586">
        <f>1/((DL586+1)/(P586/1.6)+1/(Q586/1.37)) + DL586/((DL586+1)/(P586/1.6) + DL586/(Q586/1.37))</f>
        <v>0</v>
      </c>
      <c r="T586">
        <f>(DG586*DJ586)</f>
        <v>0</v>
      </c>
      <c r="U586">
        <f>(DZ586+(T586+2*0.95*5.67E-8*(((DZ586+$B$9)+273)^4-(DZ586+273)^4)-44100*I586)/(1.84*29.3*Q586+8*0.95*5.67E-8*(DZ586+273)^3))</f>
        <v>0</v>
      </c>
      <c r="V586">
        <f>($C$9*EA586+$D$9*EB586+$E$9*U586)</f>
        <v>0</v>
      </c>
      <c r="W586">
        <f>0.61365*exp(17.502*V586/(240.97+V586))</f>
        <v>0</v>
      </c>
      <c r="X586">
        <f>(Y586/Z586*100)</f>
        <v>0</v>
      </c>
      <c r="Y586">
        <f>DS586*(DX586+DY586)/1000</f>
        <v>0</v>
      </c>
      <c r="Z586">
        <f>0.61365*exp(17.502*DZ586/(240.97+DZ586))</f>
        <v>0</v>
      </c>
      <c r="AA586">
        <f>(W586-DS586*(DX586+DY586)/1000)</f>
        <v>0</v>
      </c>
      <c r="AB586">
        <f>(-I586*44100)</f>
        <v>0</v>
      </c>
      <c r="AC586">
        <f>2*29.3*Q586*0.92*(DZ586-V586)</f>
        <v>0</v>
      </c>
      <c r="AD586">
        <f>2*0.95*5.67E-8*(((DZ586+$B$9)+273)^4-(V586+273)^4)</f>
        <v>0</v>
      </c>
      <c r="AE586">
        <f>T586+AD586+AB586+AC586</f>
        <v>0</v>
      </c>
      <c r="AF586">
        <f>DW586*AT586*(DR586-DQ586*(1000-AT586*DT586)/(1000-AT586*DS586))/(100*DK586)</f>
        <v>0</v>
      </c>
      <c r="AG586">
        <f>1000*DW586*AT586*(DS586-DT586)/(100*DK586*(1000-AT586*DS586))</f>
        <v>0</v>
      </c>
      <c r="AH586">
        <f>(AI586 - AJ586 - DX586*1E3/(8.314*(DZ586+273.15)) * AL586/DW586 * AK586) * DW586/(100*DK586) * (1000 - DT586)/1000</f>
        <v>0</v>
      </c>
      <c r="AI586">
        <v>1413.908978832016</v>
      </c>
      <c r="AJ586">
        <v>1324.892303030303</v>
      </c>
      <c r="AK586">
        <v>3.353387597209669</v>
      </c>
      <c r="AL586">
        <v>66.85550641965871</v>
      </c>
      <c r="AM586">
        <f>(AO586 - AN586 + DX586*1E3/(8.314*(DZ586+273.15)) * AQ586/DW586 * AP586) * DW586/(100*DK586) * 1000/(1000 - AO586)</f>
        <v>0</v>
      </c>
      <c r="AN586">
        <v>3.698802020813331</v>
      </c>
      <c r="AO586">
        <v>21.05984727272727</v>
      </c>
      <c r="AP586">
        <v>-0.001002904893375503</v>
      </c>
      <c r="AQ586">
        <v>96.76421338397185</v>
      </c>
      <c r="AR586">
        <v>0</v>
      </c>
      <c r="AS586">
        <v>0</v>
      </c>
      <c r="AT586">
        <f>IF(AR586*$H$15&gt;=AV586,1.0,(AV586/(AV586-AR586*$H$15)))</f>
        <v>0</v>
      </c>
      <c r="AU586">
        <f>(AT586-1)*100</f>
        <v>0</v>
      </c>
      <c r="AV586">
        <f>MAX(0,($B$15+$C$15*EE586)/(1+$D$15*EE586)*DX586/(DZ586+273)*$E$15)</f>
        <v>0</v>
      </c>
      <c r="AW586" t="s">
        <v>429</v>
      </c>
      <c r="AX586" t="s">
        <v>429</v>
      </c>
      <c r="AY586">
        <v>0</v>
      </c>
      <c r="AZ586">
        <v>0</v>
      </c>
      <c r="BA586">
        <f>1-AY586/AZ586</f>
        <v>0</v>
      </c>
      <c r="BB586">
        <v>0</v>
      </c>
      <c r="BC586" t="s">
        <v>429</v>
      </c>
      <c r="BD586" t="s">
        <v>429</v>
      </c>
      <c r="BE586">
        <v>0</v>
      </c>
      <c r="BF586">
        <v>0</v>
      </c>
      <c r="BG586">
        <f>1-BE586/BF586</f>
        <v>0</v>
      </c>
      <c r="BH586">
        <v>0.5</v>
      </c>
      <c r="BI586">
        <f>DH586</f>
        <v>0</v>
      </c>
      <c r="BJ586">
        <f>K586</f>
        <v>0</v>
      </c>
      <c r="BK586">
        <f>BG586*BH586*BI586</f>
        <v>0</v>
      </c>
      <c r="BL586">
        <f>(BJ586-BB586)/BI586</f>
        <v>0</v>
      </c>
      <c r="BM586">
        <f>(AZ586-BF586)/BF586</f>
        <v>0</v>
      </c>
      <c r="BN586">
        <f>AY586/(BA586+AY586/BF586)</f>
        <v>0</v>
      </c>
      <c r="BO586" t="s">
        <v>429</v>
      </c>
      <c r="BP586">
        <v>0</v>
      </c>
      <c r="BQ586">
        <f>IF(BP586&lt;&gt;0, BP586, BN586)</f>
        <v>0</v>
      </c>
      <c r="BR586">
        <f>1-BQ586/BF586</f>
        <v>0</v>
      </c>
      <c r="BS586">
        <f>(BF586-BE586)/(BF586-BQ586)</f>
        <v>0</v>
      </c>
      <c r="BT586">
        <f>(AZ586-BF586)/(AZ586-BQ586)</f>
        <v>0</v>
      </c>
      <c r="BU586">
        <f>(BF586-BE586)/(BF586-AY586)</f>
        <v>0</v>
      </c>
      <c r="BV586">
        <f>(AZ586-BF586)/(AZ586-AY586)</f>
        <v>0</v>
      </c>
      <c r="BW586">
        <f>(BS586*BQ586/BE586)</f>
        <v>0</v>
      </c>
      <c r="BX586">
        <f>(1-BW586)</f>
        <v>0</v>
      </c>
      <c r="DG586">
        <f>$B$13*EF586+$C$13*EG586+$F$13*ER586*(1-EU586)</f>
        <v>0</v>
      </c>
      <c r="DH586">
        <f>DG586*DI586</f>
        <v>0</v>
      </c>
      <c r="DI586">
        <f>($B$13*$D$11+$C$13*$D$11+$F$13*((FE586+EW586)/MAX(FE586+EW586+FF586, 0.1)*$I$11+FF586/MAX(FE586+EW586+FF586, 0.1)*$J$11))/($B$13+$C$13+$F$13)</f>
        <v>0</v>
      </c>
      <c r="DJ586">
        <f>($B$13*$K$11+$C$13*$K$11+$F$13*((FE586+EW586)/MAX(FE586+EW586+FF586, 0.1)*$P$11+FF586/MAX(FE586+EW586+FF586, 0.1)*$Q$11))/($B$13+$C$13+$F$13)</f>
        <v>0</v>
      </c>
      <c r="DK586">
        <v>6</v>
      </c>
      <c r="DL586">
        <v>0.5</v>
      </c>
      <c r="DM586" t="s">
        <v>430</v>
      </c>
      <c r="DN586">
        <v>2</v>
      </c>
      <c r="DO586" t="b">
        <v>1</v>
      </c>
      <c r="DP586">
        <v>1686164025.1</v>
      </c>
      <c r="DQ586">
        <v>1273.626296296296</v>
      </c>
      <c r="DR586">
        <v>1393.756296296296</v>
      </c>
      <c r="DS586">
        <v>21.10172592592593</v>
      </c>
      <c r="DT586">
        <v>3.6945</v>
      </c>
      <c r="DU586">
        <v>1275.257777777778</v>
      </c>
      <c r="DV586">
        <v>21.35915185185185</v>
      </c>
      <c r="DW586">
        <v>500.0824814814815</v>
      </c>
      <c r="DX586">
        <v>90.60095555555556</v>
      </c>
      <c r="DY586">
        <v>0.1001465148148148</v>
      </c>
      <c r="DZ586">
        <v>28.23827777777778</v>
      </c>
      <c r="EA586">
        <v>28.03253703703703</v>
      </c>
      <c r="EB586">
        <v>999.9000000000001</v>
      </c>
      <c r="EC586">
        <v>0</v>
      </c>
      <c r="ED586">
        <v>0</v>
      </c>
      <c r="EE586">
        <v>10002.68148148148</v>
      </c>
      <c r="EF586">
        <v>0</v>
      </c>
      <c r="EG586">
        <v>893.8443703703705</v>
      </c>
      <c r="EH586">
        <v>-120.1297777777778</v>
      </c>
      <c r="EI586">
        <v>1301.081111111111</v>
      </c>
      <c r="EJ586">
        <v>1398.925185185185</v>
      </c>
      <c r="EK586">
        <v>17.40723703703704</v>
      </c>
      <c r="EL586">
        <v>1393.756296296296</v>
      </c>
      <c r="EM586">
        <v>3.6945</v>
      </c>
      <c r="EN586">
        <v>1.911837037037037</v>
      </c>
      <c r="EO586">
        <v>0.3347251851851852</v>
      </c>
      <c r="EP586">
        <v>16.73246296296296</v>
      </c>
      <c r="EQ586">
        <v>-8.065753703703704</v>
      </c>
      <c r="ER586">
        <v>1999.980740740741</v>
      </c>
      <c r="ES586">
        <v>0.9799976666666667</v>
      </c>
      <c r="ET586">
        <v>0.02000184074074074</v>
      </c>
      <c r="EU586">
        <v>0</v>
      </c>
      <c r="EV586">
        <v>902.8795555555557</v>
      </c>
      <c r="EW586">
        <v>5.00078</v>
      </c>
      <c r="EX586">
        <v>26941.71851851852</v>
      </c>
      <c r="EY586">
        <v>16379.47037037037</v>
      </c>
      <c r="EZ586">
        <v>42.55066666666666</v>
      </c>
      <c r="FA586">
        <v>44.02522222222223</v>
      </c>
      <c r="FB586">
        <v>42.66425925925926</v>
      </c>
      <c r="FC586">
        <v>43.56918518518518</v>
      </c>
      <c r="FD586">
        <v>43.58299999999999</v>
      </c>
      <c r="FE586">
        <v>1955.075925925926</v>
      </c>
      <c r="FF586">
        <v>39.9</v>
      </c>
      <c r="FG586">
        <v>0</v>
      </c>
      <c r="FH586">
        <v>1686164026.3</v>
      </c>
      <c r="FI586">
        <v>0</v>
      </c>
      <c r="FJ586">
        <v>902.7072799999999</v>
      </c>
      <c r="FK586">
        <v>-20.50992310333961</v>
      </c>
      <c r="FL586">
        <v>-650.238463102945</v>
      </c>
      <c r="FM586">
        <v>26939.18</v>
      </c>
      <c r="FN586">
        <v>15</v>
      </c>
      <c r="FO586">
        <v>0</v>
      </c>
      <c r="FP586" t="s">
        <v>431</v>
      </c>
      <c r="FQ586">
        <v>1685208052.5</v>
      </c>
      <c r="FR586">
        <v>1685208070</v>
      </c>
      <c r="FS586">
        <v>0</v>
      </c>
      <c r="FT586">
        <v>0.013</v>
      </c>
      <c r="FU586">
        <v>-0.005</v>
      </c>
      <c r="FV586">
        <v>-0.464</v>
      </c>
      <c r="FW586">
        <v>-0.401</v>
      </c>
      <c r="FX586">
        <v>420</v>
      </c>
      <c r="FY586">
        <v>0</v>
      </c>
      <c r="FZ586">
        <v>0.03</v>
      </c>
      <c r="GA586">
        <v>0.02</v>
      </c>
      <c r="GB586">
        <v>-119.9568048780488</v>
      </c>
      <c r="GC586">
        <v>-3.00543554006984</v>
      </c>
      <c r="GD586">
        <v>0.5996825672300471</v>
      </c>
      <c r="GE586">
        <v>0</v>
      </c>
      <c r="GF586">
        <v>17.43211219512195</v>
      </c>
      <c r="GG586">
        <v>-0.4330369337979179</v>
      </c>
      <c r="GH586">
        <v>0.04289351076693464</v>
      </c>
      <c r="GI586">
        <v>1</v>
      </c>
      <c r="GJ586">
        <v>1</v>
      </c>
      <c r="GK586">
        <v>2</v>
      </c>
      <c r="GL586" t="s">
        <v>439</v>
      </c>
      <c r="GM586">
        <v>3.09833</v>
      </c>
      <c r="GN586">
        <v>2.75798</v>
      </c>
      <c r="GO586">
        <v>0.188463</v>
      </c>
      <c r="GP586">
        <v>0.198276</v>
      </c>
      <c r="GQ586">
        <v>0.0995591</v>
      </c>
      <c r="GR586">
        <v>0.0253584</v>
      </c>
      <c r="GS586">
        <v>20810.9</v>
      </c>
      <c r="GT586">
        <v>20234.2</v>
      </c>
      <c r="GU586">
        <v>26200.2</v>
      </c>
      <c r="GV586">
        <v>25591.9</v>
      </c>
      <c r="GW586">
        <v>37865</v>
      </c>
      <c r="GX586">
        <v>37847.7</v>
      </c>
      <c r="GY586">
        <v>45807.4</v>
      </c>
      <c r="GZ586">
        <v>42001.3</v>
      </c>
      <c r="HA586">
        <v>1.84553</v>
      </c>
      <c r="HB586">
        <v>1.7107</v>
      </c>
      <c r="HC586">
        <v>-0.173472</v>
      </c>
      <c r="HD586">
        <v>0</v>
      </c>
      <c r="HE586">
        <v>30.8755</v>
      </c>
      <c r="HF586">
        <v>999.9</v>
      </c>
      <c r="HG586">
        <v>27.2</v>
      </c>
      <c r="HH586">
        <v>47.2</v>
      </c>
      <c r="HI586">
        <v>32.387</v>
      </c>
      <c r="HJ586">
        <v>62.3299</v>
      </c>
      <c r="HK586">
        <v>28.8502</v>
      </c>
      <c r="HL586">
        <v>1</v>
      </c>
      <c r="HM586">
        <v>0.378913</v>
      </c>
      <c r="HN586">
        <v>4.79627</v>
      </c>
      <c r="HO586">
        <v>20.2387</v>
      </c>
      <c r="HP586">
        <v>5.21205</v>
      </c>
      <c r="HQ586">
        <v>11.98</v>
      </c>
      <c r="HR586">
        <v>4.9634</v>
      </c>
      <c r="HS586">
        <v>3.2739</v>
      </c>
      <c r="HT586">
        <v>9999</v>
      </c>
      <c r="HU586">
        <v>9999</v>
      </c>
      <c r="HV586">
        <v>9999</v>
      </c>
      <c r="HW586">
        <v>60.9</v>
      </c>
      <c r="HX586">
        <v>1.86401</v>
      </c>
      <c r="HY586">
        <v>1.86022</v>
      </c>
      <c r="HZ586">
        <v>1.85867</v>
      </c>
      <c r="IA586">
        <v>1.85994</v>
      </c>
      <c r="IB586">
        <v>1.85989</v>
      </c>
      <c r="IC586">
        <v>1.85852</v>
      </c>
      <c r="ID586">
        <v>1.85761</v>
      </c>
      <c r="IE586">
        <v>1.85242</v>
      </c>
      <c r="IF586">
        <v>0</v>
      </c>
      <c r="IG586">
        <v>0</v>
      </c>
      <c r="IH586">
        <v>0</v>
      </c>
      <c r="II586">
        <v>0</v>
      </c>
      <c r="IJ586" t="s">
        <v>433</v>
      </c>
      <c r="IK586" t="s">
        <v>434</v>
      </c>
      <c r="IL586" t="s">
        <v>435</v>
      </c>
      <c r="IM586" t="s">
        <v>435</v>
      </c>
      <c r="IN586" t="s">
        <v>435</v>
      </c>
      <c r="IO586" t="s">
        <v>435</v>
      </c>
      <c r="IP586">
        <v>0</v>
      </c>
      <c r="IQ586">
        <v>100</v>
      </c>
      <c r="IR586">
        <v>100</v>
      </c>
      <c r="IS586">
        <v>-1.64</v>
      </c>
      <c r="IT586">
        <v>-0.2582</v>
      </c>
      <c r="IU586">
        <v>-0.7885906718864093</v>
      </c>
      <c r="IV586">
        <v>-0.0007240741224296705</v>
      </c>
      <c r="IW586">
        <v>1.394155135453638E-07</v>
      </c>
      <c r="IX586">
        <v>-7.009397865246837E-11</v>
      </c>
      <c r="IY586">
        <v>-0.2677907096197649</v>
      </c>
      <c r="IZ586">
        <v>-0.01839738240005131</v>
      </c>
      <c r="JA586">
        <v>0.0009886339832832726</v>
      </c>
      <c r="JB586">
        <v>-4.895939666473346E-06</v>
      </c>
      <c r="JC586">
        <v>3</v>
      </c>
      <c r="JD586">
        <v>2018</v>
      </c>
      <c r="JE586">
        <v>1</v>
      </c>
      <c r="JF586">
        <v>26</v>
      </c>
      <c r="JG586">
        <v>15933</v>
      </c>
      <c r="JH586">
        <v>15932.7</v>
      </c>
      <c r="JI586">
        <v>3.06885</v>
      </c>
      <c r="JJ586">
        <v>2.67822</v>
      </c>
      <c r="JK586">
        <v>1.49658</v>
      </c>
      <c r="JL586">
        <v>2.37549</v>
      </c>
      <c r="JM586">
        <v>1.54785</v>
      </c>
      <c r="JN586">
        <v>2.37061</v>
      </c>
      <c r="JO586">
        <v>48.5779</v>
      </c>
      <c r="JP586">
        <v>14.1058</v>
      </c>
      <c r="JQ586">
        <v>18</v>
      </c>
      <c r="JR586">
        <v>488.05</v>
      </c>
      <c r="JS586">
        <v>417.443</v>
      </c>
      <c r="JT586">
        <v>23.898</v>
      </c>
      <c r="JU586">
        <v>31.9228</v>
      </c>
      <c r="JV586">
        <v>30.0038</v>
      </c>
      <c r="JW586">
        <v>31.7799</v>
      </c>
      <c r="JX586">
        <v>31.7336</v>
      </c>
      <c r="JY586">
        <v>61.6194</v>
      </c>
      <c r="JZ586">
        <v>77.001</v>
      </c>
      <c r="KA586">
        <v>0</v>
      </c>
      <c r="KB586">
        <v>23.8458</v>
      </c>
      <c r="KC586">
        <v>1436.41</v>
      </c>
      <c r="KD586">
        <v>3.71313</v>
      </c>
      <c r="KE586">
        <v>100.11</v>
      </c>
      <c r="KF586">
        <v>99.8792</v>
      </c>
    </row>
    <row r="587" spans="1:292">
      <c r="A587">
        <v>567</v>
      </c>
      <c r="B587">
        <v>1686164037.6</v>
      </c>
      <c r="C587">
        <v>14786.59999990463</v>
      </c>
      <c r="D587" t="s">
        <v>1574</v>
      </c>
      <c r="E587" t="s">
        <v>1575</v>
      </c>
      <c r="F587">
        <v>5</v>
      </c>
      <c r="G587" t="s">
        <v>1403</v>
      </c>
      <c r="H587">
        <v>1686164029.814285</v>
      </c>
      <c r="I587">
        <f>(J587)/1000</f>
        <v>0</v>
      </c>
      <c r="J587">
        <f>IF(DO587, AM587, AG587)</f>
        <v>0</v>
      </c>
      <c r="K587">
        <f>IF(DO587, AH587, AF587)</f>
        <v>0</v>
      </c>
      <c r="L587">
        <f>DQ587 - IF(AT587&gt;1, K587*DK587*100.0/(AV587*EE587), 0)</f>
        <v>0</v>
      </c>
      <c r="M587">
        <f>((S587-I587/2)*L587-K587)/(S587+I587/2)</f>
        <v>0</v>
      </c>
      <c r="N587">
        <f>M587*(DX587+DY587)/1000.0</f>
        <v>0</v>
      </c>
      <c r="O587">
        <f>(DQ587 - IF(AT587&gt;1, K587*DK587*100.0/(AV587*EE587), 0))*(DX587+DY587)/1000.0</f>
        <v>0</v>
      </c>
      <c r="P587">
        <f>2.0/((1/R587-1/Q587)+SIGN(R587)*SQRT((1/R587-1/Q587)*(1/R587-1/Q587) + 4*DL587/((DL587+1)*(DL587+1))*(2*1/R587*1/Q587-1/Q587*1/Q587)))</f>
        <v>0</v>
      </c>
      <c r="Q587">
        <f>IF(LEFT(DM587,1)&lt;&gt;"0",IF(LEFT(DM587,1)="1",3.0,DN587),$D$5+$E$5*(EE587*DX587/($K$5*1000))+$F$5*(EE587*DX587/($K$5*1000))*MAX(MIN(DK587,$J$5),$I$5)*MAX(MIN(DK587,$J$5),$I$5)+$G$5*MAX(MIN(DK587,$J$5),$I$5)*(EE587*DX587/($K$5*1000))+$H$5*(EE587*DX587/($K$5*1000))*(EE587*DX587/($K$5*1000)))</f>
        <v>0</v>
      </c>
      <c r="R587">
        <f>I587*(1000-(1000*0.61365*exp(17.502*V587/(240.97+V587))/(DX587+DY587)+DS587)/2)/(1000*0.61365*exp(17.502*V587/(240.97+V587))/(DX587+DY587)-DS587)</f>
        <v>0</v>
      </c>
      <c r="S587">
        <f>1/((DL587+1)/(P587/1.6)+1/(Q587/1.37)) + DL587/((DL587+1)/(P587/1.6) + DL587/(Q587/1.37))</f>
        <v>0</v>
      </c>
      <c r="T587">
        <f>(DG587*DJ587)</f>
        <v>0</v>
      </c>
      <c r="U587">
        <f>(DZ587+(T587+2*0.95*5.67E-8*(((DZ587+$B$9)+273)^4-(DZ587+273)^4)-44100*I587)/(1.84*29.3*Q587+8*0.95*5.67E-8*(DZ587+273)^3))</f>
        <v>0</v>
      </c>
      <c r="V587">
        <f>($C$9*EA587+$D$9*EB587+$E$9*U587)</f>
        <v>0</v>
      </c>
      <c r="W587">
        <f>0.61365*exp(17.502*V587/(240.97+V587))</f>
        <v>0</v>
      </c>
      <c r="X587">
        <f>(Y587/Z587*100)</f>
        <v>0</v>
      </c>
      <c r="Y587">
        <f>DS587*(DX587+DY587)/1000</f>
        <v>0</v>
      </c>
      <c r="Z587">
        <f>0.61365*exp(17.502*DZ587/(240.97+DZ587))</f>
        <v>0</v>
      </c>
      <c r="AA587">
        <f>(W587-DS587*(DX587+DY587)/1000)</f>
        <v>0</v>
      </c>
      <c r="AB587">
        <f>(-I587*44100)</f>
        <v>0</v>
      </c>
      <c r="AC587">
        <f>2*29.3*Q587*0.92*(DZ587-V587)</f>
        <v>0</v>
      </c>
      <c r="AD587">
        <f>2*0.95*5.67E-8*(((DZ587+$B$9)+273)^4-(V587+273)^4)</f>
        <v>0</v>
      </c>
      <c r="AE587">
        <f>T587+AD587+AB587+AC587</f>
        <v>0</v>
      </c>
      <c r="AF587">
        <f>DW587*AT587*(DR587-DQ587*(1000-AT587*DT587)/(1000-AT587*DS587))/(100*DK587)</f>
        <v>0</v>
      </c>
      <c r="AG587">
        <f>1000*DW587*AT587*(DS587-DT587)/(100*DK587*(1000-AT587*DS587))</f>
        <v>0</v>
      </c>
      <c r="AH587">
        <f>(AI587 - AJ587 - DX587*1E3/(8.314*(DZ587+273.15)) * AL587/DW587 * AK587) * DW587/(100*DK587) * (1000 - DT587)/1000</f>
        <v>0</v>
      </c>
      <c r="AI587">
        <v>1431.436556835639</v>
      </c>
      <c r="AJ587">
        <v>1341.900909090909</v>
      </c>
      <c r="AK587">
        <v>3.395954771606351</v>
      </c>
      <c r="AL587">
        <v>66.85550641965871</v>
      </c>
      <c r="AM587">
        <f>(AO587 - AN587 + DX587*1E3/(8.314*(DZ587+273.15)) * AQ587/DW587 * AP587) * DW587/(100*DK587) * 1000/(1000 - AO587)</f>
        <v>0</v>
      </c>
      <c r="AN587">
        <v>3.701641456272736</v>
      </c>
      <c r="AO587">
        <v>21.03126424242424</v>
      </c>
      <c r="AP587">
        <v>-0.005510249191156429</v>
      </c>
      <c r="AQ587">
        <v>96.76421338397185</v>
      </c>
      <c r="AR587">
        <v>0</v>
      </c>
      <c r="AS587">
        <v>0</v>
      </c>
      <c r="AT587">
        <f>IF(AR587*$H$15&gt;=AV587,1.0,(AV587/(AV587-AR587*$H$15)))</f>
        <v>0</v>
      </c>
      <c r="AU587">
        <f>(AT587-1)*100</f>
        <v>0</v>
      </c>
      <c r="AV587">
        <f>MAX(0,($B$15+$C$15*EE587)/(1+$D$15*EE587)*DX587/(DZ587+273)*$E$15)</f>
        <v>0</v>
      </c>
      <c r="AW587" t="s">
        <v>429</v>
      </c>
      <c r="AX587" t="s">
        <v>429</v>
      </c>
      <c r="AY587">
        <v>0</v>
      </c>
      <c r="AZ587">
        <v>0</v>
      </c>
      <c r="BA587">
        <f>1-AY587/AZ587</f>
        <v>0</v>
      </c>
      <c r="BB587">
        <v>0</v>
      </c>
      <c r="BC587" t="s">
        <v>429</v>
      </c>
      <c r="BD587" t="s">
        <v>429</v>
      </c>
      <c r="BE587">
        <v>0</v>
      </c>
      <c r="BF587">
        <v>0</v>
      </c>
      <c r="BG587">
        <f>1-BE587/BF587</f>
        <v>0</v>
      </c>
      <c r="BH587">
        <v>0.5</v>
      </c>
      <c r="BI587">
        <f>DH587</f>
        <v>0</v>
      </c>
      <c r="BJ587">
        <f>K587</f>
        <v>0</v>
      </c>
      <c r="BK587">
        <f>BG587*BH587*BI587</f>
        <v>0</v>
      </c>
      <c r="BL587">
        <f>(BJ587-BB587)/BI587</f>
        <v>0</v>
      </c>
      <c r="BM587">
        <f>(AZ587-BF587)/BF587</f>
        <v>0</v>
      </c>
      <c r="BN587">
        <f>AY587/(BA587+AY587/BF587)</f>
        <v>0</v>
      </c>
      <c r="BO587" t="s">
        <v>429</v>
      </c>
      <c r="BP587">
        <v>0</v>
      </c>
      <c r="BQ587">
        <f>IF(BP587&lt;&gt;0, BP587, BN587)</f>
        <v>0</v>
      </c>
      <c r="BR587">
        <f>1-BQ587/BF587</f>
        <v>0</v>
      </c>
      <c r="BS587">
        <f>(BF587-BE587)/(BF587-BQ587)</f>
        <v>0</v>
      </c>
      <c r="BT587">
        <f>(AZ587-BF587)/(AZ587-BQ587)</f>
        <v>0</v>
      </c>
      <c r="BU587">
        <f>(BF587-BE587)/(BF587-AY587)</f>
        <v>0</v>
      </c>
      <c r="BV587">
        <f>(AZ587-BF587)/(AZ587-AY587)</f>
        <v>0</v>
      </c>
      <c r="BW587">
        <f>(BS587*BQ587/BE587)</f>
        <v>0</v>
      </c>
      <c r="BX587">
        <f>(1-BW587)</f>
        <v>0</v>
      </c>
      <c r="DG587">
        <f>$B$13*EF587+$C$13*EG587+$F$13*ER587*(1-EU587)</f>
        <v>0</v>
      </c>
      <c r="DH587">
        <f>DG587*DI587</f>
        <v>0</v>
      </c>
      <c r="DI587">
        <f>($B$13*$D$11+$C$13*$D$11+$F$13*((FE587+EW587)/MAX(FE587+EW587+FF587, 0.1)*$I$11+FF587/MAX(FE587+EW587+FF587, 0.1)*$J$11))/($B$13+$C$13+$F$13)</f>
        <v>0</v>
      </c>
      <c r="DJ587">
        <f>($B$13*$K$11+$C$13*$K$11+$F$13*((FE587+EW587)/MAX(FE587+EW587+FF587, 0.1)*$P$11+FF587/MAX(FE587+EW587+FF587, 0.1)*$Q$11))/($B$13+$C$13+$F$13)</f>
        <v>0</v>
      </c>
      <c r="DK587">
        <v>6</v>
      </c>
      <c r="DL587">
        <v>0.5</v>
      </c>
      <c r="DM587" t="s">
        <v>430</v>
      </c>
      <c r="DN587">
        <v>2</v>
      </c>
      <c r="DO587" t="b">
        <v>1</v>
      </c>
      <c r="DP587">
        <v>1686164029.814285</v>
      </c>
      <c r="DQ587">
        <v>1289.4075</v>
      </c>
      <c r="DR587">
        <v>1409.900714285714</v>
      </c>
      <c r="DS587">
        <v>21.07115</v>
      </c>
      <c r="DT587">
        <v>3.698122857142857</v>
      </c>
      <c r="DU587">
        <v>1291.05</v>
      </c>
      <c r="DV587">
        <v>21.32908571428571</v>
      </c>
      <c r="DW587">
        <v>500.0499642857143</v>
      </c>
      <c r="DX587">
        <v>90.60192500000001</v>
      </c>
      <c r="DY587">
        <v>0.1001028785714286</v>
      </c>
      <c r="DZ587">
        <v>28.24704285714286</v>
      </c>
      <c r="EA587">
        <v>28.04841785714286</v>
      </c>
      <c r="EB587">
        <v>999.9000000000002</v>
      </c>
      <c r="EC587">
        <v>0</v>
      </c>
      <c r="ED587">
        <v>0</v>
      </c>
      <c r="EE587">
        <v>9995.198571428571</v>
      </c>
      <c r="EF587">
        <v>0</v>
      </c>
      <c r="EG587">
        <v>892.5140714285714</v>
      </c>
      <c r="EH587">
        <v>-120.4928571428571</v>
      </c>
      <c r="EI587">
        <v>1317.160714285714</v>
      </c>
      <c r="EJ587">
        <v>1415.133928571429</v>
      </c>
      <c r="EK587">
        <v>17.37302857142857</v>
      </c>
      <c r="EL587">
        <v>1409.900714285714</v>
      </c>
      <c r="EM587">
        <v>3.698122857142857</v>
      </c>
      <c r="EN587">
        <v>1.9090875</v>
      </c>
      <c r="EO587">
        <v>0.3350570357142857</v>
      </c>
      <c r="EP587">
        <v>16.7098</v>
      </c>
      <c r="EQ587">
        <v>-8.053005714285714</v>
      </c>
      <c r="ER587">
        <v>2000.000714285715</v>
      </c>
      <c r="ES587">
        <v>0.9799981071428572</v>
      </c>
      <c r="ET587">
        <v>0.02000143928571429</v>
      </c>
      <c r="EU587">
        <v>0</v>
      </c>
      <c r="EV587">
        <v>901.3068571428572</v>
      </c>
      <c r="EW587">
        <v>5.00078</v>
      </c>
      <c r="EX587">
        <v>26904.62142857143</v>
      </c>
      <c r="EY587">
        <v>16379.64642857143</v>
      </c>
      <c r="EZ587">
        <v>42.5867857142857</v>
      </c>
      <c r="FA587">
        <v>44.05774999999999</v>
      </c>
      <c r="FB587">
        <v>42.66721428571428</v>
      </c>
      <c r="FC587">
        <v>43.58896428571428</v>
      </c>
      <c r="FD587">
        <v>43.60464285714285</v>
      </c>
      <c r="FE587">
        <v>1955.098928571428</v>
      </c>
      <c r="FF587">
        <v>39.9</v>
      </c>
      <c r="FG587">
        <v>0</v>
      </c>
      <c r="FH587">
        <v>1686164031.1</v>
      </c>
      <c r="FI587">
        <v>0</v>
      </c>
      <c r="FJ587">
        <v>901.19208</v>
      </c>
      <c r="FK587">
        <v>-17.56638465639383</v>
      </c>
      <c r="FL587">
        <v>-299.3000007351361</v>
      </c>
      <c r="FM587">
        <v>26901.572</v>
      </c>
      <c r="FN587">
        <v>15</v>
      </c>
      <c r="FO587">
        <v>0</v>
      </c>
      <c r="FP587" t="s">
        <v>431</v>
      </c>
      <c r="FQ587">
        <v>1685208052.5</v>
      </c>
      <c r="FR587">
        <v>1685208070</v>
      </c>
      <c r="FS587">
        <v>0</v>
      </c>
      <c r="FT587">
        <v>0.013</v>
      </c>
      <c r="FU587">
        <v>-0.005</v>
      </c>
      <c r="FV587">
        <v>-0.464</v>
      </c>
      <c r="FW587">
        <v>-0.401</v>
      </c>
      <c r="FX587">
        <v>420</v>
      </c>
      <c r="FY587">
        <v>0</v>
      </c>
      <c r="FZ587">
        <v>0.03</v>
      </c>
      <c r="GA587">
        <v>0.02</v>
      </c>
      <c r="GB587">
        <v>-120.1980731707317</v>
      </c>
      <c r="GC587">
        <v>-3.914132404180966</v>
      </c>
      <c r="GD587">
        <v>0.6411737480073945</v>
      </c>
      <c r="GE587">
        <v>0</v>
      </c>
      <c r="GF587">
        <v>17.39687073170732</v>
      </c>
      <c r="GG587">
        <v>-0.4349770034843246</v>
      </c>
      <c r="GH587">
        <v>0.04303954077585281</v>
      </c>
      <c r="GI587">
        <v>1</v>
      </c>
      <c r="GJ587">
        <v>1</v>
      </c>
      <c r="GK587">
        <v>2</v>
      </c>
      <c r="GL587" t="s">
        <v>439</v>
      </c>
      <c r="GM587">
        <v>3.09844</v>
      </c>
      <c r="GN587">
        <v>2.75826</v>
      </c>
      <c r="GO587">
        <v>0.189922</v>
      </c>
      <c r="GP587">
        <v>0.199636</v>
      </c>
      <c r="GQ587">
        <v>0.09946389999999999</v>
      </c>
      <c r="GR587">
        <v>0.0253733</v>
      </c>
      <c r="GS587">
        <v>20772</v>
      </c>
      <c r="GT587">
        <v>20198.7</v>
      </c>
      <c r="GU587">
        <v>26198.4</v>
      </c>
      <c r="GV587">
        <v>25590.6</v>
      </c>
      <c r="GW587">
        <v>37867.1</v>
      </c>
      <c r="GX587">
        <v>37845.4</v>
      </c>
      <c r="GY587">
        <v>45804.7</v>
      </c>
      <c r="GZ587">
        <v>41999.2</v>
      </c>
      <c r="HA587">
        <v>1.84545</v>
      </c>
      <c r="HB587">
        <v>1.71055</v>
      </c>
      <c r="HC587">
        <v>-0.172876</v>
      </c>
      <c r="HD587">
        <v>0</v>
      </c>
      <c r="HE587">
        <v>30.8889</v>
      </c>
      <c r="HF587">
        <v>999.9</v>
      </c>
      <c r="HG587">
        <v>27.2</v>
      </c>
      <c r="HH587">
        <v>47.2</v>
      </c>
      <c r="HI587">
        <v>32.3886</v>
      </c>
      <c r="HJ587">
        <v>62.5199</v>
      </c>
      <c r="HK587">
        <v>28.8902</v>
      </c>
      <c r="HL587">
        <v>1</v>
      </c>
      <c r="HM587">
        <v>0.38217</v>
      </c>
      <c r="HN587">
        <v>4.95361</v>
      </c>
      <c r="HO587">
        <v>20.2333</v>
      </c>
      <c r="HP587">
        <v>5.2119</v>
      </c>
      <c r="HQ587">
        <v>11.9801</v>
      </c>
      <c r="HR587">
        <v>4.9635</v>
      </c>
      <c r="HS587">
        <v>3.27397</v>
      </c>
      <c r="HT587">
        <v>9999</v>
      </c>
      <c r="HU587">
        <v>9999</v>
      </c>
      <c r="HV587">
        <v>9999</v>
      </c>
      <c r="HW587">
        <v>60.9</v>
      </c>
      <c r="HX587">
        <v>1.86401</v>
      </c>
      <c r="HY587">
        <v>1.86023</v>
      </c>
      <c r="HZ587">
        <v>1.85866</v>
      </c>
      <c r="IA587">
        <v>1.85994</v>
      </c>
      <c r="IB587">
        <v>1.85989</v>
      </c>
      <c r="IC587">
        <v>1.85852</v>
      </c>
      <c r="ID587">
        <v>1.85761</v>
      </c>
      <c r="IE587">
        <v>1.85242</v>
      </c>
      <c r="IF587">
        <v>0</v>
      </c>
      <c r="IG587">
        <v>0</v>
      </c>
      <c r="IH587">
        <v>0</v>
      </c>
      <c r="II587">
        <v>0</v>
      </c>
      <c r="IJ587" t="s">
        <v>433</v>
      </c>
      <c r="IK587" t="s">
        <v>434</v>
      </c>
      <c r="IL587" t="s">
        <v>435</v>
      </c>
      <c r="IM587" t="s">
        <v>435</v>
      </c>
      <c r="IN587" t="s">
        <v>435</v>
      </c>
      <c r="IO587" t="s">
        <v>435</v>
      </c>
      <c r="IP587">
        <v>0</v>
      </c>
      <c r="IQ587">
        <v>100</v>
      </c>
      <c r="IR587">
        <v>100</v>
      </c>
      <c r="IS587">
        <v>-1.66</v>
      </c>
      <c r="IT587">
        <v>-0.2587</v>
      </c>
      <c r="IU587">
        <v>-0.7885906718864093</v>
      </c>
      <c r="IV587">
        <v>-0.0007240741224296705</v>
      </c>
      <c r="IW587">
        <v>1.394155135453638E-07</v>
      </c>
      <c r="IX587">
        <v>-7.009397865246837E-11</v>
      </c>
      <c r="IY587">
        <v>-0.2677907096197649</v>
      </c>
      <c r="IZ587">
        <v>-0.01839738240005131</v>
      </c>
      <c r="JA587">
        <v>0.0009886339832832726</v>
      </c>
      <c r="JB587">
        <v>-4.895939666473346E-06</v>
      </c>
      <c r="JC587">
        <v>3</v>
      </c>
      <c r="JD587">
        <v>2018</v>
      </c>
      <c r="JE587">
        <v>1</v>
      </c>
      <c r="JF587">
        <v>26</v>
      </c>
      <c r="JG587">
        <v>15933.1</v>
      </c>
      <c r="JH587">
        <v>15932.8</v>
      </c>
      <c r="JI587">
        <v>3.09937</v>
      </c>
      <c r="JJ587">
        <v>2.66968</v>
      </c>
      <c r="JK587">
        <v>1.49658</v>
      </c>
      <c r="JL587">
        <v>2.37549</v>
      </c>
      <c r="JM587">
        <v>1.54785</v>
      </c>
      <c r="JN587">
        <v>2.47803</v>
      </c>
      <c r="JO587">
        <v>48.5779</v>
      </c>
      <c r="JP587">
        <v>14.1058</v>
      </c>
      <c r="JQ587">
        <v>18</v>
      </c>
      <c r="JR587">
        <v>488.122</v>
      </c>
      <c r="JS587">
        <v>417.445</v>
      </c>
      <c r="JT587">
        <v>23.8345</v>
      </c>
      <c r="JU587">
        <v>31.9471</v>
      </c>
      <c r="JV587">
        <v>30.0034</v>
      </c>
      <c r="JW587">
        <v>31.796</v>
      </c>
      <c r="JX587">
        <v>31.7475</v>
      </c>
      <c r="JY587">
        <v>62.2202</v>
      </c>
      <c r="JZ587">
        <v>77.001</v>
      </c>
      <c r="KA587">
        <v>0</v>
      </c>
      <c r="KB587">
        <v>23.7954</v>
      </c>
      <c r="KC587">
        <v>1456.47</v>
      </c>
      <c r="KD587">
        <v>3.75585</v>
      </c>
      <c r="KE587">
        <v>100.103</v>
      </c>
      <c r="KF587">
        <v>99.8741</v>
      </c>
    </row>
    <row r="588" spans="1:292">
      <c r="A588">
        <v>568</v>
      </c>
      <c r="B588">
        <v>1686164042.6</v>
      </c>
      <c r="C588">
        <v>14791.59999990463</v>
      </c>
      <c r="D588" t="s">
        <v>1576</v>
      </c>
      <c r="E588" t="s">
        <v>1577</v>
      </c>
      <c r="F588">
        <v>5</v>
      </c>
      <c r="G588" t="s">
        <v>1403</v>
      </c>
      <c r="H588">
        <v>1686164035.1</v>
      </c>
      <c r="I588">
        <f>(J588)/1000</f>
        <v>0</v>
      </c>
      <c r="J588">
        <f>IF(DO588, AM588, AG588)</f>
        <v>0</v>
      </c>
      <c r="K588">
        <f>IF(DO588, AH588, AF588)</f>
        <v>0</v>
      </c>
      <c r="L588">
        <f>DQ588 - IF(AT588&gt;1, K588*DK588*100.0/(AV588*EE588), 0)</f>
        <v>0</v>
      </c>
      <c r="M588">
        <f>((S588-I588/2)*L588-K588)/(S588+I588/2)</f>
        <v>0</v>
      </c>
      <c r="N588">
        <f>M588*(DX588+DY588)/1000.0</f>
        <v>0</v>
      </c>
      <c r="O588">
        <f>(DQ588 - IF(AT588&gt;1, K588*DK588*100.0/(AV588*EE588), 0))*(DX588+DY588)/1000.0</f>
        <v>0</v>
      </c>
      <c r="P588">
        <f>2.0/((1/R588-1/Q588)+SIGN(R588)*SQRT((1/R588-1/Q588)*(1/R588-1/Q588) + 4*DL588/((DL588+1)*(DL588+1))*(2*1/R588*1/Q588-1/Q588*1/Q588)))</f>
        <v>0</v>
      </c>
      <c r="Q588">
        <f>IF(LEFT(DM588,1)&lt;&gt;"0",IF(LEFT(DM588,1)="1",3.0,DN588),$D$5+$E$5*(EE588*DX588/($K$5*1000))+$F$5*(EE588*DX588/($K$5*1000))*MAX(MIN(DK588,$J$5),$I$5)*MAX(MIN(DK588,$J$5),$I$5)+$G$5*MAX(MIN(DK588,$J$5),$I$5)*(EE588*DX588/($K$5*1000))+$H$5*(EE588*DX588/($K$5*1000))*(EE588*DX588/($K$5*1000)))</f>
        <v>0</v>
      </c>
      <c r="R588">
        <f>I588*(1000-(1000*0.61365*exp(17.502*V588/(240.97+V588))/(DX588+DY588)+DS588)/2)/(1000*0.61365*exp(17.502*V588/(240.97+V588))/(DX588+DY588)-DS588)</f>
        <v>0</v>
      </c>
      <c r="S588">
        <f>1/((DL588+1)/(P588/1.6)+1/(Q588/1.37)) + DL588/((DL588+1)/(P588/1.6) + DL588/(Q588/1.37))</f>
        <v>0</v>
      </c>
      <c r="T588">
        <f>(DG588*DJ588)</f>
        <v>0</v>
      </c>
      <c r="U588">
        <f>(DZ588+(T588+2*0.95*5.67E-8*(((DZ588+$B$9)+273)^4-(DZ588+273)^4)-44100*I588)/(1.84*29.3*Q588+8*0.95*5.67E-8*(DZ588+273)^3))</f>
        <v>0</v>
      </c>
      <c r="V588">
        <f>($C$9*EA588+$D$9*EB588+$E$9*U588)</f>
        <v>0</v>
      </c>
      <c r="W588">
        <f>0.61365*exp(17.502*V588/(240.97+V588))</f>
        <v>0</v>
      </c>
      <c r="X588">
        <f>(Y588/Z588*100)</f>
        <v>0</v>
      </c>
      <c r="Y588">
        <f>DS588*(DX588+DY588)/1000</f>
        <v>0</v>
      </c>
      <c r="Z588">
        <f>0.61365*exp(17.502*DZ588/(240.97+DZ588))</f>
        <v>0</v>
      </c>
      <c r="AA588">
        <f>(W588-DS588*(DX588+DY588)/1000)</f>
        <v>0</v>
      </c>
      <c r="AB588">
        <f>(-I588*44100)</f>
        <v>0</v>
      </c>
      <c r="AC588">
        <f>2*29.3*Q588*0.92*(DZ588-V588)</f>
        <v>0</v>
      </c>
      <c r="AD588">
        <f>2*0.95*5.67E-8*(((DZ588+$B$9)+273)^4-(V588+273)^4)</f>
        <v>0</v>
      </c>
      <c r="AE588">
        <f>T588+AD588+AB588+AC588</f>
        <v>0</v>
      </c>
      <c r="AF588">
        <f>DW588*AT588*(DR588-DQ588*(1000-AT588*DT588)/(1000-AT588*DS588))/(100*DK588)</f>
        <v>0</v>
      </c>
      <c r="AG588">
        <f>1000*DW588*AT588*(DS588-DT588)/(100*DK588*(1000-AT588*DS588))</f>
        <v>0</v>
      </c>
      <c r="AH588">
        <f>(AI588 - AJ588 - DX588*1E3/(8.314*(DZ588+273.15)) * AL588/DW588 * AK588) * DW588/(100*DK588) * (1000 - DT588)/1000</f>
        <v>0</v>
      </c>
      <c r="AI588">
        <v>1447.549523155511</v>
      </c>
      <c r="AJ588">
        <v>1358.505515151516</v>
      </c>
      <c r="AK588">
        <v>3.323250334097112</v>
      </c>
      <c r="AL588">
        <v>66.85550641965871</v>
      </c>
      <c r="AM588">
        <f>(AO588 - AN588 + DX588*1E3/(8.314*(DZ588+273.15)) * AQ588/DW588 * AP588) * DW588/(100*DK588) * 1000/(1000 - AO588)</f>
        <v>0</v>
      </c>
      <c r="AN588">
        <v>3.704305403992109</v>
      </c>
      <c r="AO588">
        <v>20.98680969696969</v>
      </c>
      <c r="AP588">
        <v>-0.008425184095599255</v>
      </c>
      <c r="AQ588">
        <v>96.76421338397185</v>
      </c>
      <c r="AR588">
        <v>0</v>
      </c>
      <c r="AS588">
        <v>0</v>
      </c>
      <c r="AT588">
        <f>IF(AR588*$H$15&gt;=AV588,1.0,(AV588/(AV588-AR588*$H$15)))</f>
        <v>0</v>
      </c>
      <c r="AU588">
        <f>(AT588-1)*100</f>
        <v>0</v>
      </c>
      <c r="AV588">
        <f>MAX(0,($B$15+$C$15*EE588)/(1+$D$15*EE588)*DX588/(DZ588+273)*$E$15)</f>
        <v>0</v>
      </c>
      <c r="AW588" t="s">
        <v>429</v>
      </c>
      <c r="AX588" t="s">
        <v>429</v>
      </c>
      <c r="AY588">
        <v>0</v>
      </c>
      <c r="AZ588">
        <v>0</v>
      </c>
      <c r="BA588">
        <f>1-AY588/AZ588</f>
        <v>0</v>
      </c>
      <c r="BB588">
        <v>0</v>
      </c>
      <c r="BC588" t="s">
        <v>429</v>
      </c>
      <c r="BD588" t="s">
        <v>429</v>
      </c>
      <c r="BE588">
        <v>0</v>
      </c>
      <c r="BF588">
        <v>0</v>
      </c>
      <c r="BG588">
        <f>1-BE588/BF588</f>
        <v>0</v>
      </c>
      <c r="BH588">
        <v>0.5</v>
      </c>
      <c r="BI588">
        <f>DH588</f>
        <v>0</v>
      </c>
      <c r="BJ588">
        <f>K588</f>
        <v>0</v>
      </c>
      <c r="BK588">
        <f>BG588*BH588*BI588</f>
        <v>0</v>
      </c>
      <c r="BL588">
        <f>(BJ588-BB588)/BI588</f>
        <v>0</v>
      </c>
      <c r="BM588">
        <f>(AZ588-BF588)/BF588</f>
        <v>0</v>
      </c>
      <c r="BN588">
        <f>AY588/(BA588+AY588/BF588)</f>
        <v>0</v>
      </c>
      <c r="BO588" t="s">
        <v>429</v>
      </c>
      <c r="BP588">
        <v>0</v>
      </c>
      <c r="BQ588">
        <f>IF(BP588&lt;&gt;0, BP588, BN588)</f>
        <v>0</v>
      </c>
      <c r="BR588">
        <f>1-BQ588/BF588</f>
        <v>0</v>
      </c>
      <c r="BS588">
        <f>(BF588-BE588)/(BF588-BQ588)</f>
        <v>0</v>
      </c>
      <c r="BT588">
        <f>(AZ588-BF588)/(AZ588-BQ588)</f>
        <v>0</v>
      </c>
      <c r="BU588">
        <f>(BF588-BE588)/(BF588-AY588)</f>
        <v>0</v>
      </c>
      <c r="BV588">
        <f>(AZ588-BF588)/(AZ588-AY588)</f>
        <v>0</v>
      </c>
      <c r="BW588">
        <f>(BS588*BQ588/BE588)</f>
        <v>0</v>
      </c>
      <c r="BX588">
        <f>(1-BW588)</f>
        <v>0</v>
      </c>
      <c r="DG588">
        <f>$B$13*EF588+$C$13*EG588+$F$13*ER588*(1-EU588)</f>
        <v>0</v>
      </c>
      <c r="DH588">
        <f>DG588*DI588</f>
        <v>0</v>
      </c>
      <c r="DI588">
        <f>($B$13*$D$11+$C$13*$D$11+$F$13*((FE588+EW588)/MAX(FE588+EW588+FF588, 0.1)*$I$11+FF588/MAX(FE588+EW588+FF588, 0.1)*$J$11))/($B$13+$C$13+$F$13)</f>
        <v>0</v>
      </c>
      <c r="DJ588">
        <f>($B$13*$K$11+$C$13*$K$11+$F$13*((FE588+EW588)/MAX(FE588+EW588+FF588, 0.1)*$P$11+FF588/MAX(FE588+EW588+FF588, 0.1)*$Q$11))/($B$13+$C$13+$F$13)</f>
        <v>0</v>
      </c>
      <c r="DK588">
        <v>6</v>
      </c>
      <c r="DL588">
        <v>0.5</v>
      </c>
      <c r="DM588" t="s">
        <v>430</v>
      </c>
      <c r="DN588">
        <v>2</v>
      </c>
      <c r="DO588" t="b">
        <v>1</v>
      </c>
      <c r="DP588">
        <v>1686164035.1</v>
      </c>
      <c r="DQ588">
        <v>1306.958148148148</v>
      </c>
      <c r="DR588">
        <v>1427.424074074074</v>
      </c>
      <c r="DS588">
        <v>21.03858518518518</v>
      </c>
      <c r="DT588">
        <v>3.701728888888889</v>
      </c>
      <c r="DU588">
        <v>1308.613333333333</v>
      </c>
      <c r="DV588">
        <v>21.29707037037037</v>
      </c>
      <c r="DW588">
        <v>500.0178148148148</v>
      </c>
      <c r="DX588">
        <v>90.6022962962963</v>
      </c>
      <c r="DY588">
        <v>0.1000698</v>
      </c>
      <c r="DZ588">
        <v>28.25284444444445</v>
      </c>
      <c r="EA588">
        <v>28.06250740740741</v>
      </c>
      <c r="EB588">
        <v>999.9000000000001</v>
      </c>
      <c r="EC588">
        <v>0</v>
      </c>
      <c r="ED588">
        <v>0</v>
      </c>
      <c r="EE588">
        <v>9994.898888888889</v>
      </c>
      <c r="EF588">
        <v>0</v>
      </c>
      <c r="EG588">
        <v>891.2184444444442</v>
      </c>
      <c r="EH588">
        <v>-120.465037037037</v>
      </c>
      <c r="EI588">
        <v>1335.044074074074</v>
      </c>
      <c r="EJ588">
        <v>1432.727037037037</v>
      </c>
      <c r="EK588">
        <v>17.33684814814815</v>
      </c>
      <c r="EL588">
        <v>1427.424074074074</v>
      </c>
      <c r="EM588">
        <v>3.701728888888889</v>
      </c>
      <c r="EN588">
        <v>1.906143703703704</v>
      </c>
      <c r="EO588">
        <v>0.3353851851851853</v>
      </c>
      <c r="EP588">
        <v>16.68550740740741</v>
      </c>
      <c r="EQ588">
        <v>-8.040414074074075</v>
      </c>
      <c r="ER588">
        <v>1999.99962962963</v>
      </c>
      <c r="ES588">
        <v>0.9799981481481482</v>
      </c>
      <c r="ET588">
        <v>0.0200013962962963</v>
      </c>
      <c r="EU588">
        <v>0</v>
      </c>
      <c r="EV588">
        <v>899.967962962963</v>
      </c>
      <c r="EW588">
        <v>5.00078</v>
      </c>
      <c r="EX588">
        <v>26874.17777777778</v>
      </c>
      <c r="EY588">
        <v>16379.63333333334</v>
      </c>
      <c r="EZ588">
        <v>42.64329629629629</v>
      </c>
      <c r="FA588">
        <v>44.09696296296296</v>
      </c>
      <c r="FB588">
        <v>42.65488888888889</v>
      </c>
      <c r="FC588">
        <v>43.64548148148148</v>
      </c>
      <c r="FD588">
        <v>43.63403703703703</v>
      </c>
      <c r="FE588">
        <v>1955.099259259259</v>
      </c>
      <c r="FF588">
        <v>39.9</v>
      </c>
      <c r="FG588">
        <v>0</v>
      </c>
      <c r="FH588">
        <v>1686164035.9</v>
      </c>
      <c r="FI588">
        <v>0</v>
      </c>
      <c r="FJ588">
        <v>899.9579200000002</v>
      </c>
      <c r="FK588">
        <v>-13.94969230937299</v>
      </c>
      <c r="FL588">
        <v>-192.6461544524288</v>
      </c>
      <c r="FM588">
        <v>26875.648</v>
      </c>
      <c r="FN588">
        <v>15</v>
      </c>
      <c r="FO588">
        <v>0</v>
      </c>
      <c r="FP588" t="s">
        <v>431</v>
      </c>
      <c r="FQ588">
        <v>1685208052.5</v>
      </c>
      <c r="FR588">
        <v>1685208070</v>
      </c>
      <c r="FS588">
        <v>0</v>
      </c>
      <c r="FT588">
        <v>0.013</v>
      </c>
      <c r="FU588">
        <v>-0.005</v>
      </c>
      <c r="FV588">
        <v>-0.464</v>
      </c>
      <c r="FW588">
        <v>-0.401</v>
      </c>
      <c r="FX588">
        <v>420</v>
      </c>
      <c r="FY588">
        <v>0</v>
      </c>
      <c r="FZ588">
        <v>0.03</v>
      </c>
      <c r="GA588">
        <v>0.02</v>
      </c>
      <c r="GB588">
        <v>-120.50615</v>
      </c>
      <c r="GC588">
        <v>-0.35849155722327</v>
      </c>
      <c r="GD588">
        <v>0.343339740636006</v>
      </c>
      <c r="GE588">
        <v>0</v>
      </c>
      <c r="GF588">
        <v>17.3552675</v>
      </c>
      <c r="GG588">
        <v>-0.4097054409005714</v>
      </c>
      <c r="GH588">
        <v>0.03954191692052901</v>
      </c>
      <c r="GI588">
        <v>1</v>
      </c>
      <c r="GJ588">
        <v>1</v>
      </c>
      <c r="GK588">
        <v>2</v>
      </c>
      <c r="GL588" t="s">
        <v>439</v>
      </c>
      <c r="GM588">
        <v>3.09831</v>
      </c>
      <c r="GN588">
        <v>2.75802</v>
      </c>
      <c r="GO588">
        <v>0.191344</v>
      </c>
      <c r="GP588">
        <v>0.20105</v>
      </c>
      <c r="GQ588">
        <v>0.0993256</v>
      </c>
      <c r="GR588">
        <v>0.0253993</v>
      </c>
      <c r="GS588">
        <v>20734.3</v>
      </c>
      <c r="GT588">
        <v>20162.2</v>
      </c>
      <c r="GU588">
        <v>26197.1</v>
      </c>
      <c r="GV588">
        <v>25589.7</v>
      </c>
      <c r="GW588">
        <v>37871.2</v>
      </c>
      <c r="GX588">
        <v>37843.2</v>
      </c>
      <c r="GY588">
        <v>45802.4</v>
      </c>
      <c r="GZ588">
        <v>41997.7</v>
      </c>
      <c r="HA588">
        <v>1.8452</v>
      </c>
      <c r="HB588">
        <v>1.71008</v>
      </c>
      <c r="HC588">
        <v>-0.173185</v>
      </c>
      <c r="HD588">
        <v>0</v>
      </c>
      <c r="HE588">
        <v>30.9024</v>
      </c>
      <c r="HF588">
        <v>999.9</v>
      </c>
      <c r="HG588">
        <v>27.2</v>
      </c>
      <c r="HH588">
        <v>47.2</v>
      </c>
      <c r="HI588">
        <v>32.3853</v>
      </c>
      <c r="HJ588">
        <v>62.3499</v>
      </c>
      <c r="HK588">
        <v>28.9503</v>
      </c>
      <c r="HL588">
        <v>1</v>
      </c>
      <c r="HM588">
        <v>0.38501</v>
      </c>
      <c r="HN588">
        <v>5.0922</v>
      </c>
      <c r="HO588">
        <v>20.2289</v>
      </c>
      <c r="HP588">
        <v>5.21295</v>
      </c>
      <c r="HQ588">
        <v>11.9813</v>
      </c>
      <c r="HR588">
        <v>4.96365</v>
      </c>
      <c r="HS588">
        <v>3.27405</v>
      </c>
      <c r="HT588">
        <v>9999</v>
      </c>
      <c r="HU588">
        <v>9999</v>
      </c>
      <c r="HV588">
        <v>9999</v>
      </c>
      <c r="HW588">
        <v>60.9</v>
      </c>
      <c r="HX588">
        <v>1.86401</v>
      </c>
      <c r="HY588">
        <v>1.86023</v>
      </c>
      <c r="HZ588">
        <v>1.85867</v>
      </c>
      <c r="IA588">
        <v>1.85994</v>
      </c>
      <c r="IB588">
        <v>1.85989</v>
      </c>
      <c r="IC588">
        <v>1.85852</v>
      </c>
      <c r="ID588">
        <v>1.85762</v>
      </c>
      <c r="IE588">
        <v>1.85242</v>
      </c>
      <c r="IF588">
        <v>0</v>
      </c>
      <c r="IG588">
        <v>0</v>
      </c>
      <c r="IH588">
        <v>0</v>
      </c>
      <c r="II588">
        <v>0</v>
      </c>
      <c r="IJ588" t="s">
        <v>433</v>
      </c>
      <c r="IK588" t="s">
        <v>434</v>
      </c>
      <c r="IL588" t="s">
        <v>435</v>
      </c>
      <c r="IM588" t="s">
        <v>435</v>
      </c>
      <c r="IN588" t="s">
        <v>435</v>
      </c>
      <c r="IO588" t="s">
        <v>435</v>
      </c>
      <c r="IP588">
        <v>0</v>
      </c>
      <c r="IQ588">
        <v>100</v>
      </c>
      <c r="IR588">
        <v>100</v>
      </c>
      <c r="IS588">
        <v>-1.68</v>
      </c>
      <c r="IT588">
        <v>-0.2594</v>
      </c>
      <c r="IU588">
        <v>-0.7885906718864093</v>
      </c>
      <c r="IV588">
        <v>-0.0007240741224296705</v>
      </c>
      <c r="IW588">
        <v>1.394155135453638E-07</v>
      </c>
      <c r="IX588">
        <v>-7.009397865246837E-11</v>
      </c>
      <c r="IY588">
        <v>-0.2677907096197649</v>
      </c>
      <c r="IZ588">
        <v>-0.01839738240005131</v>
      </c>
      <c r="JA588">
        <v>0.0009886339832832726</v>
      </c>
      <c r="JB588">
        <v>-4.895939666473346E-06</v>
      </c>
      <c r="JC588">
        <v>3</v>
      </c>
      <c r="JD588">
        <v>2018</v>
      </c>
      <c r="JE588">
        <v>1</v>
      </c>
      <c r="JF588">
        <v>26</v>
      </c>
      <c r="JG588">
        <v>15933.2</v>
      </c>
      <c r="JH588">
        <v>15932.9</v>
      </c>
      <c r="JI588">
        <v>3.12622</v>
      </c>
      <c r="JJ588">
        <v>2.68311</v>
      </c>
      <c r="JK588">
        <v>1.49658</v>
      </c>
      <c r="JL588">
        <v>2.37549</v>
      </c>
      <c r="JM588">
        <v>1.54785</v>
      </c>
      <c r="JN588">
        <v>2.37915</v>
      </c>
      <c r="JO588">
        <v>48.6088</v>
      </c>
      <c r="JP588">
        <v>14.097</v>
      </c>
      <c r="JQ588">
        <v>18</v>
      </c>
      <c r="JR588">
        <v>488.078</v>
      </c>
      <c r="JS588">
        <v>417.256</v>
      </c>
      <c r="JT588">
        <v>23.7599</v>
      </c>
      <c r="JU588">
        <v>31.9706</v>
      </c>
      <c r="JV588">
        <v>30.003</v>
      </c>
      <c r="JW588">
        <v>31.8106</v>
      </c>
      <c r="JX588">
        <v>31.7613</v>
      </c>
      <c r="JY588">
        <v>62.7548</v>
      </c>
      <c r="JZ588">
        <v>77.001</v>
      </c>
      <c r="KA588">
        <v>0</v>
      </c>
      <c r="KB588">
        <v>23.7284</v>
      </c>
      <c r="KC588">
        <v>1469.85</v>
      </c>
      <c r="KD588">
        <v>3.81822</v>
      </c>
      <c r="KE588">
        <v>100.098</v>
      </c>
      <c r="KF588">
        <v>99.8706</v>
      </c>
    </row>
    <row r="589" spans="1:292">
      <c r="A589">
        <v>569</v>
      </c>
      <c r="B589">
        <v>1686164047.6</v>
      </c>
      <c r="C589">
        <v>14796.59999990463</v>
      </c>
      <c r="D589" t="s">
        <v>1578</v>
      </c>
      <c r="E589" t="s">
        <v>1579</v>
      </c>
      <c r="F589">
        <v>5</v>
      </c>
      <c r="G589" t="s">
        <v>1403</v>
      </c>
      <c r="H589">
        <v>1686164039.814285</v>
      </c>
      <c r="I589">
        <f>(J589)/1000</f>
        <v>0</v>
      </c>
      <c r="J589">
        <f>IF(DO589, AM589, AG589)</f>
        <v>0</v>
      </c>
      <c r="K589">
        <f>IF(DO589, AH589, AF589)</f>
        <v>0</v>
      </c>
      <c r="L589">
        <f>DQ589 - IF(AT589&gt;1, K589*DK589*100.0/(AV589*EE589), 0)</f>
        <v>0</v>
      </c>
      <c r="M589">
        <f>((S589-I589/2)*L589-K589)/(S589+I589/2)</f>
        <v>0</v>
      </c>
      <c r="N589">
        <f>M589*(DX589+DY589)/1000.0</f>
        <v>0</v>
      </c>
      <c r="O589">
        <f>(DQ589 - IF(AT589&gt;1, K589*DK589*100.0/(AV589*EE589), 0))*(DX589+DY589)/1000.0</f>
        <v>0</v>
      </c>
      <c r="P589">
        <f>2.0/((1/R589-1/Q589)+SIGN(R589)*SQRT((1/R589-1/Q589)*(1/R589-1/Q589) + 4*DL589/((DL589+1)*(DL589+1))*(2*1/R589*1/Q589-1/Q589*1/Q589)))</f>
        <v>0</v>
      </c>
      <c r="Q589">
        <f>IF(LEFT(DM589,1)&lt;&gt;"0",IF(LEFT(DM589,1)="1",3.0,DN589),$D$5+$E$5*(EE589*DX589/($K$5*1000))+$F$5*(EE589*DX589/($K$5*1000))*MAX(MIN(DK589,$J$5),$I$5)*MAX(MIN(DK589,$J$5),$I$5)+$G$5*MAX(MIN(DK589,$J$5),$I$5)*(EE589*DX589/($K$5*1000))+$H$5*(EE589*DX589/($K$5*1000))*(EE589*DX589/($K$5*1000)))</f>
        <v>0</v>
      </c>
      <c r="R589">
        <f>I589*(1000-(1000*0.61365*exp(17.502*V589/(240.97+V589))/(DX589+DY589)+DS589)/2)/(1000*0.61365*exp(17.502*V589/(240.97+V589))/(DX589+DY589)-DS589)</f>
        <v>0</v>
      </c>
      <c r="S589">
        <f>1/((DL589+1)/(P589/1.6)+1/(Q589/1.37)) + DL589/((DL589+1)/(P589/1.6) + DL589/(Q589/1.37))</f>
        <v>0</v>
      </c>
      <c r="T589">
        <f>(DG589*DJ589)</f>
        <v>0</v>
      </c>
      <c r="U589">
        <f>(DZ589+(T589+2*0.95*5.67E-8*(((DZ589+$B$9)+273)^4-(DZ589+273)^4)-44100*I589)/(1.84*29.3*Q589+8*0.95*5.67E-8*(DZ589+273)^3))</f>
        <v>0</v>
      </c>
      <c r="V589">
        <f>($C$9*EA589+$D$9*EB589+$E$9*U589)</f>
        <v>0</v>
      </c>
      <c r="W589">
        <f>0.61365*exp(17.502*V589/(240.97+V589))</f>
        <v>0</v>
      </c>
      <c r="X589">
        <f>(Y589/Z589*100)</f>
        <v>0</v>
      </c>
      <c r="Y589">
        <f>DS589*(DX589+DY589)/1000</f>
        <v>0</v>
      </c>
      <c r="Z589">
        <f>0.61365*exp(17.502*DZ589/(240.97+DZ589))</f>
        <v>0</v>
      </c>
      <c r="AA589">
        <f>(W589-DS589*(DX589+DY589)/1000)</f>
        <v>0</v>
      </c>
      <c r="AB589">
        <f>(-I589*44100)</f>
        <v>0</v>
      </c>
      <c r="AC589">
        <f>2*29.3*Q589*0.92*(DZ589-V589)</f>
        <v>0</v>
      </c>
      <c r="AD589">
        <f>2*0.95*5.67E-8*(((DZ589+$B$9)+273)^4-(V589+273)^4)</f>
        <v>0</v>
      </c>
      <c r="AE589">
        <f>T589+AD589+AB589+AC589</f>
        <v>0</v>
      </c>
      <c r="AF589">
        <f>DW589*AT589*(DR589-DQ589*(1000-AT589*DT589)/(1000-AT589*DS589))/(100*DK589)</f>
        <v>0</v>
      </c>
      <c r="AG589">
        <f>1000*DW589*AT589*(DS589-DT589)/(100*DK589*(1000-AT589*DS589))</f>
        <v>0</v>
      </c>
      <c r="AH589">
        <f>(AI589 - AJ589 - DX589*1E3/(8.314*(DZ589+273.15)) * AL589/DW589 * AK589) * DW589/(100*DK589) * (1000 - DT589)/1000</f>
        <v>0</v>
      </c>
      <c r="AI589">
        <v>1464.903390888761</v>
      </c>
      <c r="AJ589">
        <v>1375.312606060606</v>
      </c>
      <c r="AK589">
        <v>3.353080135896111</v>
      </c>
      <c r="AL589">
        <v>66.85550641965871</v>
      </c>
      <c r="AM589">
        <f>(AO589 - AN589 + DX589*1E3/(8.314*(DZ589+273.15)) * AQ589/DW589 * AP589) * DW589/(100*DK589) * 1000/(1000 - AO589)</f>
        <v>0</v>
      </c>
      <c r="AN589">
        <v>3.708444815252282</v>
      </c>
      <c r="AO589">
        <v>20.96272909090909</v>
      </c>
      <c r="AP589">
        <v>-0.003187293886182878</v>
      </c>
      <c r="AQ589">
        <v>96.76421338397185</v>
      </c>
      <c r="AR589">
        <v>0</v>
      </c>
      <c r="AS589">
        <v>0</v>
      </c>
      <c r="AT589">
        <f>IF(AR589*$H$15&gt;=AV589,1.0,(AV589/(AV589-AR589*$H$15)))</f>
        <v>0</v>
      </c>
      <c r="AU589">
        <f>(AT589-1)*100</f>
        <v>0</v>
      </c>
      <c r="AV589">
        <f>MAX(0,($B$15+$C$15*EE589)/(1+$D$15*EE589)*DX589/(DZ589+273)*$E$15)</f>
        <v>0</v>
      </c>
      <c r="AW589" t="s">
        <v>429</v>
      </c>
      <c r="AX589" t="s">
        <v>429</v>
      </c>
      <c r="AY589">
        <v>0</v>
      </c>
      <c r="AZ589">
        <v>0</v>
      </c>
      <c r="BA589">
        <f>1-AY589/AZ589</f>
        <v>0</v>
      </c>
      <c r="BB589">
        <v>0</v>
      </c>
      <c r="BC589" t="s">
        <v>429</v>
      </c>
      <c r="BD589" t="s">
        <v>429</v>
      </c>
      <c r="BE589">
        <v>0</v>
      </c>
      <c r="BF589">
        <v>0</v>
      </c>
      <c r="BG589">
        <f>1-BE589/BF589</f>
        <v>0</v>
      </c>
      <c r="BH589">
        <v>0.5</v>
      </c>
      <c r="BI589">
        <f>DH589</f>
        <v>0</v>
      </c>
      <c r="BJ589">
        <f>K589</f>
        <v>0</v>
      </c>
      <c r="BK589">
        <f>BG589*BH589*BI589</f>
        <v>0</v>
      </c>
      <c r="BL589">
        <f>(BJ589-BB589)/BI589</f>
        <v>0</v>
      </c>
      <c r="BM589">
        <f>(AZ589-BF589)/BF589</f>
        <v>0</v>
      </c>
      <c r="BN589">
        <f>AY589/(BA589+AY589/BF589)</f>
        <v>0</v>
      </c>
      <c r="BO589" t="s">
        <v>429</v>
      </c>
      <c r="BP589">
        <v>0</v>
      </c>
      <c r="BQ589">
        <f>IF(BP589&lt;&gt;0, BP589, BN589)</f>
        <v>0</v>
      </c>
      <c r="BR589">
        <f>1-BQ589/BF589</f>
        <v>0</v>
      </c>
      <c r="BS589">
        <f>(BF589-BE589)/(BF589-BQ589)</f>
        <v>0</v>
      </c>
      <c r="BT589">
        <f>(AZ589-BF589)/(AZ589-BQ589)</f>
        <v>0</v>
      </c>
      <c r="BU589">
        <f>(BF589-BE589)/(BF589-AY589)</f>
        <v>0</v>
      </c>
      <c r="BV589">
        <f>(AZ589-BF589)/(AZ589-AY589)</f>
        <v>0</v>
      </c>
      <c r="BW589">
        <f>(BS589*BQ589/BE589)</f>
        <v>0</v>
      </c>
      <c r="BX589">
        <f>(1-BW589)</f>
        <v>0</v>
      </c>
      <c r="DG589">
        <f>$B$13*EF589+$C$13*EG589+$F$13*ER589*(1-EU589)</f>
        <v>0</v>
      </c>
      <c r="DH589">
        <f>DG589*DI589</f>
        <v>0</v>
      </c>
      <c r="DI589">
        <f>($B$13*$D$11+$C$13*$D$11+$F$13*((FE589+EW589)/MAX(FE589+EW589+FF589, 0.1)*$I$11+FF589/MAX(FE589+EW589+FF589, 0.1)*$J$11))/($B$13+$C$13+$F$13)</f>
        <v>0</v>
      </c>
      <c r="DJ589">
        <f>($B$13*$K$11+$C$13*$K$11+$F$13*((FE589+EW589)/MAX(FE589+EW589+FF589, 0.1)*$P$11+FF589/MAX(FE589+EW589+FF589, 0.1)*$Q$11))/($B$13+$C$13+$F$13)</f>
        <v>0</v>
      </c>
      <c r="DK589">
        <v>6</v>
      </c>
      <c r="DL589">
        <v>0.5</v>
      </c>
      <c r="DM589" t="s">
        <v>430</v>
      </c>
      <c r="DN589">
        <v>2</v>
      </c>
      <c r="DO589" t="b">
        <v>1</v>
      </c>
      <c r="DP589">
        <v>1686164039.814285</v>
      </c>
      <c r="DQ589">
        <v>1322.518214285714</v>
      </c>
      <c r="DR589">
        <v>1443.330714285714</v>
      </c>
      <c r="DS589">
        <v>21.00763928571428</v>
      </c>
      <c r="DT589">
        <v>3.704892857142858</v>
      </c>
      <c r="DU589">
        <v>1324.183571428571</v>
      </c>
      <c r="DV589">
        <v>21.26663928571429</v>
      </c>
      <c r="DW589">
        <v>500.0070357142857</v>
      </c>
      <c r="DX589">
        <v>90.6022107142857</v>
      </c>
      <c r="DY589">
        <v>0.1000253392857143</v>
      </c>
      <c r="DZ589">
        <v>28.25502857142857</v>
      </c>
      <c r="EA589">
        <v>28.07342857142857</v>
      </c>
      <c r="EB589">
        <v>999.9000000000002</v>
      </c>
      <c r="EC589">
        <v>0</v>
      </c>
      <c r="ED589">
        <v>0</v>
      </c>
      <c r="EE589">
        <v>9997.34</v>
      </c>
      <c r="EF589">
        <v>0</v>
      </c>
      <c r="EG589">
        <v>890.9145</v>
      </c>
      <c r="EH589">
        <v>-120.8119642857143</v>
      </c>
      <c r="EI589">
        <v>1350.896785714286</v>
      </c>
      <c r="EJ589">
        <v>1448.697857142857</v>
      </c>
      <c r="EK589">
        <v>17.30273214285715</v>
      </c>
      <c r="EL589">
        <v>1443.330714285714</v>
      </c>
      <c r="EM589">
        <v>3.704892857142858</v>
      </c>
      <c r="EN589">
        <v>1.903338214285714</v>
      </c>
      <c r="EO589">
        <v>0.335671642857143</v>
      </c>
      <c r="EP589">
        <v>16.662325</v>
      </c>
      <c r="EQ589">
        <v>-8.029435000000001</v>
      </c>
      <c r="ER589">
        <v>1999.993214285714</v>
      </c>
      <c r="ES589">
        <v>0.9799981071428573</v>
      </c>
      <c r="ET589">
        <v>0.02000143214285715</v>
      </c>
      <c r="EU589">
        <v>0</v>
      </c>
      <c r="EV589">
        <v>899.0087857142859</v>
      </c>
      <c r="EW589">
        <v>5.00078</v>
      </c>
      <c r="EX589">
        <v>26861.20357142857</v>
      </c>
      <c r="EY589">
        <v>16379.58571428571</v>
      </c>
      <c r="EZ589">
        <v>42.6672857142857</v>
      </c>
      <c r="FA589">
        <v>44.1270357142857</v>
      </c>
      <c r="FB589">
        <v>42.66935714285714</v>
      </c>
      <c r="FC589">
        <v>43.66489285714285</v>
      </c>
      <c r="FD589">
        <v>43.66710714285713</v>
      </c>
      <c r="FE589">
        <v>1955.092857142857</v>
      </c>
      <c r="FF589">
        <v>39.9</v>
      </c>
      <c r="FG589">
        <v>0</v>
      </c>
      <c r="FH589">
        <v>1686164041.3</v>
      </c>
      <c r="FI589">
        <v>0</v>
      </c>
      <c r="FJ589">
        <v>898.9126923076924</v>
      </c>
      <c r="FK589">
        <v>-11.18871796583596</v>
      </c>
      <c r="FL589">
        <v>-319.3606839665706</v>
      </c>
      <c r="FM589">
        <v>26857.97307692307</v>
      </c>
      <c r="FN589">
        <v>15</v>
      </c>
      <c r="FO589">
        <v>0</v>
      </c>
      <c r="FP589" t="s">
        <v>431</v>
      </c>
      <c r="FQ589">
        <v>1685208052.5</v>
      </c>
      <c r="FR589">
        <v>1685208070</v>
      </c>
      <c r="FS589">
        <v>0</v>
      </c>
      <c r="FT589">
        <v>0.013</v>
      </c>
      <c r="FU589">
        <v>-0.005</v>
      </c>
      <c r="FV589">
        <v>-0.464</v>
      </c>
      <c r="FW589">
        <v>-0.401</v>
      </c>
      <c r="FX589">
        <v>420</v>
      </c>
      <c r="FY589">
        <v>0</v>
      </c>
      <c r="FZ589">
        <v>0.03</v>
      </c>
      <c r="GA589">
        <v>0.02</v>
      </c>
      <c r="GB589">
        <v>-120.633425</v>
      </c>
      <c r="GC589">
        <v>-3.798382739211766</v>
      </c>
      <c r="GD589">
        <v>0.4324169797487145</v>
      </c>
      <c r="GE589">
        <v>0</v>
      </c>
      <c r="GF589">
        <v>17.3200875</v>
      </c>
      <c r="GG589">
        <v>-0.4298082551595336</v>
      </c>
      <c r="GH589">
        <v>0.04148906595417658</v>
      </c>
      <c r="GI589">
        <v>1</v>
      </c>
      <c r="GJ589">
        <v>1</v>
      </c>
      <c r="GK589">
        <v>2</v>
      </c>
      <c r="GL589" t="s">
        <v>439</v>
      </c>
      <c r="GM589">
        <v>3.09848</v>
      </c>
      <c r="GN589">
        <v>2.75823</v>
      </c>
      <c r="GO589">
        <v>0.192767</v>
      </c>
      <c r="GP589">
        <v>0.202398</v>
      </c>
      <c r="GQ589">
        <v>0.0992383</v>
      </c>
      <c r="GR589">
        <v>0.0254196</v>
      </c>
      <c r="GS589">
        <v>20696.9</v>
      </c>
      <c r="GT589">
        <v>20127.2</v>
      </c>
      <c r="GU589">
        <v>26195.9</v>
      </c>
      <c r="GV589">
        <v>25588.7</v>
      </c>
      <c r="GW589">
        <v>37873.8</v>
      </c>
      <c r="GX589">
        <v>37841.1</v>
      </c>
      <c r="GY589">
        <v>45800.8</v>
      </c>
      <c r="GZ589">
        <v>41996.2</v>
      </c>
      <c r="HA589">
        <v>1.84495</v>
      </c>
      <c r="HB589">
        <v>1.70977</v>
      </c>
      <c r="HC589">
        <v>-0.17364</v>
      </c>
      <c r="HD589">
        <v>0</v>
      </c>
      <c r="HE589">
        <v>30.9138</v>
      </c>
      <c r="HF589">
        <v>999.9</v>
      </c>
      <c r="HG589">
        <v>27.2</v>
      </c>
      <c r="HH589">
        <v>47.2</v>
      </c>
      <c r="HI589">
        <v>32.3833</v>
      </c>
      <c r="HJ589">
        <v>62.5099</v>
      </c>
      <c r="HK589">
        <v>28.75</v>
      </c>
      <c r="HL589">
        <v>1</v>
      </c>
      <c r="HM589">
        <v>0.38779</v>
      </c>
      <c r="HN589">
        <v>5.21472</v>
      </c>
      <c r="HO589">
        <v>20.225</v>
      </c>
      <c r="HP589">
        <v>5.2122</v>
      </c>
      <c r="HQ589">
        <v>11.981</v>
      </c>
      <c r="HR589">
        <v>4.9635</v>
      </c>
      <c r="HS589">
        <v>3.27397</v>
      </c>
      <c r="HT589">
        <v>9999</v>
      </c>
      <c r="HU589">
        <v>9999</v>
      </c>
      <c r="HV589">
        <v>9999</v>
      </c>
      <c r="HW589">
        <v>60.9</v>
      </c>
      <c r="HX589">
        <v>1.86401</v>
      </c>
      <c r="HY589">
        <v>1.86021</v>
      </c>
      <c r="HZ589">
        <v>1.85867</v>
      </c>
      <c r="IA589">
        <v>1.85993</v>
      </c>
      <c r="IB589">
        <v>1.85988</v>
      </c>
      <c r="IC589">
        <v>1.85852</v>
      </c>
      <c r="ID589">
        <v>1.85762</v>
      </c>
      <c r="IE589">
        <v>1.85242</v>
      </c>
      <c r="IF589">
        <v>0</v>
      </c>
      <c r="IG589">
        <v>0</v>
      </c>
      <c r="IH589">
        <v>0</v>
      </c>
      <c r="II589">
        <v>0</v>
      </c>
      <c r="IJ589" t="s">
        <v>433</v>
      </c>
      <c r="IK589" t="s">
        <v>434</v>
      </c>
      <c r="IL589" t="s">
        <v>435</v>
      </c>
      <c r="IM589" t="s">
        <v>435</v>
      </c>
      <c r="IN589" t="s">
        <v>435</v>
      </c>
      <c r="IO589" t="s">
        <v>435</v>
      </c>
      <c r="IP589">
        <v>0</v>
      </c>
      <c r="IQ589">
        <v>100</v>
      </c>
      <c r="IR589">
        <v>100</v>
      </c>
      <c r="IS589">
        <v>-1.69</v>
      </c>
      <c r="IT589">
        <v>-0.2598</v>
      </c>
      <c r="IU589">
        <v>-0.7885906718864093</v>
      </c>
      <c r="IV589">
        <v>-0.0007240741224296705</v>
      </c>
      <c r="IW589">
        <v>1.394155135453638E-07</v>
      </c>
      <c r="IX589">
        <v>-7.009397865246837E-11</v>
      </c>
      <c r="IY589">
        <v>-0.2677907096197649</v>
      </c>
      <c r="IZ589">
        <v>-0.01839738240005131</v>
      </c>
      <c r="JA589">
        <v>0.0009886339832832726</v>
      </c>
      <c r="JB589">
        <v>-4.895939666473346E-06</v>
      </c>
      <c r="JC589">
        <v>3</v>
      </c>
      <c r="JD589">
        <v>2018</v>
      </c>
      <c r="JE589">
        <v>1</v>
      </c>
      <c r="JF589">
        <v>26</v>
      </c>
      <c r="JG589">
        <v>15933.3</v>
      </c>
      <c r="JH589">
        <v>15933</v>
      </c>
      <c r="JI589">
        <v>3.15674</v>
      </c>
      <c r="JJ589">
        <v>2.67944</v>
      </c>
      <c r="JK589">
        <v>1.49658</v>
      </c>
      <c r="JL589">
        <v>2.37549</v>
      </c>
      <c r="JM589">
        <v>1.54785</v>
      </c>
      <c r="JN589">
        <v>2.45972</v>
      </c>
      <c r="JO589">
        <v>48.6088</v>
      </c>
      <c r="JP589">
        <v>14.097</v>
      </c>
      <c r="JQ589">
        <v>18</v>
      </c>
      <c r="JR589">
        <v>488.05</v>
      </c>
      <c r="JS589">
        <v>417.17</v>
      </c>
      <c r="JT589">
        <v>23.681</v>
      </c>
      <c r="JU589">
        <v>31.9938</v>
      </c>
      <c r="JV589">
        <v>30.0028</v>
      </c>
      <c r="JW589">
        <v>31.8273</v>
      </c>
      <c r="JX589">
        <v>31.7751</v>
      </c>
      <c r="JY589">
        <v>63.363</v>
      </c>
      <c r="JZ589">
        <v>76.7243</v>
      </c>
      <c r="KA589">
        <v>0</v>
      </c>
      <c r="KB589">
        <v>23.6531</v>
      </c>
      <c r="KC589">
        <v>1489.94</v>
      </c>
      <c r="KD589">
        <v>3.88928</v>
      </c>
      <c r="KE589">
        <v>100.094</v>
      </c>
      <c r="KF589">
        <v>99.8668</v>
      </c>
    </row>
    <row r="590" spans="1:292">
      <c r="A590">
        <v>570</v>
      </c>
      <c r="B590">
        <v>1686164052.6</v>
      </c>
      <c r="C590">
        <v>14801.59999990463</v>
      </c>
      <c r="D590" t="s">
        <v>1580</v>
      </c>
      <c r="E590" t="s">
        <v>1581</v>
      </c>
      <c r="F590">
        <v>5</v>
      </c>
      <c r="G590" t="s">
        <v>1403</v>
      </c>
      <c r="H590">
        <v>1686164045.1</v>
      </c>
      <c r="I590">
        <f>(J590)/1000</f>
        <v>0</v>
      </c>
      <c r="J590">
        <f>IF(DO590, AM590, AG590)</f>
        <v>0</v>
      </c>
      <c r="K590">
        <f>IF(DO590, AH590, AF590)</f>
        <v>0</v>
      </c>
      <c r="L590">
        <f>DQ590 - IF(AT590&gt;1, K590*DK590*100.0/(AV590*EE590), 0)</f>
        <v>0</v>
      </c>
      <c r="M590">
        <f>((S590-I590/2)*L590-K590)/(S590+I590/2)</f>
        <v>0</v>
      </c>
      <c r="N590">
        <f>M590*(DX590+DY590)/1000.0</f>
        <v>0</v>
      </c>
      <c r="O590">
        <f>(DQ590 - IF(AT590&gt;1, K590*DK590*100.0/(AV590*EE590), 0))*(DX590+DY590)/1000.0</f>
        <v>0</v>
      </c>
      <c r="P590">
        <f>2.0/((1/R590-1/Q590)+SIGN(R590)*SQRT((1/R590-1/Q590)*(1/R590-1/Q590) + 4*DL590/((DL590+1)*(DL590+1))*(2*1/R590*1/Q590-1/Q590*1/Q590)))</f>
        <v>0</v>
      </c>
      <c r="Q590">
        <f>IF(LEFT(DM590,1)&lt;&gt;"0",IF(LEFT(DM590,1)="1",3.0,DN590),$D$5+$E$5*(EE590*DX590/($K$5*1000))+$F$5*(EE590*DX590/($K$5*1000))*MAX(MIN(DK590,$J$5),$I$5)*MAX(MIN(DK590,$J$5),$I$5)+$G$5*MAX(MIN(DK590,$J$5),$I$5)*(EE590*DX590/($K$5*1000))+$H$5*(EE590*DX590/($K$5*1000))*(EE590*DX590/($K$5*1000)))</f>
        <v>0</v>
      </c>
      <c r="R590">
        <f>I590*(1000-(1000*0.61365*exp(17.502*V590/(240.97+V590))/(DX590+DY590)+DS590)/2)/(1000*0.61365*exp(17.502*V590/(240.97+V590))/(DX590+DY590)-DS590)</f>
        <v>0</v>
      </c>
      <c r="S590">
        <f>1/((DL590+1)/(P590/1.6)+1/(Q590/1.37)) + DL590/((DL590+1)/(P590/1.6) + DL590/(Q590/1.37))</f>
        <v>0</v>
      </c>
      <c r="T590">
        <f>(DG590*DJ590)</f>
        <v>0</v>
      </c>
      <c r="U590">
        <f>(DZ590+(T590+2*0.95*5.67E-8*(((DZ590+$B$9)+273)^4-(DZ590+273)^4)-44100*I590)/(1.84*29.3*Q590+8*0.95*5.67E-8*(DZ590+273)^3))</f>
        <v>0</v>
      </c>
      <c r="V590">
        <f>($C$9*EA590+$D$9*EB590+$E$9*U590)</f>
        <v>0</v>
      </c>
      <c r="W590">
        <f>0.61365*exp(17.502*V590/(240.97+V590))</f>
        <v>0</v>
      </c>
      <c r="X590">
        <f>(Y590/Z590*100)</f>
        <v>0</v>
      </c>
      <c r="Y590">
        <f>DS590*(DX590+DY590)/1000</f>
        <v>0</v>
      </c>
      <c r="Z590">
        <f>0.61365*exp(17.502*DZ590/(240.97+DZ590))</f>
        <v>0</v>
      </c>
      <c r="AA590">
        <f>(W590-DS590*(DX590+DY590)/1000)</f>
        <v>0</v>
      </c>
      <c r="AB590">
        <f>(-I590*44100)</f>
        <v>0</v>
      </c>
      <c r="AC590">
        <f>2*29.3*Q590*0.92*(DZ590-V590)</f>
        <v>0</v>
      </c>
      <c r="AD590">
        <f>2*0.95*5.67E-8*(((DZ590+$B$9)+273)^4-(V590+273)^4)</f>
        <v>0</v>
      </c>
      <c r="AE590">
        <f>T590+AD590+AB590+AC590</f>
        <v>0</v>
      </c>
      <c r="AF590">
        <f>DW590*AT590*(DR590-DQ590*(1000-AT590*DT590)/(1000-AT590*DS590))/(100*DK590)</f>
        <v>0</v>
      </c>
      <c r="AG590">
        <f>1000*DW590*AT590*(DS590-DT590)/(100*DK590*(1000-AT590*DS590))</f>
        <v>0</v>
      </c>
      <c r="AH590">
        <f>(AI590 - AJ590 - DX590*1E3/(8.314*(DZ590+273.15)) * AL590/DW590 * AK590) * DW590/(100*DK590) * (1000 - DT590)/1000</f>
        <v>0</v>
      </c>
      <c r="AI590">
        <v>1481.240295867127</v>
      </c>
      <c r="AJ590">
        <v>1391.968424242424</v>
      </c>
      <c r="AK590">
        <v>3.342863131370058</v>
      </c>
      <c r="AL590">
        <v>66.85550641965871</v>
      </c>
      <c r="AM590">
        <f>(AO590 - AN590 + DX590*1E3/(8.314*(DZ590+273.15)) * AQ590/DW590 * AP590) * DW590/(100*DK590) * 1000/(1000 - AO590)</f>
        <v>0</v>
      </c>
      <c r="AN590">
        <v>3.723570210913774</v>
      </c>
      <c r="AO590">
        <v>20.93031878787878</v>
      </c>
      <c r="AP590">
        <v>-0.007239576622193266</v>
      </c>
      <c r="AQ590">
        <v>96.76421338397185</v>
      </c>
      <c r="AR590">
        <v>0</v>
      </c>
      <c r="AS590">
        <v>0</v>
      </c>
      <c r="AT590">
        <f>IF(AR590*$H$15&gt;=AV590,1.0,(AV590/(AV590-AR590*$H$15)))</f>
        <v>0</v>
      </c>
      <c r="AU590">
        <f>(AT590-1)*100</f>
        <v>0</v>
      </c>
      <c r="AV590">
        <f>MAX(0,($B$15+$C$15*EE590)/(1+$D$15*EE590)*DX590/(DZ590+273)*$E$15)</f>
        <v>0</v>
      </c>
      <c r="AW590" t="s">
        <v>429</v>
      </c>
      <c r="AX590" t="s">
        <v>429</v>
      </c>
      <c r="AY590">
        <v>0</v>
      </c>
      <c r="AZ590">
        <v>0</v>
      </c>
      <c r="BA590">
        <f>1-AY590/AZ590</f>
        <v>0</v>
      </c>
      <c r="BB590">
        <v>0</v>
      </c>
      <c r="BC590" t="s">
        <v>429</v>
      </c>
      <c r="BD590" t="s">
        <v>429</v>
      </c>
      <c r="BE590">
        <v>0</v>
      </c>
      <c r="BF590">
        <v>0</v>
      </c>
      <c r="BG590">
        <f>1-BE590/BF590</f>
        <v>0</v>
      </c>
      <c r="BH590">
        <v>0.5</v>
      </c>
      <c r="BI590">
        <f>DH590</f>
        <v>0</v>
      </c>
      <c r="BJ590">
        <f>K590</f>
        <v>0</v>
      </c>
      <c r="BK590">
        <f>BG590*BH590*BI590</f>
        <v>0</v>
      </c>
      <c r="BL590">
        <f>(BJ590-BB590)/BI590</f>
        <v>0</v>
      </c>
      <c r="BM590">
        <f>(AZ590-BF590)/BF590</f>
        <v>0</v>
      </c>
      <c r="BN590">
        <f>AY590/(BA590+AY590/BF590)</f>
        <v>0</v>
      </c>
      <c r="BO590" t="s">
        <v>429</v>
      </c>
      <c r="BP590">
        <v>0</v>
      </c>
      <c r="BQ590">
        <f>IF(BP590&lt;&gt;0, BP590, BN590)</f>
        <v>0</v>
      </c>
      <c r="BR590">
        <f>1-BQ590/BF590</f>
        <v>0</v>
      </c>
      <c r="BS590">
        <f>(BF590-BE590)/(BF590-BQ590)</f>
        <v>0</v>
      </c>
      <c r="BT590">
        <f>(AZ590-BF590)/(AZ590-BQ590)</f>
        <v>0</v>
      </c>
      <c r="BU590">
        <f>(BF590-BE590)/(BF590-AY590)</f>
        <v>0</v>
      </c>
      <c r="BV590">
        <f>(AZ590-BF590)/(AZ590-AY590)</f>
        <v>0</v>
      </c>
      <c r="BW590">
        <f>(BS590*BQ590/BE590)</f>
        <v>0</v>
      </c>
      <c r="BX590">
        <f>(1-BW590)</f>
        <v>0</v>
      </c>
      <c r="DG590">
        <f>$B$13*EF590+$C$13*EG590+$F$13*ER590*(1-EU590)</f>
        <v>0</v>
      </c>
      <c r="DH590">
        <f>DG590*DI590</f>
        <v>0</v>
      </c>
      <c r="DI590">
        <f>($B$13*$D$11+$C$13*$D$11+$F$13*((FE590+EW590)/MAX(FE590+EW590+FF590, 0.1)*$I$11+FF590/MAX(FE590+EW590+FF590, 0.1)*$J$11))/($B$13+$C$13+$F$13)</f>
        <v>0</v>
      </c>
      <c r="DJ590">
        <f>($B$13*$K$11+$C$13*$K$11+$F$13*((FE590+EW590)/MAX(FE590+EW590+FF590, 0.1)*$P$11+FF590/MAX(FE590+EW590+FF590, 0.1)*$Q$11))/($B$13+$C$13+$F$13)</f>
        <v>0</v>
      </c>
      <c r="DK590">
        <v>6</v>
      </c>
      <c r="DL590">
        <v>0.5</v>
      </c>
      <c r="DM590" t="s">
        <v>430</v>
      </c>
      <c r="DN590">
        <v>2</v>
      </c>
      <c r="DO590" t="b">
        <v>1</v>
      </c>
      <c r="DP590">
        <v>1686164045.1</v>
      </c>
      <c r="DQ590">
        <v>1339.874074074074</v>
      </c>
      <c r="DR590">
        <v>1460.887407407407</v>
      </c>
      <c r="DS590">
        <v>20.9733962962963</v>
      </c>
      <c r="DT590">
        <v>3.714431481481482</v>
      </c>
      <c r="DU590">
        <v>1341.552222222222</v>
      </c>
      <c r="DV590">
        <v>21.23296296296296</v>
      </c>
      <c r="DW590">
        <v>500.0143703703704</v>
      </c>
      <c r="DX590">
        <v>90.60239259259259</v>
      </c>
      <c r="DY590">
        <v>0.09998507777777778</v>
      </c>
      <c r="DZ590">
        <v>28.25352592592593</v>
      </c>
      <c r="EA590">
        <v>28.08208888888889</v>
      </c>
      <c r="EB590">
        <v>999.9000000000001</v>
      </c>
      <c r="EC590">
        <v>0</v>
      </c>
      <c r="ED590">
        <v>0</v>
      </c>
      <c r="EE590">
        <v>10001.5737037037</v>
      </c>
      <c r="EF590">
        <v>0</v>
      </c>
      <c r="EG590">
        <v>889.6523333333333</v>
      </c>
      <c r="EH590">
        <v>-121.0125925925926</v>
      </c>
      <c r="EI590">
        <v>1368.577777777778</v>
      </c>
      <c r="EJ590">
        <v>1466.333703703704</v>
      </c>
      <c r="EK590">
        <v>17.25894444444444</v>
      </c>
      <c r="EL590">
        <v>1460.887407407407</v>
      </c>
      <c r="EM590">
        <v>3.714431481481482</v>
      </c>
      <c r="EN590">
        <v>1.900239259259259</v>
      </c>
      <c r="EO590">
        <v>0.3365364444444444</v>
      </c>
      <c r="EP590">
        <v>16.63668518518518</v>
      </c>
      <c r="EQ590">
        <v>-7.996395925925925</v>
      </c>
      <c r="ER590">
        <v>1999.971111111111</v>
      </c>
      <c r="ES590">
        <v>0.979998</v>
      </c>
      <c r="ET590">
        <v>0.0200015037037037</v>
      </c>
      <c r="EU590">
        <v>0</v>
      </c>
      <c r="EV590">
        <v>898.1440740740741</v>
      </c>
      <c r="EW590">
        <v>5.00078</v>
      </c>
      <c r="EX590">
        <v>26833.61851851852</v>
      </c>
      <c r="EY590">
        <v>16379.3962962963</v>
      </c>
      <c r="EZ590">
        <v>42.68966666666665</v>
      </c>
      <c r="FA590">
        <v>44.15718518518518</v>
      </c>
      <c r="FB590">
        <v>42.7011111111111</v>
      </c>
      <c r="FC590">
        <v>43.71737037037037</v>
      </c>
      <c r="FD590">
        <v>43.65014814814813</v>
      </c>
      <c r="FE590">
        <v>1955.070740740741</v>
      </c>
      <c r="FF590">
        <v>39.9</v>
      </c>
      <c r="FG590">
        <v>0</v>
      </c>
      <c r="FH590">
        <v>1686164046.1</v>
      </c>
      <c r="FI590">
        <v>0</v>
      </c>
      <c r="FJ590">
        <v>898.1297692307692</v>
      </c>
      <c r="FK590">
        <v>-9.170188024791841</v>
      </c>
      <c r="FL590">
        <v>-257.3606834573265</v>
      </c>
      <c r="FM590">
        <v>26834.36923076923</v>
      </c>
      <c r="FN590">
        <v>15</v>
      </c>
      <c r="FO590">
        <v>0</v>
      </c>
      <c r="FP590" t="s">
        <v>431</v>
      </c>
      <c r="FQ590">
        <v>1685208052.5</v>
      </c>
      <c r="FR590">
        <v>1685208070</v>
      </c>
      <c r="FS590">
        <v>0</v>
      </c>
      <c r="FT590">
        <v>0.013</v>
      </c>
      <c r="FU590">
        <v>-0.005</v>
      </c>
      <c r="FV590">
        <v>-0.464</v>
      </c>
      <c r="FW590">
        <v>-0.401</v>
      </c>
      <c r="FX590">
        <v>420</v>
      </c>
      <c r="FY590">
        <v>0</v>
      </c>
      <c r="FZ590">
        <v>0.03</v>
      </c>
      <c r="GA590">
        <v>0.02</v>
      </c>
      <c r="GB590">
        <v>-120.8642</v>
      </c>
      <c r="GC590">
        <v>-2.654363977485579</v>
      </c>
      <c r="GD590">
        <v>0.3336753062484557</v>
      </c>
      <c r="GE590">
        <v>0</v>
      </c>
      <c r="GF590">
        <v>17.289795</v>
      </c>
      <c r="GG590">
        <v>-0.4690356472795578</v>
      </c>
      <c r="GH590">
        <v>0.04540774686108076</v>
      </c>
      <c r="GI590">
        <v>1</v>
      </c>
      <c r="GJ590">
        <v>1</v>
      </c>
      <c r="GK590">
        <v>2</v>
      </c>
      <c r="GL590" t="s">
        <v>439</v>
      </c>
      <c r="GM590">
        <v>3.09829</v>
      </c>
      <c r="GN590">
        <v>2.75806</v>
      </c>
      <c r="GO590">
        <v>0.194177</v>
      </c>
      <c r="GP590">
        <v>0.203778</v>
      </c>
      <c r="GQ590">
        <v>0.09913660000000001</v>
      </c>
      <c r="GR590">
        <v>0.0257395</v>
      </c>
      <c r="GS590">
        <v>20659.8</v>
      </c>
      <c r="GT590">
        <v>20091.6</v>
      </c>
      <c r="GU590">
        <v>26194.9</v>
      </c>
      <c r="GV590">
        <v>25587.8</v>
      </c>
      <c r="GW590">
        <v>37876.7</v>
      </c>
      <c r="GX590">
        <v>37827.6</v>
      </c>
      <c r="GY590">
        <v>45798.9</v>
      </c>
      <c r="GZ590">
        <v>41994.8</v>
      </c>
      <c r="HA590">
        <v>1.8448</v>
      </c>
      <c r="HB590">
        <v>1.70987</v>
      </c>
      <c r="HC590">
        <v>-0.174005</v>
      </c>
      <c r="HD590">
        <v>0</v>
      </c>
      <c r="HE590">
        <v>30.924</v>
      </c>
      <c r="HF590">
        <v>999.9</v>
      </c>
      <c r="HG590">
        <v>27.2</v>
      </c>
      <c r="HH590">
        <v>47.2</v>
      </c>
      <c r="HI590">
        <v>32.3824</v>
      </c>
      <c r="HJ590">
        <v>62.5199</v>
      </c>
      <c r="HK590">
        <v>28.9864</v>
      </c>
      <c r="HL590">
        <v>1</v>
      </c>
      <c r="HM590">
        <v>0.390516</v>
      </c>
      <c r="HN590">
        <v>5.35245</v>
      </c>
      <c r="HO590">
        <v>20.2208</v>
      </c>
      <c r="HP590">
        <v>5.21145</v>
      </c>
      <c r="HQ590">
        <v>11.9819</v>
      </c>
      <c r="HR590">
        <v>4.9636</v>
      </c>
      <c r="HS590">
        <v>3.27403</v>
      </c>
      <c r="HT590">
        <v>9999</v>
      </c>
      <c r="HU590">
        <v>9999</v>
      </c>
      <c r="HV590">
        <v>9999</v>
      </c>
      <c r="HW590">
        <v>60.9</v>
      </c>
      <c r="HX590">
        <v>1.864</v>
      </c>
      <c r="HY590">
        <v>1.86024</v>
      </c>
      <c r="HZ590">
        <v>1.85867</v>
      </c>
      <c r="IA590">
        <v>1.85993</v>
      </c>
      <c r="IB590">
        <v>1.85989</v>
      </c>
      <c r="IC590">
        <v>1.85852</v>
      </c>
      <c r="ID590">
        <v>1.85761</v>
      </c>
      <c r="IE590">
        <v>1.85242</v>
      </c>
      <c r="IF590">
        <v>0</v>
      </c>
      <c r="IG590">
        <v>0</v>
      </c>
      <c r="IH590">
        <v>0</v>
      </c>
      <c r="II590">
        <v>0</v>
      </c>
      <c r="IJ590" t="s">
        <v>433</v>
      </c>
      <c r="IK590" t="s">
        <v>434</v>
      </c>
      <c r="IL590" t="s">
        <v>435</v>
      </c>
      <c r="IM590" t="s">
        <v>435</v>
      </c>
      <c r="IN590" t="s">
        <v>435</v>
      </c>
      <c r="IO590" t="s">
        <v>435</v>
      </c>
      <c r="IP590">
        <v>0</v>
      </c>
      <c r="IQ590">
        <v>100</v>
      </c>
      <c r="IR590">
        <v>100</v>
      </c>
      <c r="IS590">
        <v>-1.7</v>
      </c>
      <c r="IT590">
        <v>-0.2603</v>
      </c>
      <c r="IU590">
        <v>-0.7885906718864093</v>
      </c>
      <c r="IV590">
        <v>-0.0007240741224296705</v>
      </c>
      <c r="IW590">
        <v>1.394155135453638E-07</v>
      </c>
      <c r="IX590">
        <v>-7.009397865246837E-11</v>
      </c>
      <c r="IY590">
        <v>-0.2677907096197649</v>
      </c>
      <c r="IZ590">
        <v>-0.01839738240005131</v>
      </c>
      <c r="JA590">
        <v>0.0009886339832832726</v>
      </c>
      <c r="JB590">
        <v>-4.895939666473346E-06</v>
      </c>
      <c r="JC590">
        <v>3</v>
      </c>
      <c r="JD590">
        <v>2018</v>
      </c>
      <c r="JE590">
        <v>1</v>
      </c>
      <c r="JF590">
        <v>26</v>
      </c>
      <c r="JG590">
        <v>15933.3</v>
      </c>
      <c r="JH590">
        <v>15933</v>
      </c>
      <c r="JI590">
        <v>3.18359</v>
      </c>
      <c r="JJ590">
        <v>2.67822</v>
      </c>
      <c r="JK590">
        <v>1.49658</v>
      </c>
      <c r="JL590">
        <v>2.37549</v>
      </c>
      <c r="JM590">
        <v>1.54785</v>
      </c>
      <c r="JN590">
        <v>2.40112</v>
      </c>
      <c r="JO590">
        <v>48.6397</v>
      </c>
      <c r="JP590">
        <v>14.0883</v>
      </c>
      <c r="JQ590">
        <v>18</v>
      </c>
      <c r="JR590">
        <v>488.082</v>
      </c>
      <c r="JS590">
        <v>417.328</v>
      </c>
      <c r="JT590">
        <v>23.5945</v>
      </c>
      <c r="JU590">
        <v>32.0176</v>
      </c>
      <c r="JV590">
        <v>30.0027</v>
      </c>
      <c r="JW590">
        <v>31.844</v>
      </c>
      <c r="JX590">
        <v>31.7903</v>
      </c>
      <c r="JY590">
        <v>63.9011</v>
      </c>
      <c r="JZ590">
        <v>76.4153</v>
      </c>
      <c r="KA590">
        <v>0</v>
      </c>
      <c r="KB590">
        <v>23.5672</v>
      </c>
      <c r="KC590">
        <v>1503.3</v>
      </c>
      <c r="KD590">
        <v>3.97037</v>
      </c>
      <c r="KE590">
        <v>100.09</v>
      </c>
      <c r="KF590">
        <v>99.8635</v>
      </c>
    </row>
    <row r="591" spans="1:292">
      <c r="A591">
        <v>571</v>
      </c>
      <c r="B591">
        <v>1686164057.6</v>
      </c>
      <c r="C591">
        <v>14806.59999990463</v>
      </c>
      <c r="D591" t="s">
        <v>1582</v>
      </c>
      <c r="E591" t="s">
        <v>1583</v>
      </c>
      <c r="F591">
        <v>5</v>
      </c>
      <c r="G591" t="s">
        <v>1403</v>
      </c>
      <c r="H591">
        <v>1686164049.814285</v>
      </c>
      <c r="I591">
        <f>(J591)/1000</f>
        <v>0</v>
      </c>
      <c r="J591">
        <f>IF(DO591, AM591, AG591)</f>
        <v>0</v>
      </c>
      <c r="K591">
        <f>IF(DO591, AH591, AF591)</f>
        <v>0</v>
      </c>
      <c r="L591">
        <f>DQ591 - IF(AT591&gt;1, K591*DK591*100.0/(AV591*EE591), 0)</f>
        <v>0</v>
      </c>
      <c r="M591">
        <f>((S591-I591/2)*L591-K591)/(S591+I591/2)</f>
        <v>0</v>
      </c>
      <c r="N591">
        <f>M591*(DX591+DY591)/1000.0</f>
        <v>0</v>
      </c>
      <c r="O591">
        <f>(DQ591 - IF(AT591&gt;1, K591*DK591*100.0/(AV591*EE591), 0))*(DX591+DY591)/1000.0</f>
        <v>0</v>
      </c>
      <c r="P591">
        <f>2.0/((1/R591-1/Q591)+SIGN(R591)*SQRT((1/R591-1/Q591)*(1/R591-1/Q591) + 4*DL591/((DL591+1)*(DL591+1))*(2*1/R591*1/Q591-1/Q591*1/Q591)))</f>
        <v>0</v>
      </c>
      <c r="Q591">
        <f>IF(LEFT(DM591,1)&lt;&gt;"0",IF(LEFT(DM591,1)="1",3.0,DN591),$D$5+$E$5*(EE591*DX591/($K$5*1000))+$F$5*(EE591*DX591/($K$5*1000))*MAX(MIN(DK591,$J$5),$I$5)*MAX(MIN(DK591,$J$5),$I$5)+$G$5*MAX(MIN(DK591,$J$5),$I$5)*(EE591*DX591/($K$5*1000))+$H$5*(EE591*DX591/($K$5*1000))*(EE591*DX591/($K$5*1000)))</f>
        <v>0</v>
      </c>
      <c r="R591">
        <f>I591*(1000-(1000*0.61365*exp(17.502*V591/(240.97+V591))/(DX591+DY591)+DS591)/2)/(1000*0.61365*exp(17.502*V591/(240.97+V591))/(DX591+DY591)-DS591)</f>
        <v>0</v>
      </c>
      <c r="S591">
        <f>1/((DL591+1)/(P591/1.6)+1/(Q591/1.37)) + DL591/((DL591+1)/(P591/1.6) + DL591/(Q591/1.37))</f>
        <v>0</v>
      </c>
      <c r="T591">
        <f>(DG591*DJ591)</f>
        <v>0</v>
      </c>
      <c r="U591">
        <f>(DZ591+(T591+2*0.95*5.67E-8*(((DZ591+$B$9)+273)^4-(DZ591+273)^4)-44100*I591)/(1.84*29.3*Q591+8*0.95*5.67E-8*(DZ591+273)^3))</f>
        <v>0</v>
      </c>
      <c r="V591">
        <f>($C$9*EA591+$D$9*EB591+$E$9*U591)</f>
        <v>0</v>
      </c>
      <c r="W591">
        <f>0.61365*exp(17.502*V591/(240.97+V591))</f>
        <v>0</v>
      </c>
      <c r="X591">
        <f>(Y591/Z591*100)</f>
        <v>0</v>
      </c>
      <c r="Y591">
        <f>DS591*(DX591+DY591)/1000</f>
        <v>0</v>
      </c>
      <c r="Z591">
        <f>0.61365*exp(17.502*DZ591/(240.97+DZ591))</f>
        <v>0</v>
      </c>
      <c r="AA591">
        <f>(W591-DS591*(DX591+DY591)/1000)</f>
        <v>0</v>
      </c>
      <c r="AB591">
        <f>(-I591*44100)</f>
        <v>0</v>
      </c>
      <c r="AC591">
        <f>2*29.3*Q591*0.92*(DZ591-V591)</f>
        <v>0</v>
      </c>
      <c r="AD591">
        <f>2*0.95*5.67E-8*(((DZ591+$B$9)+273)^4-(V591+273)^4)</f>
        <v>0</v>
      </c>
      <c r="AE591">
        <f>T591+AD591+AB591+AC591</f>
        <v>0</v>
      </c>
      <c r="AF591">
        <f>DW591*AT591*(DR591-DQ591*(1000-AT591*DT591)/(1000-AT591*DS591))/(100*DK591)</f>
        <v>0</v>
      </c>
      <c r="AG591">
        <f>1000*DW591*AT591*(DS591-DT591)/(100*DK591*(1000-AT591*DS591))</f>
        <v>0</v>
      </c>
      <c r="AH591">
        <f>(AI591 - AJ591 - DX591*1E3/(8.314*(DZ591+273.15)) * AL591/DW591 * AK591) * DW591/(100*DK591) * (1000 - DT591)/1000</f>
        <v>0</v>
      </c>
      <c r="AI591">
        <v>1498.69071919388</v>
      </c>
      <c r="AJ591">
        <v>1408.883939393939</v>
      </c>
      <c r="AK591">
        <v>3.388938775014996</v>
      </c>
      <c r="AL591">
        <v>66.85550641965871</v>
      </c>
      <c r="AM591">
        <f>(AO591 - AN591 + DX591*1E3/(8.314*(DZ591+273.15)) * AQ591/DW591 * AP591) * DW591/(100*DK591) * 1000/(1000 - AO591)</f>
        <v>0</v>
      </c>
      <c r="AN591">
        <v>3.813580602495325</v>
      </c>
      <c r="AO591">
        <v>20.92648484848484</v>
      </c>
      <c r="AP591">
        <v>-0.0006999961225612666</v>
      </c>
      <c r="AQ591">
        <v>96.76421338397185</v>
      </c>
      <c r="AR591">
        <v>0</v>
      </c>
      <c r="AS591">
        <v>0</v>
      </c>
      <c r="AT591">
        <f>IF(AR591*$H$15&gt;=AV591,1.0,(AV591/(AV591-AR591*$H$15)))</f>
        <v>0</v>
      </c>
      <c r="AU591">
        <f>(AT591-1)*100</f>
        <v>0</v>
      </c>
      <c r="AV591">
        <f>MAX(0,($B$15+$C$15*EE591)/(1+$D$15*EE591)*DX591/(DZ591+273)*$E$15)</f>
        <v>0</v>
      </c>
      <c r="AW591" t="s">
        <v>429</v>
      </c>
      <c r="AX591" t="s">
        <v>429</v>
      </c>
      <c r="AY591">
        <v>0</v>
      </c>
      <c r="AZ591">
        <v>0</v>
      </c>
      <c r="BA591">
        <f>1-AY591/AZ591</f>
        <v>0</v>
      </c>
      <c r="BB591">
        <v>0</v>
      </c>
      <c r="BC591" t="s">
        <v>429</v>
      </c>
      <c r="BD591" t="s">
        <v>429</v>
      </c>
      <c r="BE591">
        <v>0</v>
      </c>
      <c r="BF591">
        <v>0</v>
      </c>
      <c r="BG591">
        <f>1-BE591/BF591</f>
        <v>0</v>
      </c>
      <c r="BH591">
        <v>0.5</v>
      </c>
      <c r="BI591">
        <f>DH591</f>
        <v>0</v>
      </c>
      <c r="BJ591">
        <f>K591</f>
        <v>0</v>
      </c>
      <c r="BK591">
        <f>BG591*BH591*BI591</f>
        <v>0</v>
      </c>
      <c r="BL591">
        <f>(BJ591-BB591)/BI591</f>
        <v>0</v>
      </c>
      <c r="BM591">
        <f>(AZ591-BF591)/BF591</f>
        <v>0</v>
      </c>
      <c r="BN591">
        <f>AY591/(BA591+AY591/BF591)</f>
        <v>0</v>
      </c>
      <c r="BO591" t="s">
        <v>429</v>
      </c>
      <c r="BP591">
        <v>0</v>
      </c>
      <c r="BQ591">
        <f>IF(BP591&lt;&gt;0, BP591, BN591)</f>
        <v>0</v>
      </c>
      <c r="BR591">
        <f>1-BQ591/BF591</f>
        <v>0</v>
      </c>
      <c r="BS591">
        <f>(BF591-BE591)/(BF591-BQ591)</f>
        <v>0</v>
      </c>
      <c r="BT591">
        <f>(AZ591-BF591)/(AZ591-BQ591)</f>
        <v>0</v>
      </c>
      <c r="BU591">
        <f>(BF591-BE591)/(BF591-AY591)</f>
        <v>0</v>
      </c>
      <c r="BV591">
        <f>(AZ591-BF591)/(AZ591-AY591)</f>
        <v>0</v>
      </c>
      <c r="BW591">
        <f>(BS591*BQ591/BE591)</f>
        <v>0</v>
      </c>
      <c r="BX591">
        <f>(1-BW591)</f>
        <v>0</v>
      </c>
      <c r="DG591">
        <f>$B$13*EF591+$C$13*EG591+$F$13*ER591*(1-EU591)</f>
        <v>0</v>
      </c>
      <c r="DH591">
        <f>DG591*DI591</f>
        <v>0</v>
      </c>
      <c r="DI591">
        <f>($B$13*$D$11+$C$13*$D$11+$F$13*((FE591+EW591)/MAX(FE591+EW591+FF591, 0.1)*$I$11+FF591/MAX(FE591+EW591+FF591, 0.1)*$J$11))/($B$13+$C$13+$F$13)</f>
        <v>0</v>
      </c>
      <c r="DJ591">
        <f>($B$13*$K$11+$C$13*$K$11+$F$13*((FE591+EW591)/MAX(FE591+EW591+FF591, 0.1)*$P$11+FF591/MAX(FE591+EW591+FF591, 0.1)*$Q$11))/($B$13+$C$13+$F$13)</f>
        <v>0</v>
      </c>
      <c r="DK591">
        <v>6</v>
      </c>
      <c r="DL591">
        <v>0.5</v>
      </c>
      <c r="DM591" t="s">
        <v>430</v>
      </c>
      <c r="DN591">
        <v>2</v>
      </c>
      <c r="DO591" t="b">
        <v>1</v>
      </c>
      <c r="DP591">
        <v>1686164049.814285</v>
      </c>
      <c r="DQ591">
        <v>1355.372857142857</v>
      </c>
      <c r="DR591">
        <v>1476.794285714286</v>
      </c>
      <c r="DS591">
        <v>20.94802142857143</v>
      </c>
      <c r="DT591">
        <v>3.752007857142857</v>
      </c>
      <c r="DU591">
        <v>1357.061785714286</v>
      </c>
      <c r="DV591">
        <v>21.20800714285715</v>
      </c>
      <c r="DW591">
        <v>500.0148928571429</v>
      </c>
      <c r="DX591">
        <v>90.60287857142859</v>
      </c>
      <c r="DY591">
        <v>0.09996277857142857</v>
      </c>
      <c r="DZ591">
        <v>28.25142142857143</v>
      </c>
      <c r="EA591">
        <v>28.08878571428571</v>
      </c>
      <c r="EB591">
        <v>999.9000000000002</v>
      </c>
      <c r="EC591">
        <v>0</v>
      </c>
      <c r="ED591">
        <v>0</v>
      </c>
      <c r="EE591">
        <v>10003.48321428572</v>
      </c>
      <c r="EF591">
        <v>0</v>
      </c>
      <c r="EG591">
        <v>888.4023928571427</v>
      </c>
      <c r="EH591">
        <v>-121.4211428571429</v>
      </c>
      <c r="EI591">
        <v>1384.372857142857</v>
      </c>
      <c r="EJ591">
        <v>1482.356428571429</v>
      </c>
      <c r="EK591">
        <v>17.19599642857143</v>
      </c>
      <c r="EL591">
        <v>1476.794285714286</v>
      </c>
      <c r="EM591">
        <v>3.752007857142857</v>
      </c>
      <c r="EN591">
        <v>1.897951071428571</v>
      </c>
      <c r="EO591">
        <v>0.33994275</v>
      </c>
      <c r="EP591">
        <v>16.61772857142857</v>
      </c>
      <c r="EQ591">
        <v>-7.867757857142855</v>
      </c>
      <c r="ER591">
        <v>1999.987857142857</v>
      </c>
      <c r="ES591">
        <v>0.9799983928571431</v>
      </c>
      <c r="ET591">
        <v>0.02000111428571428</v>
      </c>
      <c r="EU591">
        <v>0</v>
      </c>
      <c r="EV591">
        <v>897.5470000000001</v>
      </c>
      <c r="EW591">
        <v>5.00078</v>
      </c>
      <c r="EX591">
        <v>26807.275</v>
      </c>
      <c r="EY591">
        <v>16379.52857142857</v>
      </c>
      <c r="EZ591">
        <v>42.70067857142856</v>
      </c>
      <c r="FA591">
        <v>44.18721428571428</v>
      </c>
      <c r="FB591">
        <v>42.75417857142857</v>
      </c>
      <c r="FC591">
        <v>43.73860714285713</v>
      </c>
      <c r="FD591">
        <v>43.62467857142856</v>
      </c>
      <c r="FE591">
        <v>1955.087857142857</v>
      </c>
      <c r="FF591">
        <v>39.9</v>
      </c>
      <c r="FG591">
        <v>0</v>
      </c>
      <c r="FH591">
        <v>1686164050.9</v>
      </c>
      <c r="FI591">
        <v>0</v>
      </c>
      <c r="FJ591">
        <v>897.5360769230768</v>
      </c>
      <c r="FK591">
        <v>-6.499760672419741</v>
      </c>
      <c r="FL591">
        <v>-351.647862930752</v>
      </c>
      <c r="FM591">
        <v>26809.47307692308</v>
      </c>
      <c r="FN591">
        <v>15</v>
      </c>
      <c r="FO591">
        <v>0</v>
      </c>
      <c r="FP591" t="s">
        <v>431</v>
      </c>
      <c r="FQ591">
        <v>1685208052.5</v>
      </c>
      <c r="FR591">
        <v>1685208070</v>
      </c>
      <c r="FS591">
        <v>0</v>
      </c>
      <c r="FT591">
        <v>0.013</v>
      </c>
      <c r="FU591">
        <v>-0.005</v>
      </c>
      <c r="FV591">
        <v>-0.464</v>
      </c>
      <c r="FW591">
        <v>-0.401</v>
      </c>
      <c r="FX591">
        <v>420</v>
      </c>
      <c r="FY591">
        <v>0</v>
      </c>
      <c r="FZ591">
        <v>0.03</v>
      </c>
      <c r="GA591">
        <v>0.02</v>
      </c>
      <c r="GB591">
        <v>-121.1592195121951</v>
      </c>
      <c r="GC591">
        <v>-4.694571428571525</v>
      </c>
      <c r="GD591">
        <v>0.4962243057030707</v>
      </c>
      <c r="GE591">
        <v>0</v>
      </c>
      <c r="GF591">
        <v>17.23242926829268</v>
      </c>
      <c r="GG591">
        <v>-0.7221156794424879</v>
      </c>
      <c r="GH591">
        <v>0.07390374835835983</v>
      </c>
      <c r="GI591">
        <v>0</v>
      </c>
      <c r="GJ591">
        <v>0</v>
      </c>
      <c r="GK591">
        <v>2</v>
      </c>
      <c r="GL591" t="s">
        <v>486</v>
      </c>
      <c r="GM591">
        <v>3.09847</v>
      </c>
      <c r="GN591">
        <v>2.75817</v>
      </c>
      <c r="GO591">
        <v>0.195591</v>
      </c>
      <c r="GP591">
        <v>0.20512</v>
      </c>
      <c r="GQ591">
        <v>0.0991273</v>
      </c>
      <c r="GR591">
        <v>0.0264407</v>
      </c>
      <c r="GS591">
        <v>20622.6</v>
      </c>
      <c r="GT591">
        <v>20056.9</v>
      </c>
      <c r="GU591">
        <v>26193.8</v>
      </c>
      <c r="GV591">
        <v>25586.8</v>
      </c>
      <c r="GW591">
        <v>37876.2</v>
      </c>
      <c r="GX591">
        <v>37799.5</v>
      </c>
      <c r="GY591">
        <v>45797.4</v>
      </c>
      <c r="GZ591">
        <v>41993.7</v>
      </c>
      <c r="HA591">
        <v>1.84425</v>
      </c>
      <c r="HB591">
        <v>1.70975</v>
      </c>
      <c r="HC591">
        <v>-0.17437</v>
      </c>
      <c r="HD591">
        <v>0</v>
      </c>
      <c r="HE591">
        <v>30.934</v>
      </c>
      <c r="HF591">
        <v>999.9</v>
      </c>
      <c r="HG591">
        <v>27.2</v>
      </c>
      <c r="HH591">
        <v>47.2</v>
      </c>
      <c r="HI591">
        <v>32.3843</v>
      </c>
      <c r="HJ591">
        <v>62.6799</v>
      </c>
      <c r="HK591">
        <v>28.726</v>
      </c>
      <c r="HL591">
        <v>1</v>
      </c>
      <c r="HM591">
        <v>0.393115</v>
      </c>
      <c r="HN591">
        <v>5.48233</v>
      </c>
      <c r="HO591">
        <v>20.2166</v>
      </c>
      <c r="HP591">
        <v>5.21085</v>
      </c>
      <c r="HQ591">
        <v>11.9818</v>
      </c>
      <c r="HR591">
        <v>4.96355</v>
      </c>
      <c r="HS591">
        <v>3.27408</v>
      </c>
      <c r="HT591">
        <v>9999</v>
      </c>
      <c r="HU591">
        <v>9999</v>
      </c>
      <c r="HV591">
        <v>9999</v>
      </c>
      <c r="HW591">
        <v>60.9</v>
      </c>
      <c r="HX591">
        <v>1.86401</v>
      </c>
      <c r="HY591">
        <v>1.86022</v>
      </c>
      <c r="HZ591">
        <v>1.85867</v>
      </c>
      <c r="IA591">
        <v>1.8599</v>
      </c>
      <c r="IB591">
        <v>1.85988</v>
      </c>
      <c r="IC591">
        <v>1.85852</v>
      </c>
      <c r="ID591">
        <v>1.85761</v>
      </c>
      <c r="IE591">
        <v>1.85242</v>
      </c>
      <c r="IF591">
        <v>0</v>
      </c>
      <c r="IG591">
        <v>0</v>
      </c>
      <c r="IH591">
        <v>0</v>
      </c>
      <c r="II591">
        <v>0</v>
      </c>
      <c r="IJ591" t="s">
        <v>433</v>
      </c>
      <c r="IK591" t="s">
        <v>434</v>
      </c>
      <c r="IL591" t="s">
        <v>435</v>
      </c>
      <c r="IM591" t="s">
        <v>435</v>
      </c>
      <c r="IN591" t="s">
        <v>435</v>
      </c>
      <c r="IO591" t="s">
        <v>435</v>
      </c>
      <c r="IP591">
        <v>0</v>
      </c>
      <c r="IQ591">
        <v>100</v>
      </c>
      <c r="IR591">
        <v>100</v>
      </c>
      <c r="IS591">
        <v>-1.71</v>
      </c>
      <c r="IT591">
        <v>-0.2603</v>
      </c>
      <c r="IU591">
        <v>-0.7885906718864093</v>
      </c>
      <c r="IV591">
        <v>-0.0007240741224296705</v>
      </c>
      <c r="IW591">
        <v>1.394155135453638E-07</v>
      </c>
      <c r="IX591">
        <v>-7.009397865246837E-11</v>
      </c>
      <c r="IY591">
        <v>-0.2677907096197649</v>
      </c>
      <c r="IZ591">
        <v>-0.01839738240005131</v>
      </c>
      <c r="JA591">
        <v>0.0009886339832832726</v>
      </c>
      <c r="JB591">
        <v>-4.895939666473346E-06</v>
      </c>
      <c r="JC591">
        <v>3</v>
      </c>
      <c r="JD591">
        <v>2018</v>
      </c>
      <c r="JE591">
        <v>1</v>
      </c>
      <c r="JF591">
        <v>26</v>
      </c>
      <c r="JG591">
        <v>15933.4</v>
      </c>
      <c r="JH591">
        <v>15933.1</v>
      </c>
      <c r="JI591">
        <v>3.20679</v>
      </c>
      <c r="JJ591">
        <v>2.67212</v>
      </c>
      <c r="JK591">
        <v>1.49658</v>
      </c>
      <c r="JL591">
        <v>2.37549</v>
      </c>
      <c r="JM591">
        <v>1.54785</v>
      </c>
      <c r="JN591">
        <v>2.45117</v>
      </c>
      <c r="JO591">
        <v>48.6707</v>
      </c>
      <c r="JP591">
        <v>14.0883</v>
      </c>
      <c r="JQ591">
        <v>18</v>
      </c>
      <c r="JR591">
        <v>487.873</v>
      </c>
      <c r="JS591">
        <v>417.355</v>
      </c>
      <c r="JT591">
        <v>23.5074</v>
      </c>
      <c r="JU591">
        <v>32.0411</v>
      </c>
      <c r="JV591">
        <v>30.0026</v>
      </c>
      <c r="JW591">
        <v>31.8607</v>
      </c>
      <c r="JX591">
        <v>31.8056</v>
      </c>
      <c r="JY591">
        <v>64.5069</v>
      </c>
      <c r="JZ591">
        <v>76.1125</v>
      </c>
      <c r="KA591">
        <v>0</v>
      </c>
      <c r="KB591">
        <v>23.4791</v>
      </c>
      <c r="KC591">
        <v>1523.36</v>
      </c>
      <c r="KD591">
        <v>4.03021</v>
      </c>
      <c r="KE591">
        <v>100.087</v>
      </c>
      <c r="KF591">
        <v>99.8604</v>
      </c>
    </row>
    <row r="592" spans="1:292">
      <c r="A592">
        <v>572</v>
      </c>
      <c r="B592">
        <v>1686164062.6</v>
      </c>
      <c r="C592">
        <v>14811.59999990463</v>
      </c>
      <c r="D592" t="s">
        <v>1584</v>
      </c>
      <c r="E592" t="s">
        <v>1585</v>
      </c>
      <c r="F592">
        <v>5</v>
      </c>
      <c r="G592" t="s">
        <v>1403</v>
      </c>
      <c r="H592">
        <v>1686164055.1</v>
      </c>
      <c r="I592">
        <f>(J592)/1000</f>
        <v>0</v>
      </c>
      <c r="J592">
        <f>IF(DO592, AM592, AG592)</f>
        <v>0</v>
      </c>
      <c r="K592">
        <f>IF(DO592, AH592, AF592)</f>
        <v>0</v>
      </c>
      <c r="L592">
        <f>DQ592 - IF(AT592&gt;1, K592*DK592*100.0/(AV592*EE592), 0)</f>
        <v>0</v>
      </c>
      <c r="M592">
        <f>((S592-I592/2)*L592-K592)/(S592+I592/2)</f>
        <v>0</v>
      </c>
      <c r="N592">
        <f>M592*(DX592+DY592)/1000.0</f>
        <v>0</v>
      </c>
      <c r="O592">
        <f>(DQ592 - IF(AT592&gt;1, K592*DK592*100.0/(AV592*EE592), 0))*(DX592+DY592)/1000.0</f>
        <v>0</v>
      </c>
      <c r="P592">
        <f>2.0/((1/R592-1/Q592)+SIGN(R592)*SQRT((1/R592-1/Q592)*(1/R592-1/Q592) + 4*DL592/((DL592+1)*(DL592+1))*(2*1/R592*1/Q592-1/Q592*1/Q592)))</f>
        <v>0</v>
      </c>
      <c r="Q592">
        <f>IF(LEFT(DM592,1)&lt;&gt;"0",IF(LEFT(DM592,1)="1",3.0,DN592),$D$5+$E$5*(EE592*DX592/($K$5*1000))+$F$5*(EE592*DX592/($K$5*1000))*MAX(MIN(DK592,$J$5),$I$5)*MAX(MIN(DK592,$J$5),$I$5)+$G$5*MAX(MIN(DK592,$J$5),$I$5)*(EE592*DX592/($K$5*1000))+$H$5*(EE592*DX592/($K$5*1000))*(EE592*DX592/($K$5*1000)))</f>
        <v>0</v>
      </c>
      <c r="R592">
        <f>I592*(1000-(1000*0.61365*exp(17.502*V592/(240.97+V592))/(DX592+DY592)+DS592)/2)/(1000*0.61365*exp(17.502*V592/(240.97+V592))/(DX592+DY592)-DS592)</f>
        <v>0</v>
      </c>
      <c r="S592">
        <f>1/((DL592+1)/(P592/1.6)+1/(Q592/1.37)) + DL592/((DL592+1)/(P592/1.6) + DL592/(Q592/1.37))</f>
        <v>0</v>
      </c>
      <c r="T592">
        <f>(DG592*DJ592)</f>
        <v>0</v>
      </c>
      <c r="U592">
        <f>(DZ592+(T592+2*0.95*5.67E-8*(((DZ592+$B$9)+273)^4-(DZ592+273)^4)-44100*I592)/(1.84*29.3*Q592+8*0.95*5.67E-8*(DZ592+273)^3))</f>
        <v>0</v>
      </c>
      <c r="V592">
        <f>($C$9*EA592+$D$9*EB592+$E$9*U592)</f>
        <v>0</v>
      </c>
      <c r="W592">
        <f>0.61365*exp(17.502*V592/(240.97+V592))</f>
        <v>0</v>
      </c>
      <c r="X592">
        <f>(Y592/Z592*100)</f>
        <v>0</v>
      </c>
      <c r="Y592">
        <f>DS592*(DX592+DY592)/1000</f>
        <v>0</v>
      </c>
      <c r="Z592">
        <f>0.61365*exp(17.502*DZ592/(240.97+DZ592))</f>
        <v>0</v>
      </c>
      <c r="AA592">
        <f>(W592-DS592*(DX592+DY592)/1000)</f>
        <v>0</v>
      </c>
      <c r="AB592">
        <f>(-I592*44100)</f>
        <v>0</v>
      </c>
      <c r="AC592">
        <f>2*29.3*Q592*0.92*(DZ592-V592)</f>
        <v>0</v>
      </c>
      <c r="AD592">
        <f>2*0.95*5.67E-8*(((DZ592+$B$9)+273)^4-(V592+273)^4)</f>
        <v>0</v>
      </c>
      <c r="AE592">
        <f>T592+AD592+AB592+AC592</f>
        <v>0</v>
      </c>
      <c r="AF592">
        <f>DW592*AT592*(DR592-DQ592*(1000-AT592*DT592)/(1000-AT592*DS592))/(100*DK592)</f>
        <v>0</v>
      </c>
      <c r="AG592">
        <f>1000*DW592*AT592*(DS592-DT592)/(100*DK592*(1000-AT592*DS592))</f>
        <v>0</v>
      </c>
      <c r="AH592">
        <f>(AI592 - AJ592 - DX592*1E3/(8.314*(DZ592+273.15)) * AL592/DW592 * AK592) * DW592/(100*DK592) * (1000 - DT592)/1000</f>
        <v>0</v>
      </c>
      <c r="AI592">
        <v>1515.036231946526</v>
      </c>
      <c r="AJ592">
        <v>1425.760909090909</v>
      </c>
      <c r="AK592">
        <v>3.359969584748781</v>
      </c>
      <c r="AL592">
        <v>66.85550641965871</v>
      </c>
      <c r="AM592">
        <f>(AO592 - AN592 + DX592*1E3/(8.314*(DZ592+273.15)) * AQ592/DW592 * AP592) * DW592/(100*DK592) * 1000/(1000 - AO592)</f>
        <v>0</v>
      </c>
      <c r="AN592">
        <v>3.951021510890293</v>
      </c>
      <c r="AO592">
        <v>20.94176424242424</v>
      </c>
      <c r="AP592">
        <v>0.0008644285989725529</v>
      </c>
      <c r="AQ592">
        <v>96.76421338397185</v>
      </c>
      <c r="AR592">
        <v>0</v>
      </c>
      <c r="AS592">
        <v>0</v>
      </c>
      <c r="AT592">
        <f>IF(AR592*$H$15&gt;=AV592,1.0,(AV592/(AV592-AR592*$H$15)))</f>
        <v>0</v>
      </c>
      <c r="AU592">
        <f>(AT592-1)*100</f>
        <v>0</v>
      </c>
      <c r="AV592">
        <f>MAX(0,($B$15+$C$15*EE592)/(1+$D$15*EE592)*DX592/(DZ592+273)*$E$15)</f>
        <v>0</v>
      </c>
      <c r="AW592" t="s">
        <v>429</v>
      </c>
      <c r="AX592" t="s">
        <v>429</v>
      </c>
      <c r="AY592">
        <v>0</v>
      </c>
      <c r="AZ592">
        <v>0</v>
      </c>
      <c r="BA592">
        <f>1-AY592/AZ592</f>
        <v>0</v>
      </c>
      <c r="BB592">
        <v>0</v>
      </c>
      <c r="BC592" t="s">
        <v>429</v>
      </c>
      <c r="BD592" t="s">
        <v>429</v>
      </c>
      <c r="BE592">
        <v>0</v>
      </c>
      <c r="BF592">
        <v>0</v>
      </c>
      <c r="BG592">
        <f>1-BE592/BF592</f>
        <v>0</v>
      </c>
      <c r="BH592">
        <v>0.5</v>
      </c>
      <c r="BI592">
        <f>DH592</f>
        <v>0</v>
      </c>
      <c r="BJ592">
        <f>K592</f>
        <v>0</v>
      </c>
      <c r="BK592">
        <f>BG592*BH592*BI592</f>
        <v>0</v>
      </c>
      <c r="BL592">
        <f>(BJ592-BB592)/BI592</f>
        <v>0</v>
      </c>
      <c r="BM592">
        <f>(AZ592-BF592)/BF592</f>
        <v>0</v>
      </c>
      <c r="BN592">
        <f>AY592/(BA592+AY592/BF592)</f>
        <v>0</v>
      </c>
      <c r="BO592" t="s">
        <v>429</v>
      </c>
      <c r="BP592">
        <v>0</v>
      </c>
      <c r="BQ592">
        <f>IF(BP592&lt;&gt;0, BP592, BN592)</f>
        <v>0</v>
      </c>
      <c r="BR592">
        <f>1-BQ592/BF592</f>
        <v>0</v>
      </c>
      <c r="BS592">
        <f>(BF592-BE592)/(BF592-BQ592)</f>
        <v>0</v>
      </c>
      <c r="BT592">
        <f>(AZ592-BF592)/(AZ592-BQ592)</f>
        <v>0</v>
      </c>
      <c r="BU592">
        <f>(BF592-BE592)/(BF592-AY592)</f>
        <v>0</v>
      </c>
      <c r="BV592">
        <f>(AZ592-BF592)/(AZ592-AY592)</f>
        <v>0</v>
      </c>
      <c r="BW592">
        <f>(BS592*BQ592/BE592)</f>
        <v>0</v>
      </c>
      <c r="BX592">
        <f>(1-BW592)</f>
        <v>0</v>
      </c>
      <c r="DG592">
        <f>$B$13*EF592+$C$13*EG592+$F$13*ER592*(1-EU592)</f>
        <v>0</v>
      </c>
      <c r="DH592">
        <f>DG592*DI592</f>
        <v>0</v>
      </c>
      <c r="DI592">
        <f>($B$13*$D$11+$C$13*$D$11+$F$13*((FE592+EW592)/MAX(FE592+EW592+FF592, 0.1)*$I$11+FF592/MAX(FE592+EW592+FF592, 0.1)*$J$11))/($B$13+$C$13+$F$13)</f>
        <v>0</v>
      </c>
      <c r="DJ592">
        <f>($B$13*$K$11+$C$13*$K$11+$F$13*((FE592+EW592)/MAX(FE592+EW592+FF592, 0.1)*$P$11+FF592/MAX(FE592+EW592+FF592, 0.1)*$Q$11))/($B$13+$C$13+$F$13)</f>
        <v>0</v>
      </c>
      <c r="DK592">
        <v>6</v>
      </c>
      <c r="DL592">
        <v>0.5</v>
      </c>
      <c r="DM592" t="s">
        <v>430</v>
      </c>
      <c r="DN592">
        <v>2</v>
      </c>
      <c r="DO592" t="b">
        <v>1</v>
      </c>
      <c r="DP592">
        <v>1686164055.1</v>
      </c>
      <c r="DQ592">
        <v>1372.784444444445</v>
      </c>
      <c r="DR592">
        <v>1494.347777777778</v>
      </c>
      <c r="DS592">
        <v>20.93442592592593</v>
      </c>
      <c r="DT592">
        <v>3.834731111111111</v>
      </c>
      <c r="DU592">
        <v>1374.486296296296</v>
      </c>
      <c r="DV592">
        <v>21.19463703703704</v>
      </c>
      <c r="DW592">
        <v>500.0087037037036</v>
      </c>
      <c r="DX592">
        <v>90.6042925925926</v>
      </c>
      <c r="DY592">
        <v>0.09996661481481482</v>
      </c>
      <c r="DZ592">
        <v>28.2463</v>
      </c>
      <c r="EA592">
        <v>28.09317777777778</v>
      </c>
      <c r="EB592">
        <v>999.9000000000001</v>
      </c>
      <c r="EC592">
        <v>0</v>
      </c>
      <c r="ED592">
        <v>0</v>
      </c>
      <c r="EE592">
        <v>10007.85111111111</v>
      </c>
      <c r="EF592">
        <v>0</v>
      </c>
      <c r="EG592">
        <v>886.8289259259259</v>
      </c>
      <c r="EH592">
        <v>-121.5623703703704</v>
      </c>
      <c r="EI592">
        <v>1402.137407407407</v>
      </c>
      <c r="EJ592">
        <v>1500.100740740741</v>
      </c>
      <c r="EK592">
        <v>17.09967777777778</v>
      </c>
      <c r="EL592">
        <v>1494.347777777778</v>
      </c>
      <c r="EM592">
        <v>3.834731111111111</v>
      </c>
      <c r="EN592">
        <v>1.896748518518518</v>
      </c>
      <c r="EO592">
        <v>0.3474432592592592</v>
      </c>
      <c r="EP592">
        <v>16.60776666666667</v>
      </c>
      <c r="EQ592">
        <v>-7.588596296296296</v>
      </c>
      <c r="ER592">
        <v>1999.985185185185</v>
      </c>
      <c r="ES592">
        <v>0.9799985555555557</v>
      </c>
      <c r="ET592">
        <v>0.02000095555555556</v>
      </c>
      <c r="EU592">
        <v>0</v>
      </c>
      <c r="EV592">
        <v>896.8368148148148</v>
      </c>
      <c r="EW592">
        <v>5.00078</v>
      </c>
      <c r="EX592">
        <v>26791.75555555555</v>
      </c>
      <c r="EY592">
        <v>16379.5</v>
      </c>
      <c r="EZ592">
        <v>42.71733333333333</v>
      </c>
      <c r="FA592">
        <v>44.21962962962962</v>
      </c>
      <c r="FB592">
        <v>42.77062962962962</v>
      </c>
      <c r="FC592">
        <v>43.75892592592592</v>
      </c>
      <c r="FD592">
        <v>43.59237037037036</v>
      </c>
      <c r="FE592">
        <v>1955.085185185185</v>
      </c>
      <c r="FF592">
        <v>39.9</v>
      </c>
      <c r="FG592">
        <v>0</v>
      </c>
      <c r="FH592">
        <v>1686164056.3</v>
      </c>
      <c r="FI592">
        <v>0</v>
      </c>
      <c r="FJ592">
        <v>896.81484</v>
      </c>
      <c r="FK592">
        <v>-7.738538471316835</v>
      </c>
      <c r="FL592">
        <v>-155.0538455377725</v>
      </c>
      <c r="FM592">
        <v>26792.612</v>
      </c>
      <c r="FN592">
        <v>15</v>
      </c>
      <c r="FO592">
        <v>0</v>
      </c>
      <c r="FP592" t="s">
        <v>431</v>
      </c>
      <c r="FQ592">
        <v>1685208052.5</v>
      </c>
      <c r="FR592">
        <v>1685208070</v>
      </c>
      <c r="FS592">
        <v>0</v>
      </c>
      <c r="FT592">
        <v>0.013</v>
      </c>
      <c r="FU592">
        <v>-0.005</v>
      </c>
      <c r="FV592">
        <v>-0.464</v>
      </c>
      <c r="FW592">
        <v>-0.401</v>
      </c>
      <c r="FX592">
        <v>420</v>
      </c>
      <c r="FY592">
        <v>0</v>
      </c>
      <c r="FZ592">
        <v>0.03</v>
      </c>
      <c r="GA592">
        <v>0.02</v>
      </c>
      <c r="GB592">
        <v>-121.459725</v>
      </c>
      <c r="GC592">
        <v>-2.223230769230624</v>
      </c>
      <c r="GD592">
        <v>0.30534496782328</v>
      </c>
      <c r="GE592">
        <v>0</v>
      </c>
      <c r="GF592">
        <v>17.144845</v>
      </c>
      <c r="GG592">
        <v>-1.109135459662348</v>
      </c>
      <c r="GH592">
        <v>0.1087957879469605</v>
      </c>
      <c r="GI592">
        <v>0</v>
      </c>
      <c r="GJ592">
        <v>0</v>
      </c>
      <c r="GK592">
        <v>2</v>
      </c>
      <c r="GL592" t="s">
        <v>486</v>
      </c>
      <c r="GM592">
        <v>3.09841</v>
      </c>
      <c r="GN592">
        <v>2.75828</v>
      </c>
      <c r="GO592">
        <v>0.196994</v>
      </c>
      <c r="GP592">
        <v>0.206478</v>
      </c>
      <c r="GQ592">
        <v>0.0991766</v>
      </c>
      <c r="GR592">
        <v>0.0270276</v>
      </c>
      <c r="GS592">
        <v>20585.9</v>
      </c>
      <c r="GT592">
        <v>20022.1</v>
      </c>
      <c r="GU592">
        <v>26193.1</v>
      </c>
      <c r="GV592">
        <v>25586.2</v>
      </c>
      <c r="GW592">
        <v>37872.8</v>
      </c>
      <c r="GX592">
        <v>37776.1</v>
      </c>
      <c r="GY592">
        <v>45795.6</v>
      </c>
      <c r="GZ592">
        <v>41992.9</v>
      </c>
      <c r="HA592">
        <v>1.84438</v>
      </c>
      <c r="HB592">
        <v>1.70917</v>
      </c>
      <c r="HC592">
        <v>-0.174232</v>
      </c>
      <c r="HD592">
        <v>0</v>
      </c>
      <c r="HE592">
        <v>30.9414</v>
      </c>
      <c r="HF592">
        <v>999.9</v>
      </c>
      <c r="HG592">
        <v>27.2</v>
      </c>
      <c r="HH592">
        <v>47.2</v>
      </c>
      <c r="HI592">
        <v>32.3835</v>
      </c>
      <c r="HJ592">
        <v>62.5699</v>
      </c>
      <c r="HK592">
        <v>29.0184</v>
      </c>
      <c r="HL592">
        <v>1</v>
      </c>
      <c r="HM592">
        <v>0.395831</v>
      </c>
      <c r="HN592">
        <v>5.62062</v>
      </c>
      <c r="HO592">
        <v>20.212</v>
      </c>
      <c r="HP592">
        <v>5.21055</v>
      </c>
      <c r="HQ592">
        <v>11.9816</v>
      </c>
      <c r="HR592">
        <v>4.9635</v>
      </c>
      <c r="HS592">
        <v>3.274</v>
      </c>
      <c r="HT592">
        <v>9999</v>
      </c>
      <c r="HU592">
        <v>9999</v>
      </c>
      <c r="HV592">
        <v>9999</v>
      </c>
      <c r="HW592">
        <v>60.9</v>
      </c>
      <c r="HX592">
        <v>1.86401</v>
      </c>
      <c r="HY592">
        <v>1.86024</v>
      </c>
      <c r="HZ592">
        <v>1.85867</v>
      </c>
      <c r="IA592">
        <v>1.85993</v>
      </c>
      <c r="IB592">
        <v>1.85989</v>
      </c>
      <c r="IC592">
        <v>1.85852</v>
      </c>
      <c r="ID592">
        <v>1.85761</v>
      </c>
      <c r="IE592">
        <v>1.85242</v>
      </c>
      <c r="IF592">
        <v>0</v>
      </c>
      <c r="IG592">
        <v>0</v>
      </c>
      <c r="IH592">
        <v>0</v>
      </c>
      <c r="II592">
        <v>0</v>
      </c>
      <c r="IJ592" t="s">
        <v>433</v>
      </c>
      <c r="IK592" t="s">
        <v>434</v>
      </c>
      <c r="IL592" t="s">
        <v>435</v>
      </c>
      <c r="IM592" t="s">
        <v>435</v>
      </c>
      <c r="IN592" t="s">
        <v>435</v>
      </c>
      <c r="IO592" t="s">
        <v>435</v>
      </c>
      <c r="IP592">
        <v>0</v>
      </c>
      <c r="IQ592">
        <v>100</v>
      </c>
      <c r="IR592">
        <v>100</v>
      </c>
      <c r="IS592">
        <v>-1.73</v>
      </c>
      <c r="IT592">
        <v>-0.2601</v>
      </c>
      <c r="IU592">
        <v>-0.7885906718864093</v>
      </c>
      <c r="IV592">
        <v>-0.0007240741224296705</v>
      </c>
      <c r="IW592">
        <v>1.394155135453638E-07</v>
      </c>
      <c r="IX592">
        <v>-7.009397865246837E-11</v>
      </c>
      <c r="IY592">
        <v>-0.2677907096197649</v>
      </c>
      <c r="IZ592">
        <v>-0.01839738240005131</v>
      </c>
      <c r="JA592">
        <v>0.0009886339832832726</v>
      </c>
      <c r="JB592">
        <v>-4.895939666473346E-06</v>
      </c>
      <c r="JC592">
        <v>3</v>
      </c>
      <c r="JD592">
        <v>2018</v>
      </c>
      <c r="JE592">
        <v>1</v>
      </c>
      <c r="JF592">
        <v>26</v>
      </c>
      <c r="JG592">
        <v>15933.5</v>
      </c>
      <c r="JH592">
        <v>15933.2</v>
      </c>
      <c r="JI592">
        <v>3.2373</v>
      </c>
      <c r="JJ592">
        <v>2.67822</v>
      </c>
      <c r="JK592">
        <v>1.49658</v>
      </c>
      <c r="JL592">
        <v>2.37549</v>
      </c>
      <c r="JM592">
        <v>1.54785</v>
      </c>
      <c r="JN592">
        <v>2.43042</v>
      </c>
      <c r="JO592">
        <v>48.6707</v>
      </c>
      <c r="JP592">
        <v>14.0795</v>
      </c>
      <c r="JQ592">
        <v>18</v>
      </c>
      <c r="JR592">
        <v>488.075</v>
      </c>
      <c r="JS592">
        <v>417.115</v>
      </c>
      <c r="JT592">
        <v>23.412</v>
      </c>
      <c r="JU592">
        <v>32.0644</v>
      </c>
      <c r="JV592">
        <v>30.0027</v>
      </c>
      <c r="JW592">
        <v>31.8782</v>
      </c>
      <c r="JX592">
        <v>31.8208</v>
      </c>
      <c r="JY592">
        <v>64.9967</v>
      </c>
      <c r="JZ592">
        <v>76.1125</v>
      </c>
      <c r="KA592">
        <v>0</v>
      </c>
      <c r="KB592">
        <v>23.3842</v>
      </c>
      <c r="KC592">
        <v>1536.76</v>
      </c>
      <c r="KD592">
        <v>4.07818</v>
      </c>
      <c r="KE592">
        <v>100.083</v>
      </c>
      <c r="KF592">
        <v>99.8584</v>
      </c>
    </row>
    <row r="593" spans="1:292">
      <c r="A593">
        <v>573</v>
      </c>
      <c r="B593">
        <v>1686164067.6</v>
      </c>
      <c r="C593">
        <v>14816.59999990463</v>
      </c>
      <c r="D593" t="s">
        <v>1586</v>
      </c>
      <c r="E593" t="s">
        <v>1587</v>
      </c>
      <c r="F593">
        <v>5</v>
      </c>
      <c r="G593" t="s">
        <v>1403</v>
      </c>
      <c r="H593">
        <v>1686164059.814285</v>
      </c>
      <c r="I593">
        <f>(J593)/1000</f>
        <v>0</v>
      </c>
      <c r="J593">
        <f>IF(DO593, AM593, AG593)</f>
        <v>0</v>
      </c>
      <c r="K593">
        <f>IF(DO593, AH593, AF593)</f>
        <v>0</v>
      </c>
      <c r="L593">
        <f>DQ593 - IF(AT593&gt;1, K593*DK593*100.0/(AV593*EE593), 0)</f>
        <v>0</v>
      </c>
      <c r="M593">
        <f>((S593-I593/2)*L593-K593)/(S593+I593/2)</f>
        <v>0</v>
      </c>
      <c r="N593">
        <f>M593*(DX593+DY593)/1000.0</f>
        <v>0</v>
      </c>
      <c r="O593">
        <f>(DQ593 - IF(AT593&gt;1, K593*DK593*100.0/(AV593*EE593), 0))*(DX593+DY593)/1000.0</f>
        <v>0</v>
      </c>
      <c r="P593">
        <f>2.0/((1/R593-1/Q593)+SIGN(R593)*SQRT((1/R593-1/Q593)*(1/R593-1/Q593) + 4*DL593/((DL593+1)*(DL593+1))*(2*1/R593*1/Q593-1/Q593*1/Q593)))</f>
        <v>0</v>
      </c>
      <c r="Q593">
        <f>IF(LEFT(DM593,1)&lt;&gt;"0",IF(LEFT(DM593,1)="1",3.0,DN593),$D$5+$E$5*(EE593*DX593/($K$5*1000))+$F$5*(EE593*DX593/($K$5*1000))*MAX(MIN(DK593,$J$5),$I$5)*MAX(MIN(DK593,$J$5),$I$5)+$G$5*MAX(MIN(DK593,$J$5),$I$5)*(EE593*DX593/($K$5*1000))+$H$5*(EE593*DX593/($K$5*1000))*(EE593*DX593/($K$5*1000)))</f>
        <v>0</v>
      </c>
      <c r="R593">
        <f>I593*(1000-(1000*0.61365*exp(17.502*V593/(240.97+V593))/(DX593+DY593)+DS593)/2)/(1000*0.61365*exp(17.502*V593/(240.97+V593))/(DX593+DY593)-DS593)</f>
        <v>0</v>
      </c>
      <c r="S593">
        <f>1/((DL593+1)/(P593/1.6)+1/(Q593/1.37)) + DL593/((DL593+1)/(P593/1.6) + DL593/(Q593/1.37))</f>
        <v>0</v>
      </c>
      <c r="T593">
        <f>(DG593*DJ593)</f>
        <v>0</v>
      </c>
      <c r="U593">
        <f>(DZ593+(T593+2*0.95*5.67E-8*(((DZ593+$B$9)+273)^4-(DZ593+273)^4)-44100*I593)/(1.84*29.3*Q593+8*0.95*5.67E-8*(DZ593+273)^3))</f>
        <v>0</v>
      </c>
      <c r="V593">
        <f>($C$9*EA593+$D$9*EB593+$E$9*U593)</f>
        <v>0</v>
      </c>
      <c r="W593">
        <f>0.61365*exp(17.502*V593/(240.97+V593))</f>
        <v>0</v>
      </c>
      <c r="X593">
        <f>(Y593/Z593*100)</f>
        <v>0</v>
      </c>
      <c r="Y593">
        <f>DS593*(DX593+DY593)/1000</f>
        <v>0</v>
      </c>
      <c r="Z593">
        <f>0.61365*exp(17.502*DZ593/(240.97+DZ593))</f>
        <v>0</v>
      </c>
      <c r="AA593">
        <f>(W593-DS593*(DX593+DY593)/1000)</f>
        <v>0</v>
      </c>
      <c r="AB593">
        <f>(-I593*44100)</f>
        <v>0</v>
      </c>
      <c r="AC593">
        <f>2*29.3*Q593*0.92*(DZ593-V593)</f>
        <v>0</v>
      </c>
      <c r="AD593">
        <f>2*0.95*5.67E-8*(((DZ593+$B$9)+273)^4-(V593+273)^4)</f>
        <v>0</v>
      </c>
      <c r="AE593">
        <f>T593+AD593+AB593+AC593</f>
        <v>0</v>
      </c>
      <c r="AF593">
        <f>DW593*AT593*(DR593-DQ593*(1000-AT593*DT593)/(1000-AT593*DS593))/(100*DK593)</f>
        <v>0</v>
      </c>
      <c r="AG593">
        <f>1000*DW593*AT593*(DS593-DT593)/(100*DK593*(1000-AT593*DS593))</f>
        <v>0</v>
      </c>
      <c r="AH593">
        <f>(AI593 - AJ593 - DX593*1E3/(8.314*(DZ593+273.15)) * AL593/DW593 * AK593) * DW593/(100*DK593) * (1000 - DT593)/1000</f>
        <v>0</v>
      </c>
      <c r="AI593">
        <v>1531.93333692663</v>
      </c>
      <c r="AJ593">
        <v>1442.675636363636</v>
      </c>
      <c r="AK593">
        <v>3.366696241971903</v>
      </c>
      <c r="AL593">
        <v>66.85550641965871</v>
      </c>
      <c r="AM593">
        <f>(AO593 - AN593 + DX593*1E3/(8.314*(DZ593+273.15)) * AQ593/DW593 * AP593) * DW593/(100*DK593) * 1000/(1000 - AO593)</f>
        <v>0</v>
      </c>
      <c r="AN593">
        <v>3.992412571797649</v>
      </c>
      <c r="AO593">
        <v>20.93469818181818</v>
      </c>
      <c r="AP593">
        <v>-0.0001443537031468706</v>
      </c>
      <c r="AQ593">
        <v>96.76421338397185</v>
      </c>
      <c r="AR593">
        <v>0</v>
      </c>
      <c r="AS593">
        <v>0</v>
      </c>
      <c r="AT593">
        <f>IF(AR593*$H$15&gt;=AV593,1.0,(AV593/(AV593-AR593*$H$15)))</f>
        <v>0</v>
      </c>
      <c r="AU593">
        <f>(AT593-1)*100</f>
        <v>0</v>
      </c>
      <c r="AV593">
        <f>MAX(0,($B$15+$C$15*EE593)/(1+$D$15*EE593)*DX593/(DZ593+273)*$E$15)</f>
        <v>0</v>
      </c>
      <c r="AW593" t="s">
        <v>429</v>
      </c>
      <c r="AX593" t="s">
        <v>429</v>
      </c>
      <c r="AY593">
        <v>0</v>
      </c>
      <c r="AZ593">
        <v>0</v>
      </c>
      <c r="BA593">
        <f>1-AY593/AZ593</f>
        <v>0</v>
      </c>
      <c r="BB593">
        <v>0</v>
      </c>
      <c r="BC593" t="s">
        <v>429</v>
      </c>
      <c r="BD593" t="s">
        <v>429</v>
      </c>
      <c r="BE593">
        <v>0</v>
      </c>
      <c r="BF593">
        <v>0</v>
      </c>
      <c r="BG593">
        <f>1-BE593/BF593</f>
        <v>0</v>
      </c>
      <c r="BH593">
        <v>0.5</v>
      </c>
      <c r="BI593">
        <f>DH593</f>
        <v>0</v>
      </c>
      <c r="BJ593">
        <f>K593</f>
        <v>0</v>
      </c>
      <c r="BK593">
        <f>BG593*BH593*BI593</f>
        <v>0</v>
      </c>
      <c r="BL593">
        <f>(BJ593-BB593)/BI593</f>
        <v>0</v>
      </c>
      <c r="BM593">
        <f>(AZ593-BF593)/BF593</f>
        <v>0</v>
      </c>
      <c r="BN593">
        <f>AY593/(BA593+AY593/BF593)</f>
        <v>0</v>
      </c>
      <c r="BO593" t="s">
        <v>429</v>
      </c>
      <c r="BP593">
        <v>0</v>
      </c>
      <c r="BQ593">
        <f>IF(BP593&lt;&gt;0, BP593, BN593)</f>
        <v>0</v>
      </c>
      <c r="BR593">
        <f>1-BQ593/BF593</f>
        <v>0</v>
      </c>
      <c r="BS593">
        <f>(BF593-BE593)/(BF593-BQ593)</f>
        <v>0</v>
      </c>
      <c r="BT593">
        <f>(AZ593-BF593)/(AZ593-BQ593)</f>
        <v>0</v>
      </c>
      <c r="BU593">
        <f>(BF593-BE593)/(BF593-AY593)</f>
        <v>0</v>
      </c>
      <c r="BV593">
        <f>(AZ593-BF593)/(AZ593-AY593)</f>
        <v>0</v>
      </c>
      <c r="BW593">
        <f>(BS593*BQ593/BE593)</f>
        <v>0</v>
      </c>
      <c r="BX593">
        <f>(1-BW593)</f>
        <v>0</v>
      </c>
      <c r="DG593">
        <f>$B$13*EF593+$C$13*EG593+$F$13*ER593*(1-EU593)</f>
        <v>0</v>
      </c>
      <c r="DH593">
        <f>DG593*DI593</f>
        <v>0</v>
      </c>
      <c r="DI593">
        <f>($B$13*$D$11+$C$13*$D$11+$F$13*((FE593+EW593)/MAX(FE593+EW593+FF593, 0.1)*$I$11+FF593/MAX(FE593+EW593+FF593, 0.1)*$J$11))/($B$13+$C$13+$F$13)</f>
        <v>0</v>
      </c>
      <c r="DJ593">
        <f>($B$13*$K$11+$C$13*$K$11+$F$13*((FE593+EW593)/MAX(FE593+EW593+FF593, 0.1)*$P$11+FF593/MAX(FE593+EW593+FF593, 0.1)*$Q$11))/($B$13+$C$13+$F$13)</f>
        <v>0</v>
      </c>
      <c r="DK593">
        <v>6</v>
      </c>
      <c r="DL593">
        <v>0.5</v>
      </c>
      <c r="DM593" t="s">
        <v>430</v>
      </c>
      <c r="DN593">
        <v>2</v>
      </c>
      <c r="DO593" t="b">
        <v>1</v>
      </c>
      <c r="DP593">
        <v>1686164059.814285</v>
      </c>
      <c r="DQ593">
        <v>1388.378571428572</v>
      </c>
      <c r="DR593">
        <v>1510.0475</v>
      </c>
      <c r="DS593">
        <v>20.93335</v>
      </c>
      <c r="DT593">
        <v>3.916613571428571</v>
      </c>
      <c r="DU593">
        <v>1390.092857142857</v>
      </c>
      <c r="DV593">
        <v>21.19357857142857</v>
      </c>
      <c r="DW593">
        <v>500.0183928571428</v>
      </c>
      <c r="DX593">
        <v>90.60503928571427</v>
      </c>
      <c r="DY593">
        <v>0.1000117035714286</v>
      </c>
      <c r="DZ593">
        <v>28.23998928571428</v>
      </c>
      <c r="EA593">
        <v>28.09759642857143</v>
      </c>
      <c r="EB593">
        <v>999.9000000000002</v>
      </c>
      <c r="EC593">
        <v>0</v>
      </c>
      <c r="ED593">
        <v>0</v>
      </c>
      <c r="EE593">
        <v>10008.75464285714</v>
      </c>
      <c r="EF593">
        <v>0</v>
      </c>
      <c r="EG593">
        <v>885.4293214285715</v>
      </c>
      <c r="EH593">
        <v>-121.6677857142857</v>
      </c>
      <c r="EI593">
        <v>1418.063928571428</v>
      </c>
      <c r="EJ593">
        <v>1515.986071428571</v>
      </c>
      <c r="EK593">
        <v>17.01672142857143</v>
      </c>
      <c r="EL593">
        <v>1510.0475</v>
      </c>
      <c r="EM593">
        <v>3.916613571428571</v>
      </c>
      <c r="EN593">
        <v>1.896667142857143</v>
      </c>
      <c r="EO593">
        <v>0.3548650357142856</v>
      </c>
      <c r="EP593">
        <v>16.60709285714286</v>
      </c>
      <c r="EQ593">
        <v>-7.314335714285714</v>
      </c>
      <c r="ER593">
        <v>1999.993928571428</v>
      </c>
      <c r="ES593">
        <v>0.9799986071428572</v>
      </c>
      <c r="ET593">
        <v>0.0200009</v>
      </c>
      <c r="EU593">
        <v>0</v>
      </c>
      <c r="EV593">
        <v>896.294857142857</v>
      </c>
      <c r="EW593">
        <v>5.00078</v>
      </c>
      <c r="EX593">
        <v>26779.63214285715</v>
      </c>
      <c r="EY593">
        <v>16379.56071428572</v>
      </c>
      <c r="EZ593">
        <v>42.74982142857142</v>
      </c>
      <c r="FA593">
        <v>44.25864285714285</v>
      </c>
      <c r="FB593">
        <v>42.7877857142857</v>
      </c>
      <c r="FC593">
        <v>43.77867857142856</v>
      </c>
      <c r="FD593">
        <v>43.6025</v>
      </c>
      <c r="FE593">
        <v>1955.093928571429</v>
      </c>
      <c r="FF593">
        <v>39.9</v>
      </c>
      <c r="FG593">
        <v>0</v>
      </c>
      <c r="FH593">
        <v>1686164061.1</v>
      </c>
      <c r="FI593">
        <v>0</v>
      </c>
      <c r="FJ593">
        <v>896.2347600000001</v>
      </c>
      <c r="FK593">
        <v>-8.352923074095774</v>
      </c>
      <c r="FL593">
        <v>-103.53846087192</v>
      </c>
      <c r="FM593">
        <v>26778.336</v>
      </c>
      <c r="FN593">
        <v>15</v>
      </c>
      <c r="FO593">
        <v>0</v>
      </c>
      <c r="FP593" t="s">
        <v>431</v>
      </c>
      <c r="FQ593">
        <v>1685208052.5</v>
      </c>
      <c r="FR593">
        <v>1685208070</v>
      </c>
      <c r="FS593">
        <v>0</v>
      </c>
      <c r="FT593">
        <v>0.013</v>
      </c>
      <c r="FU593">
        <v>-0.005</v>
      </c>
      <c r="FV593">
        <v>-0.464</v>
      </c>
      <c r="FW593">
        <v>-0.401</v>
      </c>
      <c r="FX593">
        <v>420</v>
      </c>
      <c r="FY593">
        <v>0</v>
      </c>
      <c r="FZ593">
        <v>0.03</v>
      </c>
      <c r="GA593">
        <v>0.02</v>
      </c>
      <c r="GB593">
        <v>-121.564475</v>
      </c>
      <c r="GC593">
        <v>-1.055223264540313</v>
      </c>
      <c r="GD593">
        <v>0.2818496041774763</v>
      </c>
      <c r="GE593">
        <v>0</v>
      </c>
      <c r="GF593">
        <v>17.065365</v>
      </c>
      <c r="GG593">
        <v>-1.10143339587243</v>
      </c>
      <c r="GH593">
        <v>0.1082150926396129</v>
      </c>
      <c r="GI593">
        <v>0</v>
      </c>
      <c r="GJ593">
        <v>0</v>
      </c>
      <c r="GK593">
        <v>2</v>
      </c>
      <c r="GL593" t="s">
        <v>486</v>
      </c>
      <c r="GM593">
        <v>3.09855</v>
      </c>
      <c r="GN593">
        <v>2.75806</v>
      </c>
      <c r="GO593">
        <v>0.198379</v>
      </c>
      <c r="GP593">
        <v>0.207743</v>
      </c>
      <c r="GQ593">
        <v>0.099138</v>
      </c>
      <c r="GR593">
        <v>0.0271183</v>
      </c>
      <c r="GS593">
        <v>20549.6</v>
      </c>
      <c r="GT593">
        <v>19989.4</v>
      </c>
      <c r="GU593">
        <v>26192.2</v>
      </c>
      <c r="GV593">
        <v>25585.4</v>
      </c>
      <c r="GW593">
        <v>37873.7</v>
      </c>
      <c r="GX593">
        <v>37771.4</v>
      </c>
      <c r="GY593">
        <v>45794.5</v>
      </c>
      <c r="GZ593">
        <v>41991.4</v>
      </c>
      <c r="HA593">
        <v>1.84385</v>
      </c>
      <c r="HB593">
        <v>1.70915</v>
      </c>
      <c r="HC593">
        <v>-0.175316</v>
      </c>
      <c r="HD593">
        <v>0</v>
      </c>
      <c r="HE593">
        <v>30.9468</v>
      </c>
      <c r="HF593">
        <v>999.9</v>
      </c>
      <c r="HG593">
        <v>27.2</v>
      </c>
      <c r="HH593">
        <v>47.2</v>
      </c>
      <c r="HI593">
        <v>32.3833</v>
      </c>
      <c r="HJ593">
        <v>62.4599</v>
      </c>
      <c r="HK593">
        <v>28.6779</v>
      </c>
      <c r="HL593">
        <v>1</v>
      </c>
      <c r="HM593">
        <v>0.398402</v>
      </c>
      <c r="HN593">
        <v>5.76274</v>
      </c>
      <c r="HO593">
        <v>20.2072</v>
      </c>
      <c r="HP593">
        <v>5.2101</v>
      </c>
      <c r="HQ593">
        <v>11.9815</v>
      </c>
      <c r="HR593">
        <v>4.96355</v>
      </c>
      <c r="HS593">
        <v>3.274</v>
      </c>
      <c r="HT593">
        <v>9999</v>
      </c>
      <c r="HU593">
        <v>9999</v>
      </c>
      <c r="HV593">
        <v>9999</v>
      </c>
      <c r="HW593">
        <v>60.9</v>
      </c>
      <c r="HX593">
        <v>1.86401</v>
      </c>
      <c r="HY593">
        <v>1.86021</v>
      </c>
      <c r="HZ593">
        <v>1.85867</v>
      </c>
      <c r="IA593">
        <v>1.85993</v>
      </c>
      <c r="IB593">
        <v>1.85989</v>
      </c>
      <c r="IC593">
        <v>1.85852</v>
      </c>
      <c r="ID593">
        <v>1.85761</v>
      </c>
      <c r="IE593">
        <v>1.85243</v>
      </c>
      <c r="IF593">
        <v>0</v>
      </c>
      <c r="IG593">
        <v>0</v>
      </c>
      <c r="IH593">
        <v>0</v>
      </c>
      <c r="II593">
        <v>0</v>
      </c>
      <c r="IJ593" t="s">
        <v>433</v>
      </c>
      <c r="IK593" t="s">
        <v>434</v>
      </c>
      <c r="IL593" t="s">
        <v>435</v>
      </c>
      <c r="IM593" t="s">
        <v>435</v>
      </c>
      <c r="IN593" t="s">
        <v>435</v>
      </c>
      <c r="IO593" t="s">
        <v>435</v>
      </c>
      <c r="IP593">
        <v>0</v>
      </c>
      <c r="IQ593">
        <v>100</v>
      </c>
      <c r="IR593">
        <v>100</v>
      </c>
      <c r="IS593">
        <v>-1.73</v>
      </c>
      <c r="IT593">
        <v>-0.2603</v>
      </c>
      <c r="IU593">
        <v>-0.7885906718864093</v>
      </c>
      <c r="IV593">
        <v>-0.0007240741224296705</v>
      </c>
      <c r="IW593">
        <v>1.394155135453638E-07</v>
      </c>
      <c r="IX593">
        <v>-7.009397865246837E-11</v>
      </c>
      <c r="IY593">
        <v>-0.2677907096197649</v>
      </c>
      <c r="IZ593">
        <v>-0.01839738240005131</v>
      </c>
      <c r="JA593">
        <v>0.0009886339832832726</v>
      </c>
      <c r="JB593">
        <v>-4.895939666473346E-06</v>
      </c>
      <c r="JC593">
        <v>3</v>
      </c>
      <c r="JD593">
        <v>2018</v>
      </c>
      <c r="JE593">
        <v>1</v>
      </c>
      <c r="JF593">
        <v>26</v>
      </c>
      <c r="JG593">
        <v>15933.6</v>
      </c>
      <c r="JH593">
        <v>15933.3</v>
      </c>
      <c r="JI593">
        <v>3.26294</v>
      </c>
      <c r="JJ593">
        <v>2.67212</v>
      </c>
      <c r="JK593">
        <v>1.49658</v>
      </c>
      <c r="JL593">
        <v>2.37549</v>
      </c>
      <c r="JM593">
        <v>1.54785</v>
      </c>
      <c r="JN593">
        <v>2.42432</v>
      </c>
      <c r="JO593">
        <v>48.6707</v>
      </c>
      <c r="JP593">
        <v>14.0795</v>
      </c>
      <c r="JQ593">
        <v>18</v>
      </c>
      <c r="JR593">
        <v>487.877</v>
      </c>
      <c r="JS593">
        <v>417.201</v>
      </c>
      <c r="JT593">
        <v>23.3146</v>
      </c>
      <c r="JU593">
        <v>32.0875</v>
      </c>
      <c r="JV593">
        <v>30.0026</v>
      </c>
      <c r="JW593">
        <v>31.8942</v>
      </c>
      <c r="JX593">
        <v>31.8361</v>
      </c>
      <c r="JY593">
        <v>65.5749</v>
      </c>
      <c r="JZ593">
        <v>75.8207</v>
      </c>
      <c r="KA593">
        <v>0</v>
      </c>
      <c r="KB593">
        <v>23.2847</v>
      </c>
      <c r="KC593">
        <v>1556.8</v>
      </c>
      <c r="KD593">
        <v>4.14996</v>
      </c>
      <c r="KE593">
        <v>100.08</v>
      </c>
      <c r="KF593">
        <v>99.855</v>
      </c>
    </row>
    <row r="594" spans="1:292">
      <c r="A594">
        <v>574</v>
      </c>
      <c r="B594">
        <v>1686164072.6</v>
      </c>
      <c r="C594">
        <v>14821.59999990463</v>
      </c>
      <c r="D594" t="s">
        <v>1588</v>
      </c>
      <c r="E594" t="s">
        <v>1589</v>
      </c>
      <c r="F594">
        <v>5</v>
      </c>
      <c r="G594" t="s">
        <v>1403</v>
      </c>
      <c r="H594">
        <v>1686164065.1</v>
      </c>
      <c r="I594">
        <f>(J594)/1000</f>
        <v>0</v>
      </c>
      <c r="J594">
        <f>IF(DO594, AM594, AG594)</f>
        <v>0</v>
      </c>
      <c r="K594">
        <f>IF(DO594, AH594, AF594)</f>
        <v>0</v>
      </c>
      <c r="L594">
        <f>DQ594 - IF(AT594&gt;1, K594*DK594*100.0/(AV594*EE594), 0)</f>
        <v>0</v>
      </c>
      <c r="M594">
        <f>((S594-I594/2)*L594-K594)/(S594+I594/2)</f>
        <v>0</v>
      </c>
      <c r="N594">
        <f>M594*(DX594+DY594)/1000.0</f>
        <v>0</v>
      </c>
      <c r="O594">
        <f>(DQ594 - IF(AT594&gt;1, K594*DK594*100.0/(AV594*EE594), 0))*(DX594+DY594)/1000.0</f>
        <v>0</v>
      </c>
      <c r="P594">
        <f>2.0/((1/R594-1/Q594)+SIGN(R594)*SQRT((1/R594-1/Q594)*(1/R594-1/Q594) + 4*DL594/((DL594+1)*(DL594+1))*(2*1/R594*1/Q594-1/Q594*1/Q594)))</f>
        <v>0</v>
      </c>
      <c r="Q594">
        <f>IF(LEFT(DM594,1)&lt;&gt;"0",IF(LEFT(DM594,1)="1",3.0,DN594),$D$5+$E$5*(EE594*DX594/($K$5*1000))+$F$5*(EE594*DX594/($K$5*1000))*MAX(MIN(DK594,$J$5),$I$5)*MAX(MIN(DK594,$J$5),$I$5)+$G$5*MAX(MIN(DK594,$J$5),$I$5)*(EE594*DX594/($K$5*1000))+$H$5*(EE594*DX594/($K$5*1000))*(EE594*DX594/($K$5*1000)))</f>
        <v>0</v>
      </c>
      <c r="R594">
        <f>I594*(1000-(1000*0.61365*exp(17.502*V594/(240.97+V594))/(DX594+DY594)+DS594)/2)/(1000*0.61365*exp(17.502*V594/(240.97+V594))/(DX594+DY594)-DS594)</f>
        <v>0</v>
      </c>
      <c r="S594">
        <f>1/((DL594+1)/(P594/1.6)+1/(Q594/1.37)) + DL594/((DL594+1)/(P594/1.6) + DL594/(Q594/1.37))</f>
        <v>0</v>
      </c>
      <c r="T594">
        <f>(DG594*DJ594)</f>
        <v>0</v>
      </c>
      <c r="U594">
        <f>(DZ594+(T594+2*0.95*5.67E-8*(((DZ594+$B$9)+273)^4-(DZ594+273)^4)-44100*I594)/(1.84*29.3*Q594+8*0.95*5.67E-8*(DZ594+273)^3))</f>
        <v>0</v>
      </c>
      <c r="V594">
        <f>($C$9*EA594+$D$9*EB594+$E$9*U594)</f>
        <v>0</v>
      </c>
      <c r="W594">
        <f>0.61365*exp(17.502*V594/(240.97+V594))</f>
        <v>0</v>
      </c>
      <c r="X594">
        <f>(Y594/Z594*100)</f>
        <v>0</v>
      </c>
      <c r="Y594">
        <f>DS594*(DX594+DY594)/1000</f>
        <v>0</v>
      </c>
      <c r="Z594">
        <f>0.61365*exp(17.502*DZ594/(240.97+DZ594))</f>
        <v>0</v>
      </c>
      <c r="AA594">
        <f>(W594-DS594*(DX594+DY594)/1000)</f>
        <v>0</v>
      </c>
      <c r="AB594">
        <f>(-I594*44100)</f>
        <v>0</v>
      </c>
      <c r="AC594">
        <f>2*29.3*Q594*0.92*(DZ594-V594)</f>
        <v>0</v>
      </c>
      <c r="AD594">
        <f>2*0.95*5.67E-8*(((DZ594+$B$9)+273)^4-(V594+273)^4)</f>
        <v>0</v>
      </c>
      <c r="AE594">
        <f>T594+AD594+AB594+AC594</f>
        <v>0</v>
      </c>
      <c r="AF594">
        <f>DW594*AT594*(DR594-DQ594*(1000-AT594*DT594)/(1000-AT594*DS594))/(100*DK594)</f>
        <v>0</v>
      </c>
      <c r="AG594">
        <f>1000*DW594*AT594*(DS594-DT594)/(100*DK594*(1000-AT594*DS594))</f>
        <v>0</v>
      </c>
      <c r="AH594">
        <f>(AI594 - AJ594 - DX594*1E3/(8.314*(DZ594+273.15)) * AL594/DW594 * AK594) * DW594/(100*DK594) * (1000 - DT594)/1000</f>
        <v>0</v>
      </c>
      <c r="AI594">
        <v>1548.112189336306</v>
      </c>
      <c r="AJ594">
        <v>1459.246181818182</v>
      </c>
      <c r="AK594">
        <v>3.320392929406777</v>
      </c>
      <c r="AL594">
        <v>66.85550641965871</v>
      </c>
      <c r="AM594">
        <f>(AO594 - AN594 + DX594*1E3/(8.314*(DZ594+273.15)) * AQ594/DW594 * AP594) * DW594/(100*DK594) * 1000/(1000 - AO594)</f>
        <v>0</v>
      </c>
      <c r="AN594">
        <v>4.025243739452508</v>
      </c>
      <c r="AO594">
        <v>20.91749151515151</v>
      </c>
      <c r="AP594">
        <v>-0.0004312686121456653</v>
      </c>
      <c r="AQ594">
        <v>96.76421338397185</v>
      </c>
      <c r="AR594">
        <v>0</v>
      </c>
      <c r="AS594">
        <v>0</v>
      </c>
      <c r="AT594">
        <f>IF(AR594*$H$15&gt;=AV594,1.0,(AV594/(AV594-AR594*$H$15)))</f>
        <v>0</v>
      </c>
      <c r="AU594">
        <f>(AT594-1)*100</f>
        <v>0</v>
      </c>
      <c r="AV594">
        <f>MAX(0,($B$15+$C$15*EE594)/(1+$D$15*EE594)*DX594/(DZ594+273)*$E$15)</f>
        <v>0</v>
      </c>
      <c r="AW594" t="s">
        <v>429</v>
      </c>
      <c r="AX594" t="s">
        <v>429</v>
      </c>
      <c r="AY594">
        <v>0</v>
      </c>
      <c r="AZ594">
        <v>0</v>
      </c>
      <c r="BA594">
        <f>1-AY594/AZ594</f>
        <v>0</v>
      </c>
      <c r="BB594">
        <v>0</v>
      </c>
      <c r="BC594" t="s">
        <v>429</v>
      </c>
      <c r="BD594" t="s">
        <v>429</v>
      </c>
      <c r="BE594">
        <v>0</v>
      </c>
      <c r="BF594">
        <v>0</v>
      </c>
      <c r="BG594">
        <f>1-BE594/BF594</f>
        <v>0</v>
      </c>
      <c r="BH594">
        <v>0.5</v>
      </c>
      <c r="BI594">
        <f>DH594</f>
        <v>0</v>
      </c>
      <c r="BJ594">
        <f>K594</f>
        <v>0</v>
      </c>
      <c r="BK594">
        <f>BG594*BH594*BI594</f>
        <v>0</v>
      </c>
      <c r="BL594">
        <f>(BJ594-BB594)/BI594</f>
        <v>0</v>
      </c>
      <c r="BM594">
        <f>(AZ594-BF594)/BF594</f>
        <v>0</v>
      </c>
      <c r="BN594">
        <f>AY594/(BA594+AY594/BF594)</f>
        <v>0</v>
      </c>
      <c r="BO594" t="s">
        <v>429</v>
      </c>
      <c r="BP594">
        <v>0</v>
      </c>
      <c r="BQ594">
        <f>IF(BP594&lt;&gt;0, BP594, BN594)</f>
        <v>0</v>
      </c>
      <c r="BR594">
        <f>1-BQ594/BF594</f>
        <v>0</v>
      </c>
      <c r="BS594">
        <f>(BF594-BE594)/(BF594-BQ594)</f>
        <v>0</v>
      </c>
      <c r="BT594">
        <f>(AZ594-BF594)/(AZ594-BQ594)</f>
        <v>0</v>
      </c>
      <c r="BU594">
        <f>(BF594-BE594)/(BF594-AY594)</f>
        <v>0</v>
      </c>
      <c r="BV594">
        <f>(AZ594-BF594)/(AZ594-AY594)</f>
        <v>0</v>
      </c>
      <c r="BW594">
        <f>(BS594*BQ594/BE594)</f>
        <v>0</v>
      </c>
      <c r="BX594">
        <f>(1-BW594)</f>
        <v>0</v>
      </c>
      <c r="DG594">
        <f>$B$13*EF594+$C$13*EG594+$F$13*ER594*(1-EU594)</f>
        <v>0</v>
      </c>
      <c r="DH594">
        <f>DG594*DI594</f>
        <v>0</v>
      </c>
      <c r="DI594">
        <f>($B$13*$D$11+$C$13*$D$11+$F$13*((FE594+EW594)/MAX(FE594+EW594+FF594, 0.1)*$I$11+FF594/MAX(FE594+EW594+FF594, 0.1)*$J$11))/($B$13+$C$13+$F$13)</f>
        <v>0</v>
      </c>
      <c r="DJ594">
        <f>($B$13*$K$11+$C$13*$K$11+$F$13*((FE594+EW594)/MAX(FE594+EW594+FF594, 0.1)*$P$11+FF594/MAX(FE594+EW594+FF594, 0.1)*$Q$11))/($B$13+$C$13+$F$13)</f>
        <v>0</v>
      </c>
      <c r="DK594">
        <v>6</v>
      </c>
      <c r="DL594">
        <v>0.5</v>
      </c>
      <c r="DM594" t="s">
        <v>430</v>
      </c>
      <c r="DN594">
        <v>2</v>
      </c>
      <c r="DO594" t="b">
        <v>1</v>
      </c>
      <c r="DP594">
        <v>1686164065.1</v>
      </c>
      <c r="DQ594">
        <v>1405.812962962963</v>
      </c>
      <c r="DR594">
        <v>1527.318888888889</v>
      </c>
      <c r="DS594">
        <v>20.93235555555555</v>
      </c>
      <c r="DT594">
        <v>3.991705555555555</v>
      </c>
      <c r="DU594">
        <v>1407.540370370371</v>
      </c>
      <c r="DV594">
        <v>21.19261111111111</v>
      </c>
      <c r="DW594">
        <v>500.023074074074</v>
      </c>
      <c r="DX594">
        <v>90.60575925925926</v>
      </c>
      <c r="DY594">
        <v>0.1000508777777778</v>
      </c>
      <c r="DZ594">
        <v>28.2300037037037</v>
      </c>
      <c r="EA594">
        <v>28.09764814814815</v>
      </c>
      <c r="EB594">
        <v>999.9000000000001</v>
      </c>
      <c r="EC594">
        <v>0</v>
      </c>
      <c r="ED594">
        <v>0</v>
      </c>
      <c r="EE594">
        <v>10004.86666666666</v>
      </c>
      <c r="EF594">
        <v>0</v>
      </c>
      <c r="EG594">
        <v>883.837148148148</v>
      </c>
      <c r="EH594">
        <v>-121.5044814814815</v>
      </c>
      <c r="EI594">
        <v>1435.87</v>
      </c>
      <c r="EJ594">
        <v>1533.44</v>
      </c>
      <c r="EK594">
        <v>16.94064444444444</v>
      </c>
      <c r="EL594">
        <v>1527.318888888889</v>
      </c>
      <c r="EM594">
        <v>3.991705555555555</v>
      </c>
      <c r="EN594">
        <v>1.896592962962963</v>
      </c>
      <c r="EO594">
        <v>0.3616715555555555</v>
      </c>
      <c r="EP594">
        <v>16.60647407407408</v>
      </c>
      <c r="EQ594">
        <v>-7.066115925925925</v>
      </c>
      <c r="ER594">
        <v>1999.994814814815</v>
      </c>
      <c r="ES594">
        <v>0.9799986666666668</v>
      </c>
      <c r="ET594">
        <v>0.02000083703703703</v>
      </c>
      <c r="EU594">
        <v>0</v>
      </c>
      <c r="EV594">
        <v>895.4567777777779</v>
      </c>
      <c r="EW594">
        <v>5.00078</v>
      </c>
      <c r="EX594">
        <v>26765.36666666666</v>
      </c>
      <c r="EY594">
        <v>16379.57037037037</v>
      </c>
      <c r="EZ594">
        <v>42.78918518518518</v>
      </c>
      <c r="FA594">
        <v>44.29129629629629</v>
      </c>
      <c r="FB594">
        <v>42.77996296296296</v>
      </c>
      <c r="FC594">
        <v>43.82377777777777</v>
      </c>
      <c r="FD594">
        <v>43.58544444444443</v>
      </c>
      <c r="FE594">
        <v>1955.094814814815</v>
      </c>
      <c r="FF594">
        <v>39.9</v>
      </c>
      <c r="FG594">
        <v>0</v>
      </c>
      <c r="FH594">
        <v>1686164065.9</v>
      </c>
      <c r="FI594">
        <v>0</v>
      </c>
      <c r="FJ594">
        <v>895.4446800000001</v>
      </c>
      <c r="FK594">
        <v>-9.401999972947589</v>
      </c>
      <c r="FL594">
        <v>-352.6076912554494</v>
      </c>
      <c r="FM594">
        <v>26763.72</v>
      </c>
      <c r="FN594">
        <v>15</v>
      </c>
      <c r="FO594">
        <v>0</v>
      </c>
      <c r="FP594" t="s">
        <v>431</v>
      </c>
      <c r="FQ594">
        <v>1685208052.5</v>
      </c>
      <c r="FR594">
        <v>1685208070</v>
      </c>
      <c r="FS594">
        <v>0</v>
      </c>
      <c r="FT594">
        <v>0.013</v>
      </c>
      <c r="FU594">
        <v>-0.005</v>
      </c>
      <c r="FV594">
        <v>-0.464</v>
      </c>
      <c r="FW594">
        <v>-0.401</v>
      </c>
      <c r="FX594">
        <v>420</v>
      </c>
      <c r="FY594">
        <v>0</v>
      </c>
      <c r="FZ594">
        <v>0.03</v>
      </c>
      <c r="GA594">
        <v>0.02</v>
      </c>
      <c r="GB594">
        <v>-121.59995</v>
      </c>
      <c r="GC594">
        <v>1.296742964352845</v>
      </c>
      <c r="GD594">
        <v>0.2347678587456134</v>
      </c>
      <c r="GE594">
        <v>0</v>
      </c>
      <c r="GF594">
        <v>17.0011475</v>
      </c>
      <c r="GG594">
        <v>-0.8808821763602503</v>
      </c>
      <c r="GH594">
        <v>0.08819395667362931</v>
      </c>
      <c r="GI594">
        <v>0</v>
      </c>
      <c r="GJ594">
        <v>0</v>
      </c>
      <c r="GK594">
        <v>2</v>
      </c>
      <c r="GL594" t="s">
        <v>486</v>
      </c>
      <c r="GM594">
        <v>3.09846</v>
      </c>
      <c r="GN594">
        <v>2.7581</v>
      </c>
      <c r="GO594">
        <v>0.199733</v>
      </c>
      <c r="GP594">
        <v>0.209046</v>
      </c>
      <c r="GQ594">
        <v>0.0990853</v>
      </c>
      <c r="GR594">
        <v>0.0274504</v>
      </c>
      <c r="GS594">
        <v>20514.1</v>
      </c>
      <c r="GT594">
        <v>19955.7</v>
      </c>
      <c r="GU594">
        <v>26191.3</v>
      </c>
      <c r="GV594">
        <v>25584.6</v>
      </c>
      <c r="GW594">
        <v>37874.7</v>
      </c>
      <c r="GX594">
        <v>37757.6</v>
      </c>
      <c r="GY594">
        <v>45792.6</v>
      </c>
      <c r="GZ594">
        <v>41990.3</v>
      </c>
      <c r="HA594">
        <v>1.84372</v>
      </c>
      <c r="HB594">
        <v>1.70912</v>
      </c>
      <c r="HC594">
        <v>-0.175554</v>
      </c>
      <c r="HD594">
        <v>0</v>
      </c>
      <c r="HE594">
        <v>30.9522</v>
      </c>
      <c r="HF594">
        <v>999.9</v>
      </c>
      <c r="HG594">
        <v>27.2</v>
      </c>
      <c r="HH594">
        <v>47.2</v>
      </c>
      <c r="HI594">
        <v>32.3835</v>
      </c>
      <c r="HJ594">
        <v>62.6199</v>
      </c>
      <c r="HK594">
        <v>28.9062</v>
      </c>
      <c r="HL594">
        <v>1</v>
      </c>
      <c r="HM594">
        <v>0.401065</v>
      </c>
      <c r="HN594">
        <v>5.87322</v>
      </c>
      <c r="HO594">
        <v>20.2034</v>
      </c>
      <c r="HP594">
        <v>5.2107</v>
      </c>
      <c r="HQ594">
        <v>11.9833</v>
      </c>
      <c r="HR594">
        <v>4.9637</v>
      </c>
      <c r="HS594">
        <v>3.2741</v>
      </c>
      <c r="HT594">
        <v>9999</v>
      </c>
      <c r="HU594">
        <v>9999</v>
      </c>
      <c r="HV594">
        <v>9999</v>
      </c>
      <c r="HW594">
        <v>60.9</v>
      </c>
      <c r="HX594">
        <v>1.86401</v>
      </c>
      <c r="HY594">
        <v>1.86021</v>
      </c>
      <c r="HZ594">
        <v>1.85867</v>
      </c>
      <c r="IA594">
        <v>1.85993</v>
      </c>
      <c r="IB594">
        <v>1.85989</v>
      </c>
      <c r="IC594">
        <v>1.85852</v>
      </c>
      <c r="ID594">
        <v>1.8576</v>
      </c>
      <c r="IE594">
        <v>1.85242</v>
      </c>
      <c r="IF594">
        <v>0</v>
      </c>
      <c r="IG594">
        <v>0</v>
      </c>
      <c r="IH594">
        <v>0</v>
      </c>
      <c r="II594">
        <v>0</v>
      </c>
      <c r="IJ594" t="s">
        <v>433</v>
      </c>
      <c r="IK594" t="s">
        <v>434</v>
      </c>
      <c r="IL594" t="s">
        <v>435</v>
      </c>
      <c r="IM594" t="s">
        <v>435</v>
      </c>
      <c r="IN594" t="s">
        <v>435</v>
      </c>
      <c r="IO594" t="s">
        <v>435</v>
      </c>
      <c r="IP594">
        <v>0</v>
      </c>
      <c r="IQ594">
        <v>100</v>
      </c>
      <c r="IR594">
        <v>100</v>
      </c>
      <c r="IS594">
        <v>-1.75</v>
      </c>
      <c r="IT594">
        <v>-0.2605</v>
      </c>
      <c r="IU594">
        <v>-0.7885906718864093</v>
      </c>
      <c r="IV594">
        <v>-0.0007240741224296705</v>
      </c>
      <c r="IW594">
        <v>1.394155135453638E-07</v>
      </c>
      <c r="IX594">
        <v>-7.009397865246837E-11</v>
      </c>
      <c r="IY594">
        <v>-0.2677907096197649</v>
      </c>
      <c r="IZ594">
        <v>-0.01839738240005131</v>
      </c>
      <c r="JA594">
        <v>0.0009886339832832726</v>
      </c>
      <c r="JB594">
        <v>-4.895939666473346E-06</v>
      </c>
      <c r="JC594">
        <v>3</v>
      </c>
      <c r="JD594">
        <v>2018</v>
      </c>
      <c r="JE594">
        <v>1</v>
      </c>
      <c r="JF594">
        <v>26</v>
      </c>
      <c r="JG594">
        <v>15933.7</v>
      </c>
      <c r="JH594">
        <v>15933.4</v>
      </c>
      <c r="JI594">
        <v>3.29224</v>
      </c>
      <c r="JJ594">
        <v>2.67212</v>
      </c>
      <c r="JK594">
        <v>1.49658</v>
      </c>
      <c r="JL594">
        <v>2.37549</v>
      </c>
      <c r="JM594">
        <v>1.54785</v>
      </c>
      <c r="JN594">
        <v>2.47803</v>
      </c>
      <c r="JO594">
        <v>48.7016</v>
      </c>
      <c r="JP594">
        <v>14.0795</v>
      </c>
      <c r="JQ594">
        <v>18</v>
      </c>
      <c r="JR594">
        <v>487.923</v>
      </c>
      <c r="JS594">
        <v>417.277</v>
      </c>
      <c r="JT594">
        <v>23.2104</v>
      </c>
      <c r="JU594">
        <v>32.1109</v>
      </c>
      <c r="JV594">
        <v>30.0026</v>
      </c>
      <c r="JW594">
        <v>31.9109</v>
      </c>
      <c r="JX594">
        <v>31.8499</v>
      </c>
      <c r="JY594">
        <v>66.10120000000001</v>
      </c>
      <c r="JZ594">
        <v>75.5312</v>
      </c>
      <c r="KA594">
        <v>0</v>
      </c>
      <c r="KB594">
        <v>23.1855</v>
      </c>
      <c r="KC594">
        <v>1570.15</v>
      </c>
      <c r="KD594">
        <v>4.21799</v>
      </c>
      <c r="KE594">
        <v>100.077</v>
      </c>
      <c r="KF594">
        <v>99.85209999999999</v>
      </c>
    </row>
    <row r="595" spans="1:292">
      <c r="A595">
        <v>575</v>
      </c>
      <c r="B595">
        <v>1686164077.1</v>
      </c>
      <c r="C595">
        <v>14826.09999990463</v>
      </c>
      <c r="D595" t="s">
        <v>1590</v>
      </c>
      <c r="E595" t="s">
        <v>1591</v>
      </c>
      <c r="F595">
        <v>5</v>
      </c>
      <c r="G595" t="s">
        <v>1403</v>
      </c>
      <c r="H595">
        <v>1686164069.544444</v>
      </c>
      <c r="I595">
        <f>(J595)/1000</f>
        <v>0</v>
      </c>
      <c r="J595">
        <f>IF(DO595, AM595, AG595)</f>
        <v>0</v>
      </c>
      <c r="K595">
        <f>IF(DO595, AH595, AF595)</f>
        <v>0</v>
      </c>
      <c r="L595">
        <f>DQ595 - IF(AT595&gt;1, K595*DK595*100.0/(AV595*EE595), 0)</f>
        <v>0</v>
      </c>
      <c r="M595">
        <f>((S595-I595/2)*L595-K595)/(S595+I595/2)</f>
        <v>0</v>
      </c>
      <c r="N595">
        <f>M595*(DX595+DY595)/1000.0</f>
        <v>0</v>
      </c>
      <c r="O595">
        <f>(DQ595 - IF(AT595&gt;1, K595*DK595*100.0/(AV595*EE595), 0))*(DX595+DY595)/1000.0</f>
        <v>0</v>
      </c>
      <c r="P595">
        <f>2.0/((1/R595-1/Q595)+SIGN(R595)*SQRT((1/R595-1/Q595)*(1/R595-1/Q595) + 4*DL595/((DL595+1)*(DL595+1))*(2*1/R595*1/Q595-1/Q595*1/Q595)))</f>
        <v>0</v>
      </c>
      <c r="Q595">
        <f>IF(LEFT(DM595,1)&lt;&gt;"0",IF(LEFT(DM595,1)="1",3.0,DN595),$D$5+$E$5*(EE595*DX595/($K$5*1000))+$F$5*(EE595*DX595/($K$5*1000))*MAX(MIN(DK595,$J$5),$I$5)*MAX(MIN(DK595,$J$5),$I$5)+$G$5*MAX(MIN(DK595,$J$5),$I$5)*(EE595*DX595/($K$5*1000))+$H$5*(EE595*DX595/($K$5*1000))*(EE595*DX595/($K$5*1000)))</f>
        <v>0</v>
      </c>
      <c r="R595">
        <f>I595*(1000-(1000*0.61365*exp(17.502*V595/(240.97+V595))/(DX595+DY595)+DS595)/2)/(1000*0.61365*exp(17.502*V595/(240.97+V595))/(DX595+DY595)-DS595)</f>
        <v>0</v>
      </c>
      <c r="S595">
        <f>1/((DL595+1)/(P595/1.6)+1/(Q595/1.37)) + DL595/((DL595+1)/(P595/1.6) + DL595/(Q595/1.37))</f>
        <v>0</v>
      </c>
      <c r="T595">
        <f>(DG595*DJ595)</f>
        <v>0</v>
      </c>
      <c r="U595">
        <f>(DZ595+(T595+2*0.95*5.67E-8*(((DZ595+$B$9)+273)^4-(DZ595+273)^4)-44100*I595)/(1.84*29.3*Q595+8*0.95*5.67E-8*(DZ595+273)^3))</f>
        <v>0</v>
      </c>
      <c r="V595">
        <f>($C$9*EA595+$D$9*EB595+$E$9*U595)</f>
        <v>0</v>
      </c>
      <c r="W595">
        <f>0.61365*exp(17.502*V595/(240.97+V595))</f>
        <v>0</v>
      </c>
      <c r="X595">
        <f>(Y595/Z595*100)</f>
        <v>0</v>
      </c>
      <c r="Y595">
        <f>DS595*(DX595+DY595)/1000</f>
        <v>0</v>
      </c>
      <c r="Z595">
        <f>0.61365*exp(17.502*DZ595/(240.97+DZ595))</f>
        <v>0</v>
      </c>
      <c r="AA595">
        <f>(W595-DS595*(DX595+DY595)/1000)</f>
        <v>0</v>
      </c>
      <c r="AB595">
        <f>(-I595*44100)</f>
        <v>0</v>
      </c>
      <c r="AC595">
        <f>2*29.3*Q595*0.92*(DZ595-V595)</f>
        <v>0</v>
      </c>
      <c r="AD595">
        <f>2*0.95*5.67E-8*(((DZ595+$B$9)+273)^4-(V595+273)^4)</f>
        <v>0</v>
      </c>
      <c r="AE595">
        <f>T595+AD595+AB595+AC595</f>
        <v>0</v>
      </c>
      <c r="AF595">
        <f>DW595*AT595*(DR595-DQ595*(1000-AT595*DT595)/(1000-AT595*DS595))/(100*DK595)</f>
        <v>0</v>
      </c>
      <c r="AG595">
        <f>1000*DW595*AT595*(DS595-DT595)/(100*DK595*(1000-AT595*DS595))</f>
        <v>0</v>
      </c>
      <c r="AH595">
        <f>(AI595 - AJ595 - DX595*1E3/(8.314*(DZ595+273.15)) * AL595/DW595 * AK595) * DW595/(100*DK595) * (1000 - DT595)/1000</f>
        <v>0</v>
      </c>
      <c r="AI595">
        <v>1563.226539748894</v>
      </c>
      <c r="AJ595">
        <v>1474.112242424242</v>
      </c>
      <c r="AK595">
        <v>3.30598933560576</v>
      </c>
      <c r="AL595">
        <v>66.85550641965871</v>
      </c>
      <c r="AM595">
        <f>(AO595 - AN595 + DX595*1E3/(8.314*(DZ595+273.15)) * AQ595/DW595 * AP595) * DW595/(100*DK595) * 1000/(1000 - AO595)</f>
        <v>0</v>
      </c>
      <c r="AN595">
        <v>4.089889242029225</v>
      </c>
      <c r="AO595">
        <v>20.90577636363636</v>
      </c>
      <c r="AP595">
        <v>-0.0001604526826778858</v>
      </c>
      <c r="AQ595">
        <v>96.76421338397185</v>
      </c>
      <c r="AR595">
        <v>0</v>
      </c>
      <c r="AS595">
        <v>0</v>
      </c>
      <c r="AT595">
        <f>IF(AR595*$H$15&gt;=AV595,1.0,(AV595/(AV595-AR595*$H$15)))</f>
        <v>0</v>
      </c>
      <c r="AU595">
        <f>(AT595-1)*100</f>
        <v>0</v>
      </c>
      <c r="AV595">
        <f>MAX(0,($B$15+$C$15*EE595)/(1+$D$15*EE595)*DX595/(DZ595+273)*$E$15)</f>
        <v>0</v>
      </c>
      <c r="AW595" t="s">
        <v>429</v>
      </c>
      <c r="AX595" t="s">
        <v>429</v>
      </c>
      <c r="AY595">
        <v>0</v>
      </c>
      <c r="AZ595">
        <v>0</v>
      </c>
      <c r="BA595">
        <f>1-AY595/AZ595</f>
        <v>0</v>
      </c>
      <c r="BB595">
        <v>0</v>
      </c>
      <c r="BC595" t="s">
        <v>429</v>
      </c>
      <c r="BD595" t="s">
        <v>429</v>
      </c>
      <c r="BE595">
        <v>0</v>
      </c>
      <c r="BF595">
        <v>0</v>
      </c>
      <c r="BG595">
        <f>1-BE595/BF595</f>
        <v>0</v>
      </c>
      <c r="BH595">
        <v>0.5</v>
      </c>
      <c r="BI595">
        <f>DH595</f>
        <v>0</v>
      </c>
      <c r="BJ595">
        <f>K595</f>
        <v>0</v>
      </c>
      <c r="BK595">
        <f>BG595*BH595*BI595</f>
        <v>0</v>
      </c>
      <c r="BL595">
        <f>(BJ595-BB595)/BI595</f>
        <v>0</v>
      </c>
      <c r="BM595">
        <f>(AZ595-BF595)/BF595</f>
        <v>0</v>
      </c>
      <c r="BN595">
        <f>AY595/(BA595+AY595/BF595)</f>
        <v>0</v>
      </c>
      <c r="BO595" t="s">
        <v>429</v>
      </c>
      <c r="BP595">
        <v>0</v>
      </c>
      <c r="BQ595">
        <f>IF(BP595&lt;&gt;0, BP595, BN595)</f>
        <v>0</v>
      </c>
      <c r="BR595">
        <f>1-BQ595/BF595</f>
        <v>0</v>
      </c>
      <c r="BS595">
        <f>(BF595-BE595)/(BF595-BQ595)</f>
        <v>0</v>
      </c>
      <c r="BT595">
        <f>(AZ595-BF595)/(AZ595-BQ595)</f>
        <v>0</v>
      </c>
      <c r="BU595">
        <f>(BF595-BE595)/(BF595-AY595)</f>
        <v>0</v>
      </c>
      <c r="BV595">
        <f>(AZ595-BF595)/(AZ595-AY595)</f>
        <v>0</v>
      </c>
      <c r="BW595">
        <f>(BS595*BQ595/BE595)</f>
        <v>0</v>
      </c>
      <c r="BX595">
        <f>(1-BW595)</f>
        <v>0</v>
      </c>
      <c r="DG595">
        <f>$B$13*EF595+$C$13*EG595+$F$13*ER595*(1-EU595)</f>
        <v>0</v>
      </c>
      <c r="DH595">
        <f>DG595*DI595</f>
        <v>0</v>
      </c>
      <c r="DI595">
        <f>($B$13*$D$11+$C$13*$D$11+$F$13*((FE595+EW595)/MAX(FE595+EW595+FF595, 0.1)*$I$11+FF595/MAX(FE595+EW595+FF595, 0.1)*$J$11))/($B$13+$C$13+$F$13)</f>
        <v>0</v>
      </c>
      <c r="DJ595">
        <f>($B$13*$K$11+$C$13*$K$11+$F$13*((FE595+EW595)/MAX(FE595+EW595+FF595, 0.1)*$P$11+FF595/MAX(FE595+EW595+FF595, 0.1)*$Q$11))/($B$13+$C$13+$F$13)</f>
        <v>0</v>
      </c>
      <c r="DK595">
        <v>6</v>
      </c>
      <c r="DL595">
        <v>0.5</v>
      </c>
      <c r="DM595" t="s">
        <v>430</v>
      </c>
      <c r="DN595">
        <v>2</v>
      </c>
      <c r="DO595" t="b">
        <v>1</v>
      </c>
      <c r="DP595">
        <v>1686164069.544444</v>
      </c>
      <c r="DQ595">
        <v>1420.355925925926</v>
      </c>
      <c r="DR595">
        <v>1541.940370370371</v>
      </c>
      <c r="DS595">
        <v>20.92542222222222</v>
      </c>
      <c r="DT595">
        <v>4.038188518518519</v>
      </c>
      <c r="DU595">
        <v>1422.094444444444</v>
      </c>
      <c r="DV595">
        <v>21.18579259259259</v>
      </c>
      <c r="DW595">
        <v>500.0401481481481</v>
      </c>
      <c r="DX595">
        <v>90.60600370370368</v>
      </c>
      <c r="DY595">
        <v>0.1000553</v>
      </c>
      <c r="DZ595">
        <v>28.21929259259259</v>
      </c>
      <c r="EA595">
        <v>28.09617407407407</v>
      </c>
      <c r="EB595">
        <v>999.9000000000001</v>
      </c>
      <c r="EC595">
        <v>0</v>
      </c>
      <c r="ED595">
        <v>0</v>
      </c>
      <c r="EE595">
        <v>10002.42592592593</v>
      </c>
      <c r="EF595">
        <v>0</v>
      </c>
      <c r="EG595">
        <v>882.4376296296297</v>
      </c>
      <c r="EH595">
        <v>-121.5834444444444</v>
      </c>
      <c r="EI595">
        <v>1450.713703703704</v>
      </c>
      <c r="EJ595">
        <v>1548.192592592593</v>
      </c>
      <c r="EK595">
        <v>16.88722962962963</v>
      </c>
      <c r="EL595">
        <v>1541.940370370371</v>
      </c>
      <c r="EM595">
        <v>4.038188518518519</v>
      </c>
      <c r="EN595">
        <v>1.89597</v>
      </c>
      <c r="EO595">
        <v>0.365884037037037</v>
      </c>
      <c r="EP595">
        <v>16.6013</v>
      </c>
      <c r="EQ595">
        <v>-6.916152962962963</v>
      </c>
      <c r="ER595">
        <v>2000.007777777777</v>
      </c>
      <c r="ES595">
        <v>0.979998888888889</v>
      </c>
      <c r="ET595">
        <v>0.02000061111111111</v>
      </c>
      <c r="EU595">
        <v>0</v>
      </c>
      <c r="EV595">
        <v>894.7206666666667</v>
      </c>
      <c r="EW595">
        <v>5.00078</v>
      </c>
      <c r="EX595">
        <v>26737.65555555556</v>
      </c>
      <c r="EY595">
        <v>16379.68518518519</v>
      </c>
      <c r="EZ595">
        <v>42.84466666666666</v>
      </c>
      <c r="FA595">
        <v>44.31907407407407</v>
      </c>
      <c r="FB595">
        <v>42.78922222222221</v>
      </c>
      <c r="FC595">
        <v>43.884</v>
      </c>
      <c r="FD595">
        <v>43.58077777777778</v>
      </c>
      <c r="FE595">
        <v>1955.107777777778</v>
      </c>
      <c r="FF595">
        <v>39.9</v>
      </c>
      <c r="FG595">
        <v>0</v>
      </c>
      <c r="FH595">
        <v>1686164070.7</v>
      </c>
      <c r="FI595">
        <v>0</v>
      </c>
      <c r="FJ595">
        <v>894.6541199999998</v>
      </c>
      <c r="FK595">
        <v>-11.28492306061348</v>
      </c>
      <c r="FL595">
        <v>-418.5999996967373</v>
      </c>
      <c r="FM595">
        <v>26734.416</v>
      </c>
      <c r="FN595">
        <v>15</v>
      </c>
      <c r="FO595">
        <v>0</v>
      </c>
      <c r="FP595" t="s">
        <v>431</v>
      </c>
      <c r="FQ595">
        <v>1685208052.5</v>
      </c>
      <c r="FR595">
        <v>1685208070</v>
      </c>
      <c r="FS595">
        <v>0</v>
      </c>
      <c r="FT595">
        <v>0.013</v>
      </c>
      <c r="FU595">
        <v>-0.005</v>
      </c>
      <c r="FV595">
        <v>-0.464</v>
      </c>
      <c r="FW595">
        <v>-0.401</v>
      </c>
      <c r="FX595">
        <v>420</v>
      </c>
      <c r="FY595">
        <v>0</v>
      </c>
      <c r="FZ595">
        <v>0.03</v>
      </c>
      <c r="GA595">
        <v>0.02</v>
      </c>
      <c r="GB595">
        <v>-121.5818292682927</v>
      </c>
      <c r="GC595">
        <v>-0.1334425087112432</v>
      </c>
      <c r="GD595">
        <v>0.2240291686626101</v>
      </c>
      <c r="GE595">
        <v>0</v>
      </c>
      <c r="GF595">
        <v>16.92115853658537</v>
      </c>
      <c r="GG595">
        <v>-0.7395114982578482</v>
      </c>
      <c r="GH595">
        <v>0.07486950265045672</v>
      </c>
      <c r="GI595">
        <v>0</v>
      </c>
      <c r="GJ595">
        <v>0</v>
      </c>
      <c r="GK595">
        <v>2</v>
      </c>
      <c r="GL595" t="s">
        <v>486</v>
      </c>
      <c r="GM595">
        <v>3.09847</v>
      </c>
      <c r="GN595">
        <v>2.75818</v>
      </c>
      <c r="GO595">
        <v>0.200948</v>
      </c>
      <c r="GP595">
        <v>0.210244</v>
      </c>
      <c r="GQ595">
        <v>0.09904739999999999</v>
      </c>
      <c r="GR595">
        <v>0.0279873</v>
      </c>
      <c r="GS595">
        <v>20482</v>
      </c>
      <c r="GT595">
        <v>19925.1</v>
      </c>
      <c r="GU595">
        <v>26190.2</v>
      </c>
      <c r="GV595">
        <v>25584.2</v>
      </c>
      <c r="GW595">
        <v>37875.7</v>
      </c>
      <c r="GX595">
        <v>37736.3</v>
      </c>
      <c r="GY595">
        <v>45791.7</v>
      </c>
      <c r="GZ595">
        <v>41989.6</v>
      </c>
      <c r="HA595">
        <v>1.84355</v>
      </c>
      <c r="HB595">
        <v>1.70865</v>
      </c>
      <c r="HC595">
        <v>-0.176139</v>
      </c>
      <c r="HD595">
        <v>0</v>
      </c>
      <c r="HE595">
        <v>30.9564</v>
      </c>
      <c r="HF595">
        <v>999.9</v>
      </c>
      <c r="HG595">
        <v>27.2</v>
      </c>
      <c r="HH595">
        <v>47.3</v>
      </c>
      <c r="HI595">
        <v>32.5495</v>
      </c>
      <c r="HJ595">
        <v>62.5099</v>
      </c>
      <c r="HK595">
        <v>28.7981</v>
      </c>
      <c r="HL595">
        <v>1</v>
      </c>
      <c r="HM595">
        <v>0.403303</v>
      </c>
      <c r="HN595">
        <v>5.99697</v>
      </c>
      <c r="HO595">
        <v>20.1991</v>
      </c>
      <c r="HP595">
        <v>5.21085</v>
      </c>
      <c r="HQ595">
        <v>11.9831</v>
      </c>
      <c r="HR595">
        <v>4.96365</v>
      </c>
      <c r="HS595">
        <v>3.27408</v>
      </c>
      <c r="HT595">
        <v>9999</v>
      </c>
      <c r="HU595">
        <v>9999</v>
      </c>
      <c r="HV595">
        <v>9999</v>
      </c>
      <c r="HW595">
        <v>60.9</v>
      </c>
      <c r="HX595">
        <v>1.86401</v>
      </c>
      <c r="HY595">
        <v>1.86021</v>
      </c>
      <c r="HZ595">
        <v>1.85867</v>
      </c>
      <c r="IA595">
        <v>1.85992</v>
      </c>
      <c r="IB595">
        <v>1.85989</v>
      </c>
      <c r="IC595">
        <v>1.85852</v>
      </c>
      <c r="ID595">
        <v>1.85761</v>
      </c>
      <c r="IE595">
        <v>1.85242</v>
      </c>
      <c r="IF595">
        <v>0</v>
      </c>
      <c r="IG595">
        <v>0</v>
      </c>
      <c r="IH595">
        <v>0</v>
      </c>
      <c r="II595">
        <v>0</v>
      </c>
      <c r="IJ595" t="s">
        <v>433</v>
      </c>
      <c r="IK595" t="s">
        <v>434</v>
      </c>
      <c r="IL595" t="s">
        <v>435</v>
      </c>
      <c r="IM595" t="s">
        <v>435</v>
      </c>
      <c r="IN595" t="s">
        <v>435</v>
      </c>
      <c r="IO595" t="s">
        <v>435</v>
      </c>
      <c r="IP595">
        <v>0</v>
      </c>
      <c r="IQ595">
        <v>100</v>
      </c>
      <c r="IR595">
        <v>100</v>
      </c>
      <c r="IS595">
        <v>-1.76</v>
      </c>
      <c r="IT595">
        <v>-0.2606</v>
      </c>
      <c r="IU595">
        <v>-0.7885906718864093</v>
      </c>
      <c r="IV595">
        <v>-0.0007240741224296705</v>
      </c>
      <c r="IW595">
        <v>1.394155135453638E-07</v>
      </c>
      <c r="IX595">
        <v>-7.009397865246837E-11</v>
      </c>
      <c r="IY595">
        <v>-0.2677907096197649</v>
      </c>
      <c r="IZ595">
        <v>-0.01839738240005131</v>
      </c>
      <c r="JA595">
        <v>0.0009886339832832726</v>
      </c>
      <c r="JB595">
        <v>-4.895939666473346E-06</v>
      </c>
      <c r="JC595">
        <v>3</v>
      </c>
      <c r="JD595">
        <v>2018</v>
      </c>
      <c r="JE595">
        <v>1</v>
      </c>
      <c r="JF595">
        <v>26</v>
      </c>
      <c r="JG595">
        <v>15933.7</v>
      </c>
      <c r="JH595">
        <v>15933.5</v>
      </c>
      <c r="JI595">
        <v>3.31787</v>
      </c>
      <c r="JJ595">
        <v>2.67578</v>
      </c>
      <c r="JK595">
        <v>1.49658</v>
      </c>
      <c r="JL595">
        <v>2.37549</v>
      </c>
      <c r="JM595">
        <v>1.54785</v>
      </c>
      <c r="JN595">
        <v>2.40112</v>
      </c>
      <c r="JO595">
        <v>48.7016</v>
      </c>
      <c r="JP595">
        <v>14.0795</v>
      </c>
      <c r="JQ595">
        <v>18</v>
      </c>
      <c r="JR595">
        <v>487.922</v>
      </c>
      <c r="JS595">
        <v>417.081</v>
      </c>
      <c r="JT595">
        <v>23.1236</v>
      </c>
      <c r="JU595">
        <v>32.131</v>
      </c>
      <c r="JV595">
        <v>30.0025</v>
      </c>
      <c r="JW595">
        <v>31.9253</v>
      </c>
      <c r="JX595">
        <v>31.8627</v>
      </c>
      <c r="JY595">
        <v>66.57940000000001</v>
      </c>
      <c r="JZ595">
        <v>75.2467</v>
      </c>
      <c r="KA595">
        <v>0</v>
      </c>
      <c r="KB595">
        <v>23.092</v>
      </c>
      <c r="KC595">
        <v>1590.19</v>
      </c>
      <c r="KD595">
        <v>4.28764</v>
      </c>
      <c r="KE595">
        <v>100.074</v>
      </c>
      <c r="KF595">
        <v>99.8505</v>
      </c>
    </row>
    <row r="596" spans="1:292">
      <c r="A596">
        <v>576</v>
      </c>
      <c r="B596">
        <v>1686164082.6</v>
      </c>
      <c r="C596">
        <v>14831.59999990463</v>
      </c>
      <c r="D596" t="s">
        <v>1592</v>
      </c>
      <c r="E596" t="s">
        <v>1593</v>
      </c>
      <c r="F596">
        <v>5</v>
      </c>
      <c r="G596" t="s">
        <v>1403</v>
      </c>
      <c r="H596">
        <v>1686164074.832142</v>
      </c>
      <c r="I596">
        <f>(J596)/1000</f>
        <v>0</v>
      </c>
      <c r="J596">
        <f>IF(DO596, AM596, AG596)</f>
        <v>0</v>
      </c>
      <c r="K596">
        <f>IF(DO596, AH596, AF596)</f>
        <v>0</v>
      </c>
      <c r="L596">
        <f>DQ596 - IF(AT596&gt;1, K596*DK596*100.0/(AV596*EE596), 0)</f>
        <v>0</v>
      </c>
      <c r="M596">
        <f>((S596-I596/2)*L596-K596)/(S596+I596/2)</f>
        <v>0</v>
      </c>
      <c r="N596">
        <f>M596*(DX596+DY596)/1000.0</f>
        <v>0</v>
      </c>
      <c r="O596">
        <f>(DQ596 - IF(AT596&gt;1, K596*DK596*100.0/(AV596*EE596), 0))*(DX596+DY596)/1000.0</f>
        <v>0</v>
      </c>
      <c r="P596">
        <f>2.0/((1/R596-1/Q596)+SIGN(R596)*SQRT((1/R596-1/Q596)*(1/R596-1/Q596) + 4*DL596/((DL596+1)*(DL596+1))*(2*1/R596*1/Q596-1/Q596*1/Q596)))</f>
        <v>0</v>
      </c>
      <c r="Q596">
        <f>IF(LEFT(DM596,1)&lt;&gt;"0",IF(LEFT(DM596,1)="1",3.0,DN596),$D$5+$E$5*(EE596*DX596/($K$5*1000))+$F$5*(EE596*DX596/($K$5*1000))*MAX(MIN(DK596,$J$5),$I$5)*MAX(MIN(DK596,$J$5),$I$5)+$G$5*MAX(MIN(DK596,$J$5),$I$5)*(EE596*DX596/($K$5*1000))+$H$5*(EE596*DX596/($K$5*1000))*(EE596*DX596/($K$5*1000)))</f>
        <v>0</v>
      </c>
      <c r="R596">
        <f>I596*(1000-(1000*0.61365*exp(17.502*V596/(240.97+V596))/(DX596+DY596)+DS596)/2)/(1000*0.61365*exp(17.502*V596/(240.97+V596))/(DX596+DY596)-DS596)</f>
        <v>0</v>
      </c>
      <c r="S596">
        <f>1/((DL596+1)/(P596/1.6)+1/(Q596/1.37)) + DL596/((DL596+1)/(P596/1.6) + DL596/(Q596/1.37))</f>
        <v>0</v>
      </c>
      <c r="T596">
        <f>(DG596*DJ596)</f>
        <v>0</v>
      </c>
      <c r="U596">
        <f>(DZ596+(T596+2*0.95*5.67E-8*(((DZ596+$B$9)+273)^4-(DZ596+273)^4)-44100*I596)/(1.84*29.3*Q596+8*0.95*5.67E-8*(DZ596+273)^3))</f>
        <v>0</v>
      </c>
      <c r="V596">
        <f>($C$9*EA596+$D$9*EB596+$E$9*U596)</f>
        <v>0</v>
      </c>
      <c r="W596">
        <f>0.61365*exp(17.502*V596/(240.97+V596))</f>
        <v>0</v>
      </c>
      <c r="X596">
        <f>(Y596/Z596*100)</f>
        <v>0</v>
      </c>
      <c r="Y596">
        <f>DS596*(DX596+DY596)/1000</f>
        <v>0</v>
      </c>
      <c r="Z596">
        <f>0.61365*exp(17.502*DZ596/(240.97+DZ596))</f>
        <v>0</v>
      </c>
      <c r="AA596">
        <f>(W596-DS596*(DX596+DY596)/1000)</f>
        <v>0</v>
      </c>
      <c r="AB596">
        <f>(-I596*44100)</f>
        <v>0</v>
      </c>
      <c r="AC596">
        <f>2*29.3*Q596*0.92*(DZ596-V596)</f>
        <v>0</v>
      </c>
      <c r="AD596">
        <f>2*0.95*5.67E-8*(((DZ596+$B$9)+273)^4-(V596+273)^4)</f>
        <v>0</v>
      </c>
      <c r="AE596">
        <f>T596+AD596+AB596+AC596</f>
        <v>0</v>
      </c>
      <c r="AF596">
        <f>DW596*AT596*(DR596-DQ596*(1000-AT596*DT596)/(1000-AT596*DS596))/(100*DK596)</f>
        <v>0</v>
      </c>
      <c r="AG596">
        <f>1000*DW596*AT596*(DS596-DT596)/(100*DK596*(1000-AT596*DS596))</f>
        <v>0</v>
      </c>
      <c r="AH596">
        <f>(AI596 - AJ596 - DX596*1E3/(8.314*(DZ596+273.15)) * AL596/DW596 * AK596) * DW596/(100*DK596) * (1000 - DT596)/1000</f>
        <v>0</v>
      </c>
      <c r="AI596">
        <v>1582.02170955369</v>
      </c>
      <c r="AJ596">
        <v>1492.690242424242</v>
      </c>
      <c r="AK596">
        <v>3.388651064558154</v>
      </c>
      <c r="AL596">
        <v>66.85550641965871</v>
      </c>
      <c r="AM596">
        <f>(AO596 - AN596 + DX596*1E3/(8.314*(DZ596+273.15)) * AQ596/DW596 * AP596) * DW596/(100*DK596) * 1000/(1000 - AO596)</f>
        <v>0</v>
      </c>
      <c r="AN596">
        <v>4.171380997633634</v>
      </c>
      <c r="AO596">
        <v>20.90614848484848</v>
      </c>
      <c r="AP596">
        <v>7.162149501483408E-05</v>
      </c>
      <c r="AQ596">
        <v>96.76421338397185</v>
      </c>
      <c r="AR596">
        <v>0</v>
      </c>
      <c r="AS596">
        <v>0</v>
      </c>
      <c r="AT596">
        <f>IF(AR596*$H$15&gt;=AV596,1.0,(AV596/(AV596-AR596*$H$15)))</f>
        <v>0</v>
      </c>
      <c r="AU596">
        <f>(AT596-1)*100</f>
        <v>0</v>
      </c>
      <c r="AV596">
        <f>MAX(0,($B$15+$C$15*EE596)/(1+$D$15*EE596)*DX596/(DZ596+273)*$E$15)</f>
        <v>0</v>
      </c>
      <c r="AW596" t="s">
        <v>429</v>
      </c>
      <c r="AX596" t="s">
        <v>429</v>
      </c>
      <c r="AY596">
        <v>0</v>
      </c>
      <c r="AZ596">
        <v>0</v>
      </c>
      <c r="BA596">
        <f>1-AY596/AZ596</f>
        <v>0</v>
      </c>
      <c r="BB596">
        <v>0</v>
      </c>
      <c r="BC596" t="s">
        <v>429</v>
      </c>
      <c r="BD596" t="s">
        <v>429</v>
      </c>
      <c r="BE596">
        <v>0</v>
      </c>
      <c r="BF596">
        <v>0</v>
      </c>
      <c r="BG596">
        <f>1-BE596/BF596</f>
        <v>0</v>
      </c>
      <c r="BH596">
        <v>0.5</v>
      </c>
      <c r="BI596">
        <f>DH596</f>
        <v>0</v>
      </c>
      <c r="BJ596">
        <f>K596</f>
        <v>0</v>
      </c>
      <c r="BK596">
        <f>BG596*BH596*BI596</f>
        <v>0</v>
      </c>
      <c r="BL596">
        <f>(BJ596-BB596)/BI596</f>
        <v>0</v>
      </c>
      <c r="BM596">
        <f>(AZ596-BF596)/BF596</f>
        <v>0</v>
      </c>
      <c r="BN596">
        <f>AY596/(BA596+AY596/BF596)</f>
        <v>0</v>
      </c>
      <c r="BO596" t="s">
        <v>429</v>
      </c>
      <c r="BP596">
        <v>0</v>
      </c>
      <c r="BQ596">
        <f>IF(BP596&lt;&gt;0, BP596, BN596)</f>
        <v>0</v>
      </c>
      <c r="BR596">
        <f>1-BQ596/BF596</f>
        <v>0</v>
      </c>
      <c r="BS596">
        <f>(BF596-BE596)/(BF596-BQ596)</f>
        <v>0</v>
      </c>
      <c r="BT596">
        <f>(AZ596-BF596)/(AZ596-BQ596)</f>
        <v>0</v>
      </c>
      <c r="BU596">
        <f>(BF596-BE596)/(BF596-AY596)</f>
        <v>0</v>
      </c>
      <c r="BV596">
        <f>(AZ596-BF596)/(AZ596-AY596)</f>
        <v>0</v>
      </c>
      <c r="BW596">
        <f>(BS596*BQ596/BE596)</f>
        <v>0</v>
      </c>
      <c r="BX596">
        <f>(1-BW596)</f>
        <v>0</v>
      </c>
      <c r="DG596">
        <f>$B$13*EF596+$C$13*EG596+$F$13*ER596*(1-EU596)</f>
        <v>0</v>
      </c>
      <c r="DH596">
        <f>DG596*DI596</f>
        <v>0</v>
      </c>
      <c r="DI596">
        <f>($B$13*$D$11+$C$13*$D$11+$F$13*((FE596+EW596)/MAX(FE596+EW596+FF596, 0.1)*$I$11+FF596/MAX(FE596+EW596+FF596, 0.1)*$J$11))/($B$13+$C$13+$F$13)</f>
        <v>0</v>
      </c>
      <c r="DJ596">
        <f>($B$13*$K$11+$C$13*$K$11+$F$13*((FE596+EW596)/MAX(FE596+EW596+FF596, 0.1)*$P$11+FF596/MAX(FE596+EW596+FF596, 0.1)*$Q$11))/($B$13+$C$13+$F$13)</f>
        <v>0</v>
      </c>
      <c r="DK596">
        <v>6</v>
      </c>
      <c r="DL596">
        <v>0.5</v>
      </c>
      <c r="DM596" t="s">
        <v>430</v>
      </c>
      <c r="DN596">
        <v>2</v>
      </c>
      <c r="DO596" t="b">
        <v>1</v>
      </c>
      <c r="DP596">
        <v>1686164074.832142</v>
      </c>
      <c r="DQ596">
        <v>1437.613571428572</v>
      </c>
      <c r="DR596">
        <v>1559.411785714286</v>
      </c>
      <c r="DS596">
        <v>20.91468214285715</v>
      </c>
      <c r="DT596">
        <v>4.102189285714286</v>
      </c>
      <c r="DU596">
        <v>1439.364285714286</v>
      </c>
      <c r="DV596">
        <v>21.17522857142857</v>
      </c>
      <c r="DW596">
        <v>500.0063928571429</v>
      </c>
      <c r="DX596">
        <v>90.60630714285712</v>
      </c>
      <c r="DY596">
        <v>0.09999217142857142</v>
      </c>
      <c r="DZ596">
        <v>28.20552857142857</v>
      </c>
      <c r="EA596">
        <v>28.08974285714286</v>
      </c>
      <c r="EB596">
        <v>999.9000000000002</v>
      </c>
      <c r="EC596">
        <v>0</v>
      </c>
      <c r="ED596">
        <v>0</v>
      </c>
      <c r="EE596">
        <v>10001.91357142857</v>
      </c>
      <c r="EF596">
        <v>0</v>
      </c>
      <c r="EG596">
        <v>880.786892857143</v>
      </c>
      <c r="EH596">
        <v>-121.7975357142857</v>
      </c>
      <c r="EI596">
        <v>1468.324285714286</v>
      </c>
      <c r="EJ596">
        <v>1565.835714285714</v>
      </c>
      <c r="EK596">
        <v>16.81249285714286</v>
      </c>
      <c r="EL596">
        <v>1559.411785714286</v>
      </c>
      <c r="EM596">
        <v>4.102189285714286</v>
      </c>
      <c r="EN596">
        <v>1.895002857142857</v>
      </c>
      <c r="EO596">
        <v>0.3716841428571429</v>
      </c>
      <c r="EP596">
        <v>16.59327142857143</v>
      </c>
      <c r="EQ596">
        <v>-6.712322857142858</v>
      </c>
      <c r="ER596">
        <v>2000.01</v>
      </c>
      <c r="ES596">
        <v>0.979999142857143</v>
      </c>
      <c r="ET596">
        <v>0.02000036428571429</v>
      </c>
      <c r="EU596">
        <v>0</v>
      </c>
      <c r="EV596">
        <v>893.7033928571428</v>
      </c>
      <c r="EW596">
        <v>5.00078</v>
      </c>
      <c r="EX596">
        <v>26705.65</v>
      </c>
      <c r="EY596">
        <v>16379.72142857143</v>
      </c>
      <c r="EZ596">
        <v>42.88139285714284</v>
      </c>
      <c r="FA596">
        <v>44.339</v>
      </c>
      <c r="FB596">
        <v>42.82125</v>
      </c>
      <c r="FC596">
        <v>43.91482142857141</v>
      </c>
      <c r="FD596">
        <v>43.56217857142855</v>
      </c>
      <c r="FE596">
        <v>1955.11</v>
      </c>
      <c r="FF596">
        <v>39.9</v>
      </c>
      <c r="FG596">
        <v>0</v>
      </c>
      <c r="FH596">
        <v>1686164076.1</v>
      </c>
      <c r="FI596">
        <v>0</v>
      </c>
      <c r="FJ596">
        <v>893.6899230769229</v>
      </c>
      <c r="FK596">
        <v>-10.93750427154588</v>
      </c>
      <c r="FL596">
        <v>-324.9572646766233</v>
      </c>
      <c r="FM596">
        <v>26703.67692307693</v>
      </c>
      <c r="FN596">
        <v>15</v>
      </c>
      <c r="FO596">
        <v>0</v>
      </c>
      <c r="FP596" t="s">
        <v>431</v>
      </c>
      <c r="FQ596">
        <v>1685208052.5</v>
      </c>
      <c r="FR596">
        <v>1685208070</v>
      </c>
      <c r="FS596">
        <v>0</v>
      </c>
      <c r="FT596">
        <v>0.013</v>
      </c>
      <c r="FU596">
        <v>-0.005</v>
      </c>
      <c r="FV596">
        <v>-0.464</v>
      </c>
      <c r="FW596">
        <v>-0.401</v>
      </c>
      <c r="FX596">
        <v>420</v>
      </c>
      <c r="FY596">
        <v>0</v>
      </c>
      <c r="FZ596">
        <v>0.03</v>
      </c>
      <c r="GA596">
        <v>0.02</v>
      </c>
      <c r="GB596">
        <v>-121.7442926829268</v>
      </c>
      <c r="GC596">
        <v>-2.133156794425052</v>
      </c>
      <c r="GD596">
        <v>0.3441037310918596</v>
      </c>
      <c r="GE596">
        <v>0</v>
      </c>
      <c r="GF596">
        <v>16.85472926829268</v>
      </c>
      <c r="GG596">
        <v>-0.8420696864111326</v>
      </c>
      <c r="GH596">
        <v>0.08448435919295998</v>
      </c>
      <c r="GI596">
        <v>0</v>
      </c>
      <c r="GJ596">
        <v>0</v>
      </c>
      <c r="GK596">
        <v>2</v>
      </c>
      <c r="GL596" t="s">
        <v>486</v>
      </c>
      <c r="GM596">
        <v>3.0985</v>
      </c>
      <c r="GN596">
        <v>2.75817</v>
      </c>
      <c r="GO596">
        <v>0.202446</v>
      </c>
      <c r="GP596">
        <v>0.211678</v>
      </c>
      <c r="GQ596">
        <v>0.0990336</v>
      </c>
      <c r="GR596">
        <v>0.0283133</v>
      </c>
      <c r="GS596">
        <v>20442.9</v>
      </c>
      <c r="GT596">
        <v>19888</v>
      </c>
      <c r="GU596">
        <v>26189.5</v>
      </c>
      <c r="GV596">
        <v>25583.1</v>
      </c>
      <c r="GW596">
        <v>37874.8</v>
      </c>
      <c r="GX596">
        <v>37722.4</v>
      </c>
      <c r="GY596">
        <v>45789.6</v>
      </c>
      <c r="GZ596">
        <v>41988.2</v>
      </c>
      <c r="HA596">
        <v>1.84323</v>
      </c>
      <c r="HB596">
        <v>1.70842</v>
      </c>
      <c r="HC596">
        <v>-0.177033</v>
      </c>
      <c r="HD596">
        <v>0</v>
      </c>
      <c r="HE596">
        <v>30.9602</v>
      </c>
      <c r="HF596">
        <v>999.9</v>
      </c>
      <c r="HG596">
        <v>27.2</v>
      </c>
      <c r="HH596">
        <v>47.3</v>
      </c>
      <c r="HI596">
        <v>32.5464</v>
      </c>
      <c r="HJ596">
        <v>62.6699</v>
      </c>
      <c r="HK596">
        <v>28.9062</v>
      </c>
      <c r="HL596">
        <v>1</v>
      </c>
      <c r="HM596">
        <v>0.406186</v>
      </c>
      <c r="HN596">
        <v>6.06235</v>
      </c>
      <c r="HO596">
        <v>20.1972</v>
      </c>
      <c r="HP596">
        <v>5.21115</v>
      </c>
      <c r="HQ596">
        <v>11.9827</v>
      </c>
      <c r="HR596">
        <v>4.96365</v>
      </c>
      <c r="HS596">
        <v>3.27413</v>
      </c>
      <c r="HT596">
        <v>9999</v>
      </c>
      <c r="HU596">
        <v>9999</v>
      </c>
      <c r="HV596">
        <v>9999</v>
      </c>
      <c r="HW596">
        <v>60.9</v>
      </c>
      <c r="HX596">
        <v>1.86401</v>
      </c>
      <c r="HY596">
        <v>1.86022</v>
      </c>
      <c r="HZ596">
        <v>1.85867</v>
      </c>
      <c r="IA596">
        <v>1.85995</v>
      </c>
      <c r="IB596">
        <v>1.85989</v>
      </c>
      <c r="IC596">
        <v>1.85852</v>
      </c>
      <c r="ID596">
        <v>1.85761</v>
      </c>
      <c r="IE596">
        <v>1.85242</v>
      </c>
      <c r="IF596">
        <v>0</v>
      </c>
      <c r="IG596">
        <v>0</v>
      </c>
      <c r="IH596">
        <v>0</v>
      </c>
      <c r="II596">
        <v>0</v>
      </c>
      <c r="IJ596" t="s">
        <v>433</v>
      </c>
      <c r="IK596" t="s">
        <v>434</v>
      </c>
      <c r="IL596" t="s">
        <v>435</v>
      </c>
      <c r="IM596" t="s">
        <v>435</v>
      </c>
      <c r="IN596" t="s">
        <v>435</v>
      </c>
      <c r="IO596" t="s">
        <v>435</v>
      </c>
      <c r="IP596">
        <v>0</v>
      </c>
      <c r="IQ596">
        <v>100</v>
      </c>
      <c r="IR596">
        <v>100</v>
      </c>
      <c r="IS596">
        <v>-1.77</v>
      </c>
      <c r="IT596">
        <v>-0.2607</v>
      </c>
      <c r="IU596">
        <v>-0.7885906718864093</v>
      </c>
      <c r="IV596">
        <v>-0.0007240741224296705</v>
      </c>
      <c r="IW596">
        <v>1.394155135453638E-07</v>
      </c>
      <c r="IX596">
        <v>-7.009397865246837E-11</v>
      </c>
      <c r="IY596">
        <v>-0.2677907096197649</v>
      </c>
      <c r="IZ596">
        <v>-0.01839738240005131</v>
      </c>
      <c r="JA596">
        <v>0.0009886339832832726</v>
      </c>
      <c r="JB596">
        <v>-4.895939666473346E-06</v>
      </c>
      <c r="JC596">
        <v>3</v>
      </c>
      <c r="JD596">
        <v>2018</v>
      </c>
      <c r="JE596">
        <v>1</v>
      </c>
      <c r="JF596">
        <v>26</v>
      </c>
      <c r="JG596">
        <v>15933.8</v>
      </c>
      <c r="JH596">
        <v>15933.5</v>
      </c>
      <c r="JI596">
        <v>3.34839</v>
      </c>
      <c r="JJ596">
        <v>2.67212</v>
      </c>
      <c r="JK596">
        <v>1.49658</v>
      </c>
      <c r="JL596">
        <v>2.37549</v>
      </c>
      <c r="JM596">
        <v>1.54785</v>
      </c>
      <c r="JN596">
        <v>2.4707</v>
      </c>
      <c r="JO596">
        <v>48.7326</v>
      </c>
      <c r="JP596">
        <v>14.0707</v>
      </c>
      <c r="JQ596">
        <v>18</v>
      </c>
      <c r="JR596">
        <v>487.872</v>
      </c>
      <c r="JS596">
        <v>417.065</v>
      </c>
      <c r="JT596">
        <v>23.0212</v>
      </c>
      <c r="JU596">
        <v>32.1579</v>
      </c>
      <c r="JV596">
        <v>30.0026</v>
      </c>
      <c r="JW596">
        <v>31.9453</v>
      </c>
      <c r="JX596">
        <v>31.8805</v>
      </c>
      <c r="JY596">
        <v>67.20959999999999</v>
      </c>
      <c r="JZ596">
        <v>74.97629999999999</v>
      </c>
      <c r="KA596">
        <v>0</v>
      </c>
      <c r="KB596">
        <v>23.0012</v>
      </c>
      <c r="KC596">
        <v>1603.57</v>
      </c>
      <c r="KD596">
        <v>4.36797</v>
      </c>
      <c r="KE596">
        <v>100.07</v>
      </c>
      <c r="KF596">
        <v>99.8468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2023-06-06T18:57:56Z</dcterms:created>
  <dcterms:modified xsi:type="dcterms:W3CDTF">2023-06-06T18:57:56Z</dcterms:modified>
</cp:coreProperties>
</file>